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OneDrive - Azerbaijan State Oil and Industry University\Desktop\Almaz Efendi\Əlavə işlər\"/>
    </mc:Choice>
  </mc:AlternateContent>
  <bookViews>
    <workbookView xWindow="0" yWindow="0" windowWidth="20490" windowHeight="7650" activeTab="1"/>
  </bookViews>
  <sheets>
    <sheet name="Table 1" sheetId="1" r:id="rId1"/>
    <sheet name="Table 2" sheetId="2" r:id="rId2"/>
    <sheet name="Table 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5" i="2" l="1"/>
  <c r="J39" i="2"/>
  <c r="F60" i="2"/>
  <c r="J52" i="2"/>
  <c r="J59" i="2"/>
  <c r="J36" i="2"/>
  <c r="J45" i="2"/>
  <c r="V63" i="2"/>
  <c r="V39" i="2"/>
  <c r="V41" i="2"/>
  <c r="V42" i="2"/>
  <c r="V44" i="2"/>
  <c r="V45" i="2"/>
  <c r="V47" i="2"/>
  <c r="V48" i="2"/>
  <c r="V50" i="2"/>
  <c r="V38" i="2"/>
  <c r="V36" i="2"/>
  <c r="S36" i="2"/>
  <c r="S38" i="2"/>
  <c r="S39" i="2"/>
  <c r="S40" i="2"/>
  <c r="S42" i="2"/>
  <c r="S48" i="2"/>
  <c r="S49" i="2"/>
  <c r="S50" i="2"/>
  <c r="S63" i="2"/>
  <c r="F27" i="2"/>
  <c r="D20" i="2"/>
  <c r="F45" i="2"/>
  <c r="J53" i="2"/>
  <c r="F53" i="2"/>
  <c r="J42" i="2"/>
  <c r="F42" i="2"/>
  <c r="F52" i="2"/>
  <c r="J50" i="2"/>
  <c r="F50" i="2"/>
  <c r="J49" i="2"/>
  <c r="O49" i="2"/>
  <c r="O57" i="2" s="1"/>
  <c r="F49" i="2"/>
  <c r="F48" i="2" l="1"/>
  <c r="F17" i="2"/>
  <c r="F19" i="2"/>
  <c r="F20" i="2"/>
  <c r="F21" i="2"/>
  <c r="F22" i="2"/>
  <c r="F23" i="2"/>
  <c r="F24" i="2"/>
  <c r="F26" i="2"/>
  <c r="F28" i="2"/>
  <c r="F16" i="2"/>
  <c r="F15" i="2"/>
  <c r="D25" i="2"/>
  <c r="F25" i="2" s="1"/>
  <c r="F12" i="2"/>
  <c r="F11" i="2"/>
  <c r="F10" i="2"/>
  <c r="F8" i="2"/>
  <c r="F7" i="2"/>
  <c r="J47" i="2"/>
  <c r="J43" i="2"/>
  <c r="J40" i="2"/>
  <c r="J38" i="2"/>
  <c r="F9" i="2"/>
  <c r="F40" i="2" l="1"/>
  <c r="F39" i="2"/>
  <c r="F38" i="2"/>
  <c r="F36" i="2"/>
  <c r="F6" i="2"/>
  <c r="F59" i="2"/>
  <c r="F58" i="2"/>
  <c r="F57" i="2"/>
  <c r="F54" i="2"/>
  <c r="F47" i="2"/>
</calcChain>
</file>

<file path=xl/sharedStrings.xml><?xml version="1.0" encoding="utf-8"?>
<sst xmlns="http://schemas.openxmlformats.org/spreadsheetml/2006/main" count="117" uniqueCount="95">
  <si>
    <r>
      <rPr>
        <sz val="14"/>
        <rFont val="Microsoft Sans Serif"/>
        <family val="2"/>
      </rPr>
      <t>28,08,2021</t>
    </r>
  </si>
  <si>
    <r>
      <rPr>
        <sz val="10"/>
        <rFont val="Microsoft Sans Serif"/>
        <family val="2"/>
      </rPr>
      <t>516128,78 azn</t>
    </r>
  </si>
  <si>
    <t>YEKUN</t>
  </si>
  <si>
    <t xml:space="preserve">      </t>
  </si>
  <si>
    <t>Əlavə işlər</t>
  </si>
  <si>
    <t>Kalon ayağ və başlıq</t>
  </si>
  <si>
    <t>pm</t>
  </si>
  <si>
    <t>Suvaq setka</t>
  </si>
  <si>
    <t>m2</t>
  </si>
  <si>
    <t>Maeiyanın evi</t>
  </si>
  <si>
    <t>Mata mansard balk</t>
  </si>
  <si>
    <t xml:space="preserve"> </t>
  </si>
  <si>
    <t>Suvaq həyət</t>
  </si>
  <si>
    <t>Qrunt</t>
  </si>
  <si>
    <t>Qrunt astar</t>
  </si>
  <si>
    <t>Qrunt astar villa</t>
  </si>
  <si>
    <t>Polis məntəqəsi</t>
  </si>
  <si>
    <t>Tarsovka</t>
  </si>
  <si>
    <t>Damda şavtalar</t>
  </si>
  <si>
    <t>Fuqanın üstü</t>
  </si>
  <si>
    <t xml:space="preserve"> kvadrat kolonlar</t>
  </si>
  <si>
    <t>Boya</t>
  </si>
  <si>
    <t>3blokun hasarı</t>
  </si>
  <si>
    <t>Pəncərələrin yamacları.</t>
  </si>
  <si>
    <t>Sökülən</t>
  </si>
  <si>
    <t>sökülən</t>
  </si>
  <si>
    <t>Baştac karniz dekor</t>
  </si>
  <si>
    <t>11840*1600*450*78</t>
  </si>
  <si>
    <t>180*60*200</t>
  </si>
  <si>
    <t>220*160*2000</t>
  </si>
  <si>
    <t>600*470*2000</t>
  </si>
  <si>
    <t>500*300*2000</t>
  </si>
  <si>
    <t>620*620*50*2000</t>
  </si>
  <si>
    <t>200*700*500</t>
  </si>
  <si>
    <t>Mərtəbə kəməri</t>
  </si>
  <si>
    <t>400*150*2000</t>
  </si>
  <si>
    <t>kolon dörd künc</t>
  </si>
  <si>
    <t>kolon naliçnik</t>
  </si>
  <si>
    <t>13*4,5*200</t>
  </si>
  <si>
    <t>Fuqa</t>
  </si>
  <si>
    <t>50*2000*500</t>
  </si>
  <si>
    <t>fuqa sökülən</t>
  </si>
  <si>
    <t>800*300*50</t>
  </si>
  <si>
    <t>Oval Pəncərə</t>
  </si>
  <si>
    <t>2,2*1,1</t>
  </si>
  <si>
    <t>əd</t>
  </si>
  <si>
    <r>
      <rPr>
        <b/>
        <sz val="12"/>
        <rFont val="Arial"/>
        <family val="2"/>
      </rPr>
      <t>Fabrik :
Abşeron rayonu. Mehdiabad 1 qəsəbəsi 15/9 ( Binəqədi Novxanı yolunun üstü )</t>
    </r>
  </si>
  <si>
    <r>
      <rPr>
        <b/>
        <sz val="12"/>
        <rFont val="Arial"/>
        <family val="2"/>
      </rPr>
      <t>Sərgi salonu :
Azərbaycan - Bakı Nərimanov Rayonu Ziya Bünyadov 69</t>
    </r>
  </si>
  <si>
    <r>
      <rPr>
        <b/>
        <sz val="12"/>
        <rFont val="Arial"/>
        <family val="2"/>
      </rPr>
      <t>Tel :  (+994)50 213 13 73</t>
    </r>
  </si>
  <si>
    <r>
      <rPr>
        <sz val="12"/>
        <rFont val="Microsoft Sans Serif"/>
        <family val="2"/>
      </rPr>
      <t>Pearl iki bloklu görülmüş işlərin həcmi</t>
    </r>
  </si>
  <si>
    <r>
      <rPr>
        <b/>
        <sz val="12"/>
        <rFont val="Microsoft Sans Serif"/>
        <family val="2"/>
      </rPr>
      <t>Termo aqlay</t>
    </r>
  </si>
  <si>
    <r>
      <rPr>
        <b/>
        <sz val="12"/>
        <rFont val="Microsoft Sans Serif"/>
        <family val="2"/>
      </rPr>
      <t>Əmək haqqı</t>
    </r>
  </si>
  <si>
    <r>
      <rPr>
        <b/>
        <sz val="12"/>
        <rFont val="Microsoft Sans Serif"/>
        <family val="2"/>
      </rPr>
      <t>Material</t>
    </r>
  </si>
  <si>
    <r>
      <rPr>
        <b/>
        <sz val="12"/>
        <rFont val="Arial"/>
        <family val="2"/>
      </rPr>
      <t>İşin adı</t>
    </r>
  </si>
  <si>
    <r>
      <rPr>
        <b/>
        <sz val="12"/>
        <rFont val="Arial"/>
        <family val="2"/>
      </rPr>
      <t>Ölçüsü</t>
    </r>
  </si>
  <si>
    <r>
      <rPr>
        <b/>
        <sz val="12"/>
        <rFont val="Arial"/>
        <family val="2"/>
      </rPr>
      <t>Ölçü vahid</t>
    </r>
  </si>
  <si>
    <r>
      <rPr>
        <b/>
        <sz val="12"/>
        <rFont val="Arial"/>
        <family val="2"/>
      </rPr>
      <t>Miqdar</t>
    </r>
  </si>
  <si>
    <r>
      <rPr>
        <b/>
        <sz val="12"/>
        <rFont val="Arial"/>
        <family val="2"/>
      </rPr>
      <t>Vahidin qiyməti AZN</t>
    </r>
  </si>
  <si>
    <r>
      <rPr>
        <b/>
        <sz val="12"/>
        <rFont val="Arial"/>
        <family val="2"/>
      </rPr>
      <t>Cəmin qiyməti AZN</t>
    </r>
  </si>
  <si>
    <r>
      <rPr>
        <b/>
        <sz val="12"/>
        <rFont val="Arial"/>
        <family val="2"/>
      </rPr>
      <t>Miqdarı</t>
    </r>
  </si>
  <si>
    <r>
      <rPr>
        <b/>
        <sz val="12"/>
        <rFont val="Arial"/>
        <family val="2"/>
      </rPr>
      <t>Usta əmək haqqı</t>
    </r>
  </si>
  <si>
    <r>
      <rPr>
        <b/>
        <sz val="12"/>
        <rFont val="Arial"/>
        <family val="2"/>
      </rPr>
      <t>Cəmi azn</t>
    </r>
  </si>
  <si>
    <r>
      <rPr>
        <b/>
        <sz val="12"/>
        <rFont val="Arial"/>
        <family val="2"/>
      </rPr>
      <t>Yapışdır ıcı</t>
    </r>
  </si>
  <si>
    <r>
      <rPr>
        <b/>
        <sz val="12"/>
        <rFont val="Arial"/>
        <family val="2"/>
      </rPr>
      <t>Dupil Pena Harc</t>
    </r>
  </si>
  <si>
    <r>
      <rPr>
        <b/>
        <sz val="12"/>
        <rFont val="Arial"/>
        <family val="2"/>
      </rPr>
      <t>Tulantı</t>
    </r>
  </si>
  <si>
    <r>
      <rPr>
        <b/>
        <sz val="12"/>
        <rFont val="Arial"/>
        <family val="2"/>
      </rPr>
      <t>Cəmi</t>
    </r>
  </si>
  <si>
    <r>
      <rPr>
        <b/>
        <sz val="12"/>
        <rFont val="Microsoft Sans Serif"/>
        <family val="2"/>
      </rPr>
      <t>Qara suvaq ( material sifarişçiyə aiddir)</t>
    </r>
  </si>
  <si>
    <r>
      <rPr>
        <b/>
        <sz val="12"/>
        <rFont val="Microsoft Sans Serif"/>
        <family val="2"/>
      </rPr>
      <t>m2</t>
    </r>
  </si>
  <si>
    <r>
      <rPr>
        <b/>
        <sz val="12"/>
        <rFont val="Microsoft Sans Serif"/>
        <family val="2"/>
      </rPr>
      <t>Pəncərə Haşiyəsi</t>
    </r>
  </si>
  <si>
    <r>
      <rPr>
        <b/>
        <sz val="12"/>
        <rFont val="Microsoft Sans Serif"/>
        <family val="2"/>
      </rPr>
      <t>pm</t>
    </r>
  </si>
  <si>
    <r>
      <rPr>
        <b/>
        <sz val="12"/>
        <rFont val="Microsoft Sans Serif"/>
        <family val="2"/>
      </rPr>
      <t>Pəncərə altlığı</t>
    </r>
  </si>
  <si>
    <r>
      <rPr>
        <b/>
        <sz val="12"/>
        <rFont val="Microsoft Sans Serif"/>
        <family val="2"/>
      </rPr>
      <t>Tac karniz</t>
    </r>
  </si>
  <si>
    <r>
      <rPr>
        <b/>
        <sz val="12"/>
        <rFont val="Microsoft Sans Serif"/>
        <family val="2"/>
      </rPr>
      <t>Kalon oval</t>
    </r>
  </si>
  <si>
    <r>
      <rPr>
        <b/>
        <sz val="12"/>
        <rFont val="Microsoft Sans Serif"/>
        <family val="2"/>
      </rPr>
      <t>Kitab künc saya</t>
    </r>
  </si>
  <si>
    <r>
      <rPr>
        <b/>
        <sz val="12"/>
        <rFont val="Microsoft Sans Serif"/>
        <family val="2"/>
      </rPr>
      <t>əd</t>
    </r>
  </si>
  <si>
    <r>
      <rPr>
        <b/>
        <sz val="12"/>
        <rFont val="Microsoft Sans Serif"/>
        <family val="2"/>
      </rPr>
      <t>Paduqa</t>
    </r>
  </si>
  <si>
    <r>
      <rPr>
        <b/>
        <sz val="12"/>
        <rFont val="Microsoft Sans Serif"/>
        <family val="2"/>
      </rPr>
      <t>Malyar Suvaq astar</t>
    </r>
  </si>
  <si>
    <r>
      <rPr>
        <b/>
        <sz val="12"/>
        <rFont val="Microsoft Sans Serif"/>
        <family val="2"/>
      </rPr>
      <t>Malyar Suvaqüzlük</t>
    </r>
  </si>
  <si>
    <r>
      <rPr>
        <b/>
        <sz val="12"/>
        <rFont val="Microsoft Sans Serif"/>
        <family val="2"/>
      </rPr>
      <t>Malyar Boya</t>
    </r>
  </si>
  <si>
    <r>
      <rPr>
        <b/>
        <sz val="12"/>
        <rFont val="Microsoft Sans Serif"/>
        <family val="2"/>
      </rPr>
      <t>Beton çıxıntıları (suvaq )</t>
    </r>
  </si>
  <si>
    <r>
      <rPr>
        <b/>
        <sz val="12"/>
        <rFont val="Microsoft Sans Serif"/>
        <family val="2"/>
      </rPr>
      <t>Beton çıxıntıları (Qurunt Tarsovka boya )</t>
    </r>
  </si>
  <si>
    <r>
      <rPr>
        <b/>
        <sz val="12"/>
        <rFont val="Microsoft Sans Serif"/>
        <family val="2"/>
      </rPr>
      <t>Kilid Daş Zamok</t>
    </r>
  </si>
  <si>
    <r>
      <rPr>
        <b/>
        <sz val="12"/>
        <color rgb="FFFF0000"/>
        <rFont val="Microsoft Sans Serif"/>
        <family val="2"/>
      </rPr>
      <t>Hədiyyə</t>
    </r>
  </si>
  <si>
    <r>
      <rPr>
        <b/>
        <sz val="12"/>
        <rFont val="Microsoft Sans Serif"/>
        <family val="2"/>
      </rPr>
      <t>Cəmi</t>
    </r>
  </si>
  <si>
    <t>Beton çıxıntıları (mata )</t>
  </si>
  <si>
    <t xml:space="preserve">Mata suvaq </t>
  </si>
  <si>
    <t xml:space="preserve">  Polis m.s/q ,qarajın qa</t>
  </si>
  <si>
    <t>Sökülən baş tac ksrniz</t>
  </si>
  <si>
    <t>Qrunt mansard balkonlar</t>
  </si>
  <si>
    <t>Kamranın evi2mərtəbə</t>
  </si>
  <si>
    <t xml:space="preserve">  </t>
  </si>
  <si>
    <r>
      <rPr>
        <b/>
        <sz val="12"/>
        <color theme="7" tint="-0.249977111117893"/>
        <rFont val="Times New Roman"/>
        <family val="1"/>
        <charset val="204"/>
      </rPr>
      <t>562</t>
    </r>
    <r>
      <rPr>
        <b/>
        <sz val="16"/>
        <color theme="3" tint="-0.249977111117893"/>
        <rFont val="Times New Roman"/>
        <family val="1"/>
        <charset val="204"/>
      </rPr>
      <t>/7</t>
    </r>
  </si>
  <si>
    <r>
      <t xml:space="preserve">19\ </t>
    </r>
    <r>
      <rPr>
        <b/>
        <sz val="16"/>
        <color theme="7" tint="-0.249977111117893"/>
        <rFont val="Times New Roman"/>
        <family val="1"/>
        <charset val="204"/>
      </rPr>
      <t>1</t>
    </r>
  </si>
  <si>
    <r>
      <t>126/</t>
    </r>
    <r>
      <rPr>
        <b/>
        <sz val="16"/>
        <color theme="7" tint="-0.249977111117893"/>
        <rFont val="Times New Roman"/>
        <family val="1"/>
        <charset val="204"/>
      </rPr>
      <t>47</t>
    </r>
  </si>
  <si>
    <r>
      <t>5280/</t>
    </r>
    <r>
      <rPr>
        <b/>
        <sz val="16"/>
        <color theme="7" tint="-0.249977111117893"/>
        <rFont val="Times New Roman"/>
        <family val="1"/>
        <charset val="204"/>
      </rPr>
      <t>32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</si>
</sst>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_-* #,##0.00\ _₽_-;\-* #,##0.00\ _₽_-;_-* &quot;-&quot;??\ _₽_-;_-@_-"/>
  </numFmts>
  <fonts count="27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name val="Microsoft Sans Serif"/>
      <family val="2"/>
    </font>
    <font>
      <sz val="1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2"/>
      <name val="Microsoft Sans Serif"/>
      <family val="2"/>
      <charset val="204"/>
    </font>
    <font>
      <sz val="12"/>
      <color rgb="FF000000"/>
      <name val="Times New Roman"/>
      <family val="1"/>
      <charset val="204"/>
    </font>
    <font>
      <b/>
      <sz val="12"/>
      <name val="Arial"/>
      <family val="2"/>
    </font>
    <font>
      <b/>
      <sz val="12"/>
      <name val="Arial"/>
      <family val="2"/>
      <charset val="204"/>
    </font>
    <font>
      <sz val="12"/>
      <name val="Microsoft Sans Serif"/>
      <family val="2"/>
    </font>
    <font>
      <b/>
      <sz val="12"/>
      <name val="Microsoft Sans Serif"/>
      <family val="2"/>
      <charset val="204"/>
    </font>
    <font>
      <b/>
      <sz val="12"/>
      <name val="Microsoft Sans Serif"/>
      <family val="2"/>
    </font>
    <font>
      <b/>
      <sz val="12"/>
      <color rgb="FF000000"/>
      <name val="Times New Roman"/>
      <family val="1"/>
      <charset val="204"/>
    </font>
    <font>
      <b/>
      <sz val="12"/>
      <color rgb="FF000000"/>
      <name val="Microsoft Sans Serif"/>
      <family val="2"/>
      <charset val="204"/>
    </font>
    <font>
      <b/>
      <sz val="12"/>
      <color rgb="FFFF0000"/>
      <name val="Microsoft Sans Serif"/>
      <family val="2"/>
      <charset val="204"/>
    </font>
    <font>
      <b/>
      <sz val="12"/>
      <color rgb="FFFF0000"/>
      <name val="Microsoft Sans Serif"/>
      <family val="2"/>
    </font>
    <font>
      <b/>
      <sz val="12"/>
      <color rgb="FFFF0000"/>
      <name val="Times New Roman"/>
      <family val="1"/>
      <charset val="204"/>
    </font>
    <font>
      <sz val="10"/>
      <color rgb="FF000000"/>
      <name val="Times New Roman"/>
      <family val="1"/>
    </font>
    <font>
      <b/>
      <sz val="12"/>
      <color theme="3" tint="0.59999389629810485"/>
      <name val="Times New Roman"/>
      <family val="1"/>
      <charset val="204"/>
    </font>
    <font>
      <b/>
      <sz val="12"/>
      <color theme="3" tint="-0.249977111117893"/>
      <name val="Times New Roman"/>
      <family val="1"/>
      <charset val="204"/>
    </font>
    <font>
      <b/>
      <sz val="16"/>
      <color theme="3" tint="-0.249977111117893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theme="7" tint="-0.249977111117893"/>
      <name val="Times New Roman"/>
      <family val="1"/>
      <charset val="204"/>
    </font>
    <font>
      <b/>
      <sz val="16"/>
      <color theme="7" tint="-0.249977111117893"/>
      <name val="Times New Roman"/>
      <family val="1"/>
      <charset val="204"/>
    </font>
    <font>
      <b/>
      <sz val="14"/>
      <color rgb="FFFF0000"/>
      <name val="Microsoft Sans Serif"/>
      <family val="2"/>
      <charset val="204"/>
    </font>
    <font>
      <b/>
      <sz val="11"/>
      <color rgb="FFFF0000"/>
      <name val="Microsoft Sans Serif"/>
      <family val="2"/>
      <charset val="204"/>
    </font>
    <font>
      <b/>
      <sz val="18"/>
      <color rgb="FFFF0000"/>
      <name val="Microsoft Sans Serif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11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 wrapText="1" indent="3"/>
    </xf>
    <xf numFmtId="0" fontId="2" fillId="0" borderId="1" xfId="0" applyFont="1" applyFill="1" applyBorder="1" applyAlignment="1">
      <alignment horizontal="left" vertical="top" wrapText="1" indent="12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8" fillId="0" borderId="8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 indent="1"/>
    </xf>
    <xf numFmtId="0" fontId="10" fillId="0" borderId="8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horizontal="left" vertical="center" wrapText="1"/>
    </xf>
    <xf numFmtId="1" fontId="13" fillId="0" borderId="8" xfId="0" applyNumberFormat="1" applyFont="1" applyFill="1" applyBorder="1" applyAlignment="1">
      <alignment horizontal="center" vertical="top" shrinkToFit="1"/>
    </xf>
    <xf numFmtId="1" fontId="13" fillId="0" borderId="8" xfId="0" applyNumberFormat="1" applyFont="1" applyFill="1" applyBorder="1" applyAlignment="1">
      <alignment horizontal="right" vertical="top" indent="2" shrinkToFit="1"/>
    </xf>
    <xf numFmtId="1" fontId="13" fillId="0" borderId="8" xfId="0" applyNumberFormat="1" applyFont="1" applyFill="1" applyBorder="1" applyAlignment="1">
      <alignment horizontal="left" vertical="top" indent="1" shrinkToFit="1"/>
    </xf>
    <xf numFmtId="0" fontId="10" fillId="0" borderId="8" xfId="0" applyFont="1" applyFill="1" applyBorder="1" applyAlignment="1">
      <alignment vertical="top" wrapText="1"/>
    </xf>
    <xf numFmtId="0" fontId="12" fillId="0" borderId="8" xfId="0" applyFont="1" applyFill="1" applyBorder="1" applyAlignment="1">
      <alignment horizontal="right" vertical="center" wrapText="1"/>
    </xf>
    <xf numFmtId="0" fontId="10" fillId="0" borderId="8" xfId="0" applyFont="1" applyFill="1" applyBorder="1" applyAlignment="1">
      <alignment horizontal="center" vertical="center" wrapText="1"/>
    </xf>
    <xf numFmtId="165" fontId="13" fillId="0" borderId="8" xfId="0" applyNumberFormat="1" applyFont="1" applyFill="1" applyBorder="1" applyAlignment="1">
      <alignment horizontal="center" vertical="top" shrinkToFit="1"/>
    </xf>
    <xf numFmtId="2" fontId="13" fillId="0" borderId="8" xfId="0" applyNumberFormat="1" applyFont="1" applyFill="1" applyBorder="1" applyAlignment="1">
      <alignment horizontal="center" vertical="top" shrinkToFit="1"/>
    </xf>
    <xf numFmtId="9" fontId="13" fillId="0" borderId="8" xfId="0" applyNumberFormat="1" applyFont="1" applyFill="1" applyBorder="1" applyAlignment="1">
      <alignment horizontal="center" vertical="top" shrinkToFit="1"/>
    </xf>
    <xf numFmtId="1" fontId="14" fillId="0" borderId="8" xfId="0" applyNumberFormat="1" applyFont="1" applyFill="1" applyBorder="1" applyAlignment="1">
      <alignment horizontal="center" vertical="top" shrinkToFit="1"/>
    </xf>
    <xf numFmtId="1" fontId="13" fillId="0" borderId="8" xfId="0" applyNumberFormat="1" applyFont="1" applyFill="1" applyBorder="1" applyAlignment="1">
      <alignment horizontal="right" vertical="top" indent="1" shrinkToFit="1"/>
    </xf>
    <xf numFmtId="1" fontId="10" fillId="0" borderId="8" xfId="0" applyNumberFormat="1" applyFont="1" applyFill="1" applyBorder="1" applyAlignment="1">
      <alignment horizontal="center" vertical="top" shrinkToFit="1"/>
    </xf>
    <xf numFmtId="9" fontId="12" fillId="0" borderId="8" xfId="0" applyNumberFormat="1" applyFont="1" applyFill="1" applyBorder="1" applyAlignment="1">
      <alignment horizontal="left" vertical="center" wrapText="1"/>
    </xf>
    <xf numFmtId="0" fontId="14" fillId="0" borderId="8" xfId="0" applyNumberFormat="1" applyFont="1" applyFill="1" applyBorder="1" applyAlignment="1">
      <alignment horizontal="center" vertical="top" shrinkToFit="1"/>
    </xf>
    <xf numFmtId="1" fontId="13" fillId="0" borderId="8" xfId="0" applyNumberFormat="1" applyFont="1" applyFill="1" applyBorder="1" applyAlignment="1">
      <alignment horizontal="center" vertical="center" shrinkToFit="1"/>
    </xf>
    <xf numFmtId="2" fontId="13" fillId="0" borderId="8" xfId="0" applyNumberFormat="1" applyFont="1" applyFill="1" applyBorder="1" applyAlignment="1">
      <alignment horizontal="right" vertical="top" indent="1" shrinkToFit="1"/>
    </xf>
    <xf numFmtId="2" fontId="13" fillId="0" borderId="8" xfId="0" applyNumberFormat="1" applyFont="1" applyFill="1" applyBorder="1" applyAlignment="1">
      <alignment horizontal="left" vertical="center" shrinkToFit="1"/>
    </xf>
    <xf numFmtId="1" fontId="12" fillId="0" borderId="8" xfId="0" applyNumberFormat="1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vertical="center" wrapText="1"/>
    </xf>
    <xf numFmtId="165" fontId="13" fillId="0" borderId="8" xfId="0" applyNumberFormat="1" applyFont="1" applyFill="1" applyBorder="1" applyAlignment="1">
      <alignment horizontal="right" vertical="top" shrinkToFit="1"/>
    </xf>
    <xf numFmtId="0" fontId="12" fillId="0" borderId="8" xfId="0" applyFont="1" applyFill="1" applyBorder="1" applyAlignment="1">
      <alignment horizontal="left" vertical="top"/>
    </xf>
    <xf numFmtId="1" fontId="12" fillId="0" borderId="8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0" fontId="8" fillId="0" borderId="8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13" fillId="0" borderId="8" xfId="0" applyNumberFormat="1" applyFont="1" applyFill="1" applyBorder="1" applyAlignment="1">
      <alignment horizontal="right" vertical="top" indent="1" shrinkToFit="1"/>
    </xf>
    <xf numFmtId="1" fontId="10" fillId="0" borderId="8" xfId="0" applyNumberFormat="1" applyFont="1" applyFill="1" applyBorder="1" applyAlignment="1">
      <alignment horizontal="right" vertical="top" indent="1" shrinkToFit="1"/>
    </xf>
    <xf numFmtId="165" fontId="10" fillId="0" borderId="8" xfId="0" applyNumberFormat="1" applyFont="1" applyFill="1" applyBorder="1" applyAlignment="1">
      <alignment horizontal="right" vertical="top" indent="1" shrinkToFit="1"/>
    </xf>
    <xf numFmtId="0" fontId="8" fillId="0" borderId="16" xfId="0" applyFont="1" applyFill="1" applyBorder="1" applyAlignment="1">
      <alignment horizontal="center" vertical="top" wrapText="1"/>
    </xf>
    <xf numFmtId="0" fontId="12" fillId="0" borderId="16" xfId="0" applyFont="1" applyFill="1" applyBorder="1" applyAlignment="1">
      <alignment horizontal="left" vertical="center" wrapText="1"/>
    </xf>
    <xf numFmtId="2" fontId="13" fillId="0" borderId="16" xfId="0" applyNumberFormat="1" applyFont="1" applyFill="1" applyBorder="1" applyAlignment="1">
      <alignment horizontal="center" vertical="top" shrinkToFit="1"/>
    </xf>
    <xf numFmtId="1" fontId="13" fillId="0" borderId="16" xfId="0" applyNumberFormat="1" applyFont="1" applyFill="1" applyBorder="1" applyAlignment="1">
      <alignment horizontal="center" vertical="top" shrinkToFit="1"/>
    </xf>
    <xf numFmtId="2" fontId="12" fillId="0" borderId="16" xfId="0" applyNumberFormat="1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vertical="center" wrapText="1"/>
    </xf>
    <xf numFmtId="165" fontId="16" fillId="0" borderId="16" xfId="0" applyNumberFormat="1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9" fontId="6" fillId="0" borderId="8" xfId="0" applyNumberFormat="1" applyFont="1" applyFill="1" applyBorder="1" applyAlignment="1">
      <alignment horizontal="left" vertical="top"/>
    </xf>
    <xf numFmtId="0" fontId="12" fillId="2" borderId="8" xfId="0" applyFont="1" applyFill="1" applyBorder="1" applyAlignment="1">
      <alignment horizontal="left" vertical="center" wrapText="1"/>
    </xf>
    <xf numFmtId="1" fontId="13" fillId="2" borderId="8" xfId="0" applyNumberFormat="1" applyFont="1" applyFill="1" applyBorder="1" applyAlignment="1">
      <alignment horizontal="center" vertical="top" shrinkToFit="1"/>
    </xf>
    <xf numFmtId="164" fontId="6" fillId="0" borderId="8" xfId="1" applyFont="1" applyFill="1" applyBorder="1" applyAlignment="1">
      <alignment horizontal="left" vertical="top"/>
    </xf>
    <xf numFmtId="9" fontId="4" fillId="0" borderId="8" xfId="0" applyNumberFormat="1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center" vertical="top"/>
    </xf>
    <xf numFmtId="166" fontId="12" fillId="4" borderId="8" xfId="0" applyNumberFormat="1" applyFont="1" applyFill="1" applyBorder="1" applyAlignment="1">
      <alignment horizontal="center" vertical="top"/>
    </xf>
    <xf numFmtId="0" fontId="19" fillId="3" borderId="8" xfId="0" applyFont="1" applyFill="1" applyBorder="1" applyAlignment="1">
      <alignment horizontal="left" vertical="top"/>
    </xf>
    <xf numFmtId="1" fontId="19" fillId="3" borderId="8" xfId="0" applyNumberFormat="1" applyFont="1" applyFill="1" applyBorder="1" applyAlignment="1">
      <alignment horizontal="left" vertical="top"/>
    </xf>
    <xf numFmtId="0" fontId="18" fillId="5" borderId="8" xfId="0" applyFont="1" applyFill="1" applyBorder="1" applyAlignment="1">
      <alignment horizontal="right" vertical="top"/>
    </xf>
    <xf numFmtId="0" fontId="20" fillId="5" borderId="8" xfId="0" applyFont="1" applyFill="1" applyBorder="1" applyAlignment="1">
      <alignment horizontal="right" vertical="top"/>
    </xf>
    <xf numFmtId="0" fontId="12" fillId="5" borderId="8" xfId="0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right" vertical="top"/>
    </xf>
    <xf numFmtId="0" fontId="21" fillId="0" borderId="0" xfId="0" applyFont="1" applyFill="1" applyBorder="1" applyAlignment="1">
      <alignment horizontal="right" vertical="top"/>
    </xf>
    <xf numFmtId="0" fontId="22" fillId="5" borderId="8" xfId="0" applyFont="1" applyFill="1" applyBorder="1" applyAlignment="1">
      <alignment horizontal="right" vertical="top"/>
    </xf>
    <xf numFmtId="16" fontId="22" fillId="5" borderId="8" xfId="1" applyNumberFormat="1" applyFont="1" applyFill="1" applyBorder="1" applyAlignment="1">
      <alignment horizontal="right" vertical="top"/>
    </xf>
    <xf numFmtId="1" fontId="0" fillId="0" borderId="0" xfId="0" applyNumberFormat="1" applyFill="1" applyBorder="1" applyAlignment="1">
      <alignment horizontal="left" vertical="top"/>
    </xf>
    <xf numFmtId="165" fontId="6" fillId="0" borderId="0" xfId="0" applyNumberFormat="1" applyFont="1" applyFill="1" applyBorder="1" applyAlignment="1">
      <alignment horizontal="left" vertical="top"/>
    </xf>
    <xf numFmtId="2" fontId="13" fillId="3" borderId="16" xfId="0" applyNumberFormat="1" applyFont="1" applyFill="1" applyBorder="1" applyAlignment="1">
      <alignment horizontal="center" vertical="top" shrinkToFit="1"/>
    </xf>
    <xf numFmtId="165" fontId="13" fillId="3" borderId="16" xfId="0" applyNumberFormat="1" applyFont="1" applyFill="1" applyBorder="1" applyAlignment="1">
      <alignment horizontal="center" vertical="top" shrinkToFit="1"/>
    </xf>
    <xf numFmtId="1" fontId="13" fillId="3" borderId="16" xfId="0" applyNumberFormat="1" applyFont="1" applyFill="1" applyBorder="1" applyAlignment="1">
      <alignment horizontal="center" vertical="top" shrinkToFit="1"/>
    </xf>
    <xf numFmtId="1" fontId="14" fillId="2" borderId="8" xfId="0" applyNumberFormat="1" applyFont="1" applyFill="1" applyBorder="1" applyAlignment="1">
      <alignment horizontal="center" vertical="top" shrinkToFit="1"/>
    </xf>
    <xf numFmtId="1" fontId="24" fillId="0" borderId="8" xfId="0" applyNumberFormat="1" applyFont="1" applyFill="1" applyBorder="1" applyAlignment="1">
      <alignment horizontal="center" vertical="top" shrinkToFit="1"/>
    </xf>
    <xf numFmtId="164" fontId="25" fillId="0" borderId="8" xfId="1" applyFont="1" applyFill="1" applyBorder="1" applyAlignment="1">
      <alignment horizontal="center" vertical="top" shrinkToFit="1"/>
    </xf>
    <xf numFmtId="164" fontId="6" fillId="0" borderId="0" xfId="1" applyFont="1" applyFill="1" applyBorder="1" applyAlignment="1">
      <alignment horizontal="left" vertical="top"/>
    </xf>
    <xf numFmtId="164" fontId="26" fillId="0" borderId="8" xfId="1" applyFont="1" applyFill="1" applyBorder="1" applyAlignment="1">
      <alignment horizontal="center" vertical="top" shrinkToFit="1"/>
    </xf>
    <xf numFmtId="1" fontId="13" fillId="6" borderId="8" xfId="0" applyNumberFormat="1" applyFont="1" applyFill="1" applyBorder="1" applyAlignment="1">
      <alignment horizontal="left" vertical="top" indent="1" shrinkToFit="1"/>
    </xf>
    <xf numFmtId="1" fontId="13" fillId="2" borderId="8" xfId="0" applyNumberFormat="1" applyFont="1" applyFill="1" applyBorder="1" applyAlignment="1">
      <alignment horizontal="left" vertical="top" indent="1" shrinkToFit="1"/>
    </xf>
    <xf numFmtId="1" fontId="10" fillId="0" borderId="8" xfId="0" applyNumberFormat="1" applyFont="1" applyFill="1" applyBorder="1" applyAlignment="1">
      <alignment vertical="top" wrapText="1"/>
    </xf>
    <xf numFmtId="0" fontId="10" fillId="0" borderId="8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horizontal="left" vertical="top" wrapText="1" indent="4"/>
    </xf>
    <xf numFmtId="0" fontId="10" fillId="0" borderId="9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 indent="1"/>
    </xf>
    <xf numFmtId="0" fontId="10" fillId="0" borderId="9" xfId="0" applyFont="1" applyFill="1" applyBorder="1" applyAlignment="1">
      <alignment horizontal="left" vertical="top" wrapText="1" indent="6"/>
    </xf>
    <xf numFmtId="0" fontId="10" fillId="0" borderId="15" xfId="0" applyFont="1" applyFill="1" applyBorder="1" applyAlignment="1">
      <alignment horizontal="left" vertical="top" wrapText="1" indent="6"/>
    </xf>
    <xf numFmtId="0" fontId="10" fillId="0" borderId="8" xfId="0" applyFont="1" applyFill="1" applyBorder="1" applyAlignment="1">
      <alignment horizontal="left" vertical="center" wrapText="1" indent="1"/>
    </xf>
    <xf numFmtId="1" fontId="13" fillId="0" borderId="8" xfId="0" applyNumberFormat="1" applyFont="1" applyFill="1" applyBorder="1" applyAlignment="1">
      <alignment horizontal="left" vertical="center" shrinkToFit="1"/>
    </xf>
    <xf numFmtId="1" fontId="13" fillId="0" borderId="8" xfId="0" applyNumberFormat="1" applyFont="1" applyFill="1" applyBorder="1" applyAlignment="1">
      <alignment horizontal="center" vertical="center" shrinkToFit="1"/>
    </xf>
    <xf numFmtId="1" fontId="13" fillId="0" borderId="8" xfId="0" applyNumberFormat="1" applyFont="1" applyFill="1" applyBorder="1" applyAlignment="1">
      <alignment horizontal="left" vertical="center" indent="1" shrinkToFit="1"/>
    </xf>
    <xf numFmtId="1" fontId="14" fillId="0" borderId="8" xfId="0" applyNumberFormat="1" applyFont="1" applyFill="1" applyBorder="1" applyAlignment="1">
      <alignment horizontal="left" vertical="center" indent="1" shrinkToFit="1"/>
    </xf>
    <xf numFmtId="0" fontId="10" fillId="0" borderId="8" xfId="0" applyFont="1" applyFill="1" applyBorder="1" applyAlignment="1">
      <alignment horizontal="left" vertical="top" wrapText="1" indent="2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left" vertical="top" wrapText="1" indent="1"/>
    </xf>
    <xf numFmtId="0" fontId="6" fillId="0" borderId="6" xfId="0" applyFont="1" applyFill="1" applyBorder="1" applyAlignment="1">
      <alignment horizontal="left" vertical="top" wrapText="1" indent="1"/>
    </xf>
    <xf numFmtId="0" fontId="6" fillId="0" borderId="7" xfId="0" applyFont="1" applyFill="1" applyBorder="1" applyAlignment="1">
      <alignment horizontal="left" vertical="top" wrapText="1" indent="1"/>
    </xf>
    <xf numFmtId="0" fontId="8" fillId="0" borderId="5" xfId="0" applyFont="1" applyFill="1" applyBorder="1" applyAlignment="1">
      <alignment horizontal="left" vertical="top" wrapText="1" indent="13"/>
    </xf>
    <xf numFmtId="0" fontId="8" fillId="0" borderId="6" xfId="0" applyFont="1" applyFill="1" applyBorder="1" applyAlignment="1">
      <alignment horizontal="left" vertical="top" wrapText="1" indent="13"/>
    </xf>
    <xf numFmtId="0" fontId="8" fillId="0" borderId="11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84505</xdr:colOff>
      <xdr:row>0</xdr:row>
      <xdr:rowOff>0</xdr:rowOff>
    </xdr:from>
    <xdr:ext cx="3968750" cy="127762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68750" cy="12776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1" sqref="A11"/>
    </sheetView>
  </sheetViews>
  <sheetFormatPr defaultRowHeight="12.75" x14ac:dyDescent="0.2"/>
  <cols>
    <col min="1" max="1" width="136.1640625" customWidth="1"/>
  </cols>
  <sheetData>
    <row r="1" spans="1:1" ht="19.5" customHeight="1" x14ac:dyDescent="0.2">
      <c r="A1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tabSelected="1" topLeftCell="A57" zoomScale="70" zoomScaleNormal="70" workbookViewId="0">
      <selection activeCell="AD59" sqref="AD59"/>
    </sheetView>
  </sheetViews>
  <sheetFormatPr defaultRowHeight="12.75" x14ac:dyDescent="0.2"/>
  <cols>
    <col min="1" max="1" width="27.1640625" customWidth="1"/>
    <col min="2" max="2" width="16.83203125" customWidth="1"/>
    <col min="3" max="3" width="5.1640625" customWidth="1"/>
    <col min="4" max="4" width="8.83203125" customWidth="1"/>
    <col min="5" max="5" width="8.5" customWidth="1"/>
    <col min="6" max="6" width="13.1640625" customWidth="1"/>
    <col min="7" max="7" width="1.1640625" customWidth="1"/>
    <col min="8" max="8" width="9.1640625" customWidth="1"/>
    <col min="9" max="9" width="7.1640625" customWidth="1"/>
    <col min="10" max="10" width="9.83203125" customWidth="1"/>
    <col min="11" max="11" width="2.5" hidden="1" customWidth="1"/>
    <col min="12" max="12" width="8.6640625" customWidth="1"/>
    <col min="13" max="13" width="6.6640625" customWidth="1"/>
    <col min="14" max="14" width="8" customWidth="1"/>
    <col min="15" max="15" width="12.33203125" customWidth="1"/>
    <col min="16" max="16" width="11" customWidth="1"/>
    <col min="21" max="21" width="6.83203125" customWidth="1"/>
    <col min="22" max="22" width="18.33203125" customWidth="1"/>
  </cols>
  <sheetData>
    <row r="1" spans="1:24" s="5" customFormat="1" ht="66.599999999999994" customHeight="1" thickBot="1" x14ac:dyDescent="0.25">
      <c r="A1" s="97" t="s">
        <v>46</v>
      </c>
      <c r="B1" s="98"/>
      <c r="C1" s="98"/>
      <c r="D1" s="98"/>
      <c r="E1" s="98"/>
      <c r="F1" s="99"/>
      <c r="G1" s="100" t="s">
        <v>47</v>
      </c>
      <c r="H1" s="101"/>
      <c r="I1" s="101"/>
      <c r="J1" s="101"/>
      <c r="K1" s="101"/>
      <c r="L1" s="101"/>
      <c r="M1" s="101"/>
      <c r="N1" s="101"/>
      <c r="O1" s="102"/>
    </row>
    <row r="2" spans="1:24" s="5" customFormat="1" ht="28.15" hidden="1" customHeight="1" thickBot="1" x14ac:dyDescent="0.25">
      <c r="A2" s="103" t="s">
        <v>48</v>
      </c>
      <c r="B2" s="104"/>
      <c r="C2" s="104"/>
      <c r="D2" s="104"/>
      <c r="E2" s="104"/>
      <c r="F2" s="104"/>
      <c r="G2" s="105"/>
      <c r="H2" s="106"/>
      <c r="I2" s="106"/>
      <c r="J2" s="106"/>
      <c r="K2" s="106"/>
      <c r="L2" s="106"/>
      <c r="M2" s="106"/>
      <c r="N2" s="106"/>
      <c r="O2" s="107"/>
    </row>
    <row r="3" spans="1:24" s="5" customFormat="1" ht="26.65" customHeight="1" thickBot="1" x14ac:dyDescent="0.25">
      <c r="A3" s="108" t="s">
        <v>49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51"/>
      <c r="Q3" s="51"/>
      <c r="R3" s="51"/>
      <c r="S3" s="51"/>
      <c r="T3" s="51"/>
      <c r="U3" s="51"/>
      <c r="V3" s="51"/>
      <c r="W3" s="51"/>
      <c r="X3" s="51"/>
    </row>
    <row r="4" spans="1:24" s="5" customFormat="1" ht="20.65" customHeight="1" x14ac:dyDescent="0.2">
      <c r="A4" s="85" t="s">
        <v>50</v>
      </c>
      <c r="B4" s="85"/>
      <c r="C4" s="85"/>
      <c r="D4" s="85"/>
      <c r="E4" s="85"/>
      <c r="F4" s="85"/>
      <c r="G4" s="86"/>
      <c r="H4" s="88" t="s">
        <v>51</v>
      </c>
      <c r="I4" s="88"/>
      <c r="J4" s="88"/>
      <c r="K4" s="86"/>
      <c r="L4" s="89" t="s">
        <v>52</v>
      </c>
      <c r="M4" s="89"/>
      <c r="N4" s="89"/>
      <c r="O4" s="90"/>
      <c r="P4" s="51"/>
      <c r="Q4" s="51"/>
      <c r="R4" s="51"/>
      <c r="S4" s="51"/>
      <c r="T4" s="51"/>
      <c r="U4" s="51"/>
      <c r="V4" s="51"/>
      <c r="W4" s="51"/>
      <c r="X4" s="51"/>
    </row>
    <row r="5" spans="1:24" s="5" customFormat="1" ht="61.15" customHeight="1" x14ac:dyDescent="0.2">
      <c r="A5" s="38" t="s">
        <v>53</v>
      </c>
      <c r="B5" s="6" t="s">
        <v>54</v>
      </c>
      <c r="C5" s="7" t="s">
        <v>55</v>
      </c>
      <c r="D5" s="8" t="s">
        <v>56</v>
      </c>
      <c r="E5" s="6" t="s">
        <v>57</v>
      </c>
      <c r="F5" s="6" t="s">
        <v>58</v>
      </c>
      <c r="G5" s="87"/>
      <c r="H5" s="6" t="s">
        <v>59</v>
      </c>
      <c r="I5" s="9" t="s">
        <v>60</v>
      </c>
      <c r="J5" s="10" t="s">
        <v>61</v>
      </c>
      <c r="K5" s="87"/>
      <c r="L5" s="9" t="s">
        <v>62</v>
      </c>
      <c r="M5" s="9" t="s">
        <v>63</v>
      </c>
      <c r="N5" s="6" t="s">
        <v>64</v>
      </c>
      <c r="O5" s="44" t="s">
        <v>65</v>
      </c>
      <c r="P5" s="51"/>
      <c r="Q5" s="51"/>
      <c r="R5" s="51"/>
      <c r="S5" s="51"/>
      <c r="T5" s="51"/>
      <c r="U5" s="51"/>
      <c r="V5" s="51"/>
      <c r="W5" s="51"/>
      <c r="X5" s="51"/>
    </row>
    <row r="6" spans="1:24" s="5" customFormat="1" ht="43.9" customHeight="1" x14ac:dyDescent="0.2">
      <c r="A6" s="16" t="s">
        <v>66</v>
      </c>
      <c r="B6" s="12"/>
      <c r="C6" s="11" t="s">
        <v>67</v>
      </c>
      <c r="D6" s="22">
        <v>8806</v>
      </c>
      <c r="E6" s="14">
        <v>4</v>
      </c>
      <c r="F6" s="15">
        <f t="shared" ref="F6:F12" si="0">E6*D6</f>
        <v>35224</v>
      </c>
      <c r="G6" s="87"/>
      <c r="H6" s="12"/>
      <c r="I6" s="12"/>
      <c r="J6" s="12"/>
      <c r="K6" s="87"/>
      <c r="L6" s="12"/>
      <c r="M6" s="12"/>
      <c r="N6" s="12"/>
      <c r="O6" s="45"/>
      <c r="P6" s="51"/>
      <c r="Q6" s="51"/>
      <c r="R6" s="51"/>
      <c r="S6" s="51"/>
      <c r="T6" s="51"/>
      <c r="U6" s="51"/>
      <c r="V6" s="51"/>
      <c r="W6" s="51"/>
      <c r="X6" s="51"/>
    </row>
    <row r="7" spans="1:24" s="5" customFormat="1" ht="29.45" customHeight="1" x14ac:dyDescent="0.2">
      <c r="A7" s="16" t="s">
        <v>7</v>
      </c>
      <c r="B7" s="12"/>
      <c r="C7" s="11"/>
      <c r="D7" s="22">
        <v>3840</v>
      </c>
      <c r="E7" s="14">
        <v>1</v>
      </c>
      <c r="F7" s="15">
        <f t="shared" si="0"/>
        <v>3840</v>
      </c>
      <c r="G7" s="87"/>
      <c r="H7" s="12"/>
      <c r="I7" s="12"/>
      <c r="J7" s="12"/>
      <c r="K7" s="87"/>
      <c r="L7" s="12"/>
      <c r="M7" s="12"/>
      <c r="N7" s="12"/>
      <c r="O7" s="45"/>
      <c r="P7" s="51"/>
      <c r="Q7" s="51"/>
      <c r="R7" s="51"/>
      <c r="S7" s="51"/>
      <c r="T7" s="51"/>
      <c r="U7" s="51"/>
      <c r="V7" s="51"/>
      <c r="W7" s="51"/>
      <c r="X7" s="51"/>
    </row>
    <row r="8" spans="1:24" s="5" customFormat="1" ht="30.6" customHeight="1" x14ac:dyDescent="0.2">
      <c r="A8" s="16" t="s">
        <v>12</v>
      </c>
      <c r="B8" s="12"/>
      <c r="C8" s="11"/>
      <c r="D8" s="22">
        <v>341</v>
      </c>
      <c r="E8" s="14">
        <v>4</v>
      </c>
      <c r="F8" s="15">
        <f t="shared" si="0"/>
        <v>1364</v>
      </c>
      <c r="G8" s="87"/>
      <c r="H8" s="12"/>
      <c r="I8" s="12"/>
      <c r="J8" s="12"/>
      <c r="K8" s="87"/>
      <c r="L8" s="12"/>
      <c r="M8" s="12"/>
      <c r="N8" s="12"/>
      <c r="O8" s="45"/>
      <c r="P8" s="51"/>
      <c r="Q8" s="51"/>
      <c r="R8" s="51"/>
      <c r="S8" s="51"/>
      <c r="T8" s="51"/>
      <c r="U8" s="51"/>
      <c r="V8" s="51"/>
      <c r="W8" s="51"/>
      <c r="X8" s="51"/>
    </row>
    <row r="9" spans="1:24" s="5" customFormat="1" ht="21" customHeight="1" x14ac:dyDescent="0.2">
      <c r="A9" s="16" t="s">
        <v>85</v>
      </c>
      <c r="B9" s="12"/>
      <c r="C9" s="11" t="s">
        <v>67</v>
      </c>
      <c r="D9" s="22">
        <v>16400</v>
      </c>
      <c r="E9" s="14">
        <v>4</v>
      </c>
      <c r="F9" s="15">
        <f t="shared" si="0"/>
        <v>65600</v>
      </c>
      <c r="G9" s="87"/>
      <c r="H9" s="12"/>
      <c r="I9" s="12"/>
      <c r="J9" s="12"/>
      <c r="K9" s="87"/>
      <c r="L9" s="12"/>
      <c r="M9" s="12"/>
      <c r="N9" s="12"/>
      <c r="O9" s="45"/>
      <c r="P9" s="51"/>
      <c r="Q9" s="51"/>
      <c r="R9" s="51"/>
      <c r="S9" s="51"/>
      <c r="T9" s="51"/>
      <c r="U9" s="51"/>
      <c r="V9" s="51"/>
      <c r="W9" s="51"/>
      <c r="X9" s="51"/>
    </row>
    <row r="10" spans="1:24" s="5" customFormat="1" ht="21.6" customHeight="1" x14ac:dyDescent="0.2">
      <c r="A10" s="16" t="s">
        <v>86</v>
      </c>
      <c r="B10" s="12"/>
      <c r="C10" s="11" t="s">
        <v>8</v>
      </c>
      <c r="D10" s="22">
        <v>250</v>
      </c>
      <c r="E10" s="14">
        <v>4</v>
      </c>
      <c r="F10" s="15">
        <f t="shared" si="0"/>
        <v>1000</v>
      </c>
      <c r="G10" s="87"/>
      <c r="H10" s="12"/>
      <c r="I10" s="12"/>
      <c r="J10" s="12"/>
      <c r="K10" s="87"/>
      <c r="L10" s="12"/>
      <c r="M10" s="12"/>
      <c r="N10" s="12"/>
      <c r="O10" s="45"/>
      <c r="P10" s="51"/>
      <c r="Q10" s="51"/>
      <c r="R10" s="51"/>
      <c r="S10" s="51"/>
      <c r="T10" s="51"/>
      <c r="U10" s="51"/>
      <c r="V10" s="51"/>
      <c r="W10" s="51"/>
      <c r="X10" s="51"/>
    </row>
    <row r="11" spans="1:24" s="5" customFormat="1" ht="21.6" customHeight="1" x14ac:dyDescent="0.2">
      <c r="A11" s="16" t="s">
        <v>9</v>
      </c>
      <c r="B11" s="12"/>
      <c r="C11" s="11" t="s">
        <v>8</v>
      </c>
      <c r="D11" s="22">
        <v>272</v>
      </c>
      <c r="E11" s="14">
        <v>4</v>
      </c>
      <c r="F11" s="15">
        <f t="shared" si="0"/>
        <v>1088</v>
      </c>
      <c r="G11" s="87"/>
      <c r="H11" s="12"/>
      <c r="I11" s="12"/>
      <c r="J11" s="12"/>
      <c r="K11" s="87"/>
      <c r="L11" s="12"/>
      <c r="M11" s="12"/>
      <c r="N11" s="12"/>
      <c r="O11" s="45"/>
      <c r="P11" s="51"/>
      <c r="Q11" s="51"/>
      <c r="R11" s="51"/>
      <c r="S11" s="51"/>
      <c r="T11" s="51"/>
      <c r="U11" s="51"/>
      <c r="V11" s="51"/>
      <c r="W11" s="51"/>
      <c r="X11" s="51"/>
    </row>
    <row r="12" spans="1:24" s="5" customFormat="1" ht="21.6" customHeight="1" x14ac:dyDescent="0.2">
      <c r="A12" s="16" t="s">
        <v>10</v>
      </c>
      <c r="B12" s="12"/>
      <c r="C12" s="11"/>
      <c r="D12" s="22">
        <v>278</v>
      </c>
      <c r="E12" s="14">
        <v>4</v>
      </c>
      <c r="F12" s="15">
        <f t="shared" si="0"/>
        <v>1112</v>
      </c>
      <c r="G12" s="87"/>
      <c r="H12" s="12"/>
      <c r="I12" s="12"/>
      <c r="J12" s="12"/>
      <c r="K12" s="87"/>
      <c r="L12" s="12"/>
      <c r="M12" s="12"/>
      <c r="N12" s="12"/>
      <c r="O12" s="45"/>
      <c r="P12" s="51"/>
      <c r="Q12" s="51"/>
      <c r="R12" s="51"/>
      <c r="S12" s="51"/>
      <c r="T12" s="51"/>
      <c r="U12" s="51"/>
      <c r="V12" s="51"/>
      <c r="W12" s="51"/>
      <c r="X12" s="51"/>
    </row>
    <row r="13" spans="1:24" s="5" customFormat="1" ht="0.6" customHeight="1" x14ac:dyDescent="0.2">
      <c r="A13" s="16"/>
      <c r="B13" s="12"/>
      <c r="C13" s="11"/>
      <c r="D13" s="13"/>
      <c r="E13" s="14"/>
      <c r="F13" s="15">
        <v>0</v>
      </c>
      <c r="G13" s="87"/>
      <c r="H13" s="12"/>
      <c r="I13" s="12"/>
      <c r="J13" s="12"/>
      <c r="K13" s="87"/>
      <c r="L13" s="12"/>
      <c r="M13" s="12"/>
      <c r="N13" s="12"/>
      <c r="O13" s="45"/>
      <c r="P13" s="51"/>
      <c r="Q13" s="51"/>
      <c r="R13" s="51"/>
      <c r="S13" s="51"/>
      <c r="T13" s="51"/>
      <c r="U13" s="51"/>
      <c r="V13" s="51"/>
      <c r="W13" s="51"/>
      <c r="X13" s="51"/>
    </row>
    <row r="14" spans="1:24" s="5" customFormat="1" ht="21.6" customHeight="1" x14ac:dyDescent="0.2">
      <c r="A14" s="16"/>
      <c r="B14" s="12" t="s">
        <v>13</v>
      </c>
      <c r="C14" s="11"/>
      <c r="D14" s="13"/>
      <c r="E14" s="14"/>
      <c r="F14" s="15">
        <v>0</v>
      </c>
      <c r="G14" s="87"/>
      <c r="H14" s="12"/>
      <c r="I14" s="12"/>
      <c r="J14" s="12"/>
      <c r="K14" s="87"/>
      <c r="L14" s="12"/>
      <c r="M14" s="12"/>
      <c r="N14" s="12"/>
      <c r="O14" s="45"/>
      <c r="P14" s="51"/>
      <c r="Q14" s="51"/>
      <c r="R14" s="51"/>
      <c r="S14" s="51"/>
      <c r="T14" s="51"/>
      <c r="U14" s="51"/>
      <c r="V14" s="51"/>
      <c r="W14" s="51"/>
      <c r="X14" s="51"/>
    </row>
    <row r="15" spans="1:24" s="5" customFormat="1" ht="21" customHeight="1" x14ac:dyDescent="0.2">
      <c r="A15" s="16" t="s">
        <v>14</v>
      </c>
      <c r="B15" s="12"/>
      <c r="C15" s="11"/>
      <c r="D15" s="22">
        <v>17200</v>
      </c>
      <c r="E15" s="14">
        <v>1</v>
      </c>
      <c r="F15" s="15">
        <f>E15*D15</f>
        <v>17200</v>
      </c>
      <c r="G15" s="87"/>
      <c r="H15" s="12"/>
      <c r="I15" s="12"/>
      <c r="J15" s="12"/>
      <c r="K15" s="87"/>
      <c r="L15" s="12"/>
      <c r="M15" s="12"/>
      <c r="N15" s="12"/>
      <c r="O15" s="45"/>
      <c r="P15" s="51"/>
      <c r="Q15" s="51"/>
      <c r="R15" s="51"/>
      <c r="S15" s="51"/>
      <c r="T15" s="51"/>
      <c r="U15" s="51"/>
      <c r="V15" s="51"/>
      <c r="W15" s="51"/>
      <c r="X15" s="51"/>
    </row>
    <row r="16" spans="1:24" s="5" customFormat="1" ht="21" customHeight="1" x14ac:dyDescent="0.2">
      <c r="A16" s="16" t="s">
        <v>15</v>
      </c>
      <c r="B16" s="12"/>
      <c r="C16" s="11"/>
      <c r="D16" s="22">
        <v>272</v>
      </c>
      <c r="E16" s="14">
        <v>1</v>
      </c>
      <c r="F16" s="15">
        <f>E16*D16</f>
        <v>272</v>
      </c>
      <c r="G16" s="87"/>
      <c r="H16" s="12"/>
      <c r="I16" s="12"/>
      <c r="J16" s="12"/>
      <c r="K16" s="87"/>
      <c r="L16" s="12"/>
      <c r="M16" s="12"/>
      <c r="N16" s="12"/>
      <c r="O16" s="45"/>
      <c r="P16" s="51"/>
      <c r="Q16" s="51"/>
      <c r="R16" s="51"/>
      <c r="S16" s="51"/>
      <c r="T16" s="51"/>
      <c r="U16" s="51"/>
      <c r="V16" s="51"/>
      <c r="W16" s="51"/>
      <c r="X16" s="51"/>
    </row>
    <row r="17" spans="1:24" s="5" customFormat="1" ht="21" customHeight="1" x14ac:dyDescent="0.2">
      <c r="A17" s="16" t="s">
        <v>16</v>
      </c>
      <c r="B17" s="12"/>
      <c r="C17" s="11"/>
      <c r="D17" s="22">
        <v>250</v>
      </c>
      <c r="E17" s="14">
        <v>1</v>
      </c>
      <c r="F17" s="15">
        <f t="shared" ref="F17:F28" si="1">E17*D17</f>
        <v>250</v>
      </c>
      <c r="G17" s="87"/>
      <c r="H17" s="12"/>
      <c r="I17" s="12"/>
      <c r="J17" s="12"/>
      <c r="K17" s="87"/>
      <c r="L17" s="12"/>
      <c r="M17" s="12"/>
      <c r="N17" s="12"/>
      <c r="O17" s="45"/>
      <c r="P17" s="51"/>
      <c r="Q17" s="51"/>
      <c r="R17" s="51"/>
      <c r="S17" s="51"/>
      <c r="T17" s="51"/>
      <c r="U17" s="51"/>
      <c r="V17" s="51"/>
      <c r="W17" s="51"/>
      <c r="X17" s="51"/>
    </row>
    <row r="18" spans="1:24" s="5" customFormat="1" ht="21" customHeight="1" x14ac:dyDescent="0.2">
      <c r="A18" s="16" t="s">
        <v>88</v>
      </c>
      <c r="B18" s="12"/>
      <c r="C18" s="31"/>
      <c r="D18" s="22">
        <v>278</v>
      </c>
      <c r="E18" s="14">
        <v>1</v>
      </c>
      <c r="F18" s="15">
        <v>278</v>
      </c>
      <c r="G18" s="87"/>
      <c r="H18" s="12"/>
      <c r="I18" s="12"/>
      <c r="J18" s="12"/>
      <c r="K18" s="87"/>
      <c r="L18" s="12"/>
      <c r="M18" s="12"/>
      <c r="N18" s="12"/>
      <c r="O18" s="45"/>
      <c r="P18" s="51"/>
      <c r="Q18" s="51"/>
      <c r="R18" s="51"/>
      <c r="S18" s="51"/>
      <c r="T18" s="51"/>
      <c r="U18" s="51"/>
      <c r="V18" s="51"/>
      <c r="W18" s="51"/>
      <c r="X18" s="51"/>
    </row>
    <row r="19" spans="1:24" s="5" customFormat="1" ht="21" customHeight="1" x14ac:dyDescent="0.2">
      <c r="A19" s="16"/>
      <c r="B19" s="12" t="s">
        <v>17</v>
      </c>
      <c r="C19" s="11"/>
      <c r="D19" s="13"/>
      <c r="E19" s="14"/>
      <c r="F19" s="15">
        <f t="shared" si="1"/>
        <v>0</v>
      </c>
      <c r="G19" s="87"/>
      <c r="H19" s="12"/>
      <c r="I19" s="12"/>
      <c r="J19" s="12"/>
      <c r="K19" s="87"/>
      <c r="L19" s="12"/>
      <c r="M19" s="12"/>
      <c r="N19" s="12"/>
      <c r="O19" s="45"/>
      <c r="P19" s="51"/>
      <c r="Q19" s="51"/>
      <c r="R19" s="51"/>
      <c r="S19" s="51"/>
      <c r="T19" s="51"/>
      <c r="U19" s="51"/>
      <c r="V19" s="51"/>
      <c r="W19" s="51"/>
      <c r="X19" s="51"/>
    </row>
    <row r="20" spans="1:24" s="5" customFormat="1" ht="21" customHeight="1" x14ac:dyDescent="0.2">
      <c r="A20" s="16"/>
      <c r="B20" s="12"/>
      <c r="C20" s="11"/>
      <c r="D20" s="22">
        <f>SUM(D15:D19)</f>
        <v>18000</v>
      </c>
      <c r="E20" s="14">
        <v>3</v>
      </c>
      <c r="F20" s="15">
        <f t="shared" si="1"/>
        <v>54000</v>
      </c>
      <c r="G20" s="87"/>
      <c r="H20" s="12"/>
      <c r="I20" s="12"/>
      <c r="J20" s="12"/>
      <c r="K20" s="87"/>
      <c r="L20" s="12"/>
      <c r="M20" s="12"/>
      <c r="N20" s="12"/>
      <c r="O20" s="45"/>
      <c r="P20" s="51"/>
      <c r="Q20" s="51"/>
      <c r="R20" s="51"/>
      <c r="S20" s="51"/>
      <c r="T20" s="51"/>
      <c r="U20" s="51"/>
      <c r="V20" s="51"/>
      <c r="W20" s="51"/>
      <c r="X20" s="51"/>
    </row>
    <row r="21" spans="1:24" s="5" customFormat="1" ht="21" customHeight="1" x14ac:dyDescent="0.2">
      <c r="A21" s="16" t="s">
        <v>18</v>
      </c>
      <c r="B21" s="12"/>
      <c r="C21" s="11"/>
      <c r="D21" s="22">
        <v>230</v>
      </c>
      <c r="E21" s="14">
        <v>3</v>
      </c>
      <c r="F21" s="15">
        <f t="shared" si="1"/>
        <v>690</v>
      </c>
      <c r="G21" s="87"/>
      <c r="H21" s="12"/>
      <c r="I21" s="12"/>
      <c r="J21" s="12"/>
      <c r="K21" s="87"/>
      <c r="L21" s="12"/>
      <c r="M21" s="12"/>
      <c r="N21" s="12"/>
      <c r="O21" s="45"/>
      <c r="P21" s="51"/>
      <c r="Q21" s="51"/>
      <c r="R21" s="51"/>
      <c r="S21" s="51"/>
      <c r="T21" s="51"/>
      <c r="U21" s="51"/>
      <c r="V21" s="51"/>
      <c r="W21" s="51"/>
      <c r="X21" s="51"/>
    </row>
    <row r="22" spans="1:24" s="5" customFormat="1" ht="21" customHeight="1" x14ac:dyDescent="0.2">
      <c r="A22" s="16" t="s">
        <v>19</v>
      </c>
      <c r="B22" s="12"/>
      <c r="C22" s="11"/>
      <c r="D22" s="22">
        <v>576</v>
      </c>
      <c r="E22" s="14">
        <v>3</v>
      </c>
      <c r="F22" s="15">
        <f t="shared" si="1"/>
        <v>1728</v>
      </c>
      <c r="G22" s="87"/>
      <c r="H22" s="12"/>
      <c r="I22" s="12"/>
      <c r="J22" s="12"/>
      <c r="K22" s="87"/>
      <c r="L22" s="12"/>
      <c r="M22" s="12"/>
      <c r="N22" s="12"/>
      <c r="O22" s="45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5" customFormat="1" ht="21" customHeight="1" x14ac:dyDescent="0.2">
      <c r="A23" s="16" t="s">
        <v>20</v>
      </c>
      <c r="B23" s="12"/>
      <c r="C23" s="11"/>
      <c r="D23" s="22">
        <v>246</v>
      </c>
      <c r="E23" s="14">
        <v>3</v>
      </c>
      <c r="F23" s="15">
        <f t="shared" si="1"/>
        <v>738</v>
      </c>
      <c r="G23" s="87"/>
      <c r="H23" s="12"/>
      <c r="I23" s="12"/>
      <c r="J23" s="12"/>
      <c r="K23" s="87"/>
      <c r="L23" s="12"/>
      <c r="M23" s="12"/>
      <c r="N23" s="12"/>
      <c r="O23" s="45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5" customFormat="1" ht="21" customHeight="1" x14ac:dyDescent="0.2">
      <c r="A24" s="16"/>
      <c r="B24" s="12" t="s">
        <v>21</v>
      </c>
      <c r="C24" s="11"/>
      <c r="D24" s="13"/>
      <c r="E24" s="14"/>
      <c r="F24" s="15">
        <f t="shared" si="1"/>
        <v>0</v>
      </c>
      <c r="G24" s="87"/>
      <c r="H24" s="12"/>
      <c r="I24" s="12"/>
      <c r="J24" s="12"/>
      <c r="K24" s="87"/>
      <c r="L24" s="12"/>
      <c r="M24" s="12"/>
      <c r="N24" s="12"/>
      <c r="O24" s="45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5" customFormat="1" ht="21" customHeight="1" x14ac:dyDescent="0.2">
      <c r="A25" s="16" t="s">
        <v>21</v>
      </c>
      <c r="B25" s="12"/>
      <c r="C25" s="11"/>
      <c r="D25" s="22">
        <f>SUM(D20:D24)</f>
        <v>19052</v>
      </c>
      <c r="E25" s="14">
        <v>4</v>
      </c>
      <c r="F25" s="15">
        <f t="shared" si="1"/>
        <v>76208</v>
      </c>
      <c r="G25" s="87"/>
      <c r="H25" s="12"/>
      <c r="I25" s="12"/>
      <c r="J25" s="12"/>
      <c r="K25" s="87"/>
      <c r="L25" s="12"/>
      <c r="M25" s="12"/>
      <c r="N25" s="12"/>
      <c r="O25" s="45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5" customFormat="1" ht="21" customHeight="1" x14ac:dyDescent="0.2">
      <c r="A26" s="16" t="s">
        <v>22</v>
      </c>
      <c r="B26" s="12"/>
      <c r="C26" s="11"/>
      <c r="D26" s="22">
        <v>204</v>
      </c>
      <c r="E26" s="14">
        <v>4</v>
      </c>
      <c r="F26" s="15">
        <f t="shared" si="1"/>
        <v>816</v>
      </c>
      <c r="G26" s="87"/>
      <c r="H26" s="55"/>
      <c r="I26" s="12"/>
      <c r="J26" s="12"/>
      <c r="K26" s="87"/>
      <c r="L26" s="12"/>
      <c r="M26" s="12"/>
      <c r="N26" s="12"/>
      <c r="O26" s="45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5" customFormat="1" ht="33" customHeight="1" x14ac:dyDescent="0.2">
      <c r="A27" s="16" t="s">
        <v>89</v>
      </c>
      <c r="B27" s="12"/>
      <c r="C27" s="31"/>
      <c r="D27" s="22">
        <v>12</v>
      </c>
      <c r="E27" s="14">
        <v>4</v>
      </c>
      <c r="F27" s="15">
        <f t="shared" si="1"/>
        <v>48</v>
      </c>
      <c r="G27" s="87"/>
      <c r="H27" s="55"/>
      <c r="I27" s="12"/>
      <c r="J27" s="12"/>
      <c r="K27" s="87"/>
      <c r="L27" s="12"/>
      <c r="M27" s="12"/>
      <c r="N27" s="12"/>
      <c r="O27" s="45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5" customFormat="1" ht="39.75" customHeight="1" x14ac:dyDescent="0.2">
      <c r="A28" s="39" t="s">
        <v>23</v>
      </c>
      <c r="B28" s="12"/>
      <c r="C28" s="11"/>
      <c r="D28" s="22">
        <v>1252</v>
      </c>
      <c r="E28" s="14">
        <v>4</v>
      </c>
      <c r="F28" s="15">
        <f t="shared" si="1"/>
        <v>5008</v>
      </c>
      <c r="G28" s="87"/>
      <c r="H28" s="55"/>
      <c r="I28" s="12"/>
      <c r="J28" s="12"/>
      <c r="K28" s="87"/>
      <c r="L28" s="12"/>
      <c r="M28" s="12"/>
      <c r="N28" s="12"/>
      <c r="O28" s="45"/>
      <c r="P28" s="51"/>
      <c r="Q28" s="51"/>
      <c r="R28" s="51"/>
      <c r="S28" s="51"/>
      <c r="T28" s="51"/>
      <c r="U28" s="51"/>
      <c r="V28" s="59"/>
      <c r="W28" s="51"/>
      <c r="X28" s="51"/>
    </row>
    <row r="29" spans="1:24" s="5" customFormat="1" ht="21" hidden="1" customHeight="1" x14ac:dyDescent="0.2">
      <c r="A29" s="39"/>
      <c r="B29" s="12"/>
      <c r="C29" s="11"/>
      <c r="D29" s="13"/>
      <c r="E29" s="14"/>
      <c r="F29" s="15"/>
      <c r="G29" s="87"/>
      <c r="H29" s="55"/>
      <c r="I29" s="12"/>
      <c r="J29" s="12"/>
      <c r="K29" s="87"/>
      <c r="L29" s="12"/>
      <c r="M29" s="12"/>
      <c r="N29" s="12"/>
      <c r="O29" s="45"/>
      <c r="P29" s="51"/>
      <c r="Q29" s="51"/>
      <c r="R29" s="51"/>
      <c r="S29" s="51"/>
      <c r="T29" s="51"/>
      <c r="U29" s="51"/>
      <c r="V29" s="59"/>
      <c r="W29" s="51"/>
      <c r="X29" s="51"/>
    </row>
    <row r="30" spans="1:24" s="5" customFormat="1" ht="21" hidden="1" customHeight="1" x14ac:dyDescent="0.2">
      <c r="A30" s="39"/>
      <c r="B30" s="12"/>
      <c r="C30" s="11"/>
      <c r="D30" s="13"/>
      <c r="E30" s="14"/>
      <c r="F30" s="15"/>
      <c r="G30" s="87"/>
      <c r="H30" s="55"/>
      <c r="I30" s="12"/>
      <c r="J30" s="12"/>
      <c r="K30" s="87"/>
      <c r="L30" s="12"/>
      <c r="M30" s="12"/>
      <c r="N30" s="12"/>
      <c r="O30" s="45"/>
      <c r="P30" s="51"/>
      <c r="Q30" s="51"/>
      <c r="R30" s="51"/>
      <c r="S30" s="51"/>
      <c r="T30" s="51"/>
      <c r="U30" s="51"/>
      <c r="V30" s="59"/>
      <c r="W30" s="51"/>
      <c r="X30" s="51"/>
    </row>
    <row r="31" spans="1:24" s="5" customFormat="1" ht="21.6" hidden="1" customHeight="1" x14ac:dyDescent="0.2">
      <c r="A31" s="39"/>
      <c r="B31" s="12"/>
      <c r="C31" s="11"/>
      <c r="D31" s="13"/>
      <c r="E31" s="14"/>
      <c r="F31" s="15"/>
      <c r="G31" s="87"/>
      <c r="H31" s="55"/>
      <c r="I31" s="12"/>
      <c r="J31" s="12"/>
      <c r="K31" s="87"/>
      <c r="L31" s="12"/>
      <c r="M31" s="12"/>
      <c r="N31" s="12"/>
      <c r="O31" s="45"/>
      <c r="P31" s="51"/>
      <c r="Q31" s="51"/>
      <c r="R31" s="51"/>
      <c r="S31" s="51"/>
      <c r="T31" s="51"/>
      <c r="U31" s="51"/>
      <c r="V31" s="59"/>
      <c r="W31" s="51"/>
      <c r="X31" s="51"/>
    </row>
    <row r="32" spans="1:24" s="5" customFormat="1" ht="15.6" hidden="1" customHeight="1" x14ac:dyDescent="0.2">
      <c r="A32" s="39"/>
      <c r="B32" s="12"/>
      <c r="C32" s="11"/>
      <c r="D32" s="13"/>
      <c r="E32" s="14"/>
      <c r="F32" s="15"/>
      <c r="G32" s="87"/>
      <c r="H32" s="55"/>
      <c r="I32" s="12"/>
      <c r="J32" s="12"/>
      <c r="K32" s="87"/>
      <c r="L32" s="12"/>
      <c r="M32" s="12"/>
      <c r="N32" s="12"/>
      <c r="O32" s="45"/>
      <c r="P32" s="51"/>
      <c r="Q32" s="51"/>
      <c r="R32" s="51"/>
      <c r="S32" s="51"/>
      <c r="T32" s="51"/>
      <c r="U32" s="51"/>
      <c r="V32" s="59"/>
      <c r="W32" s="51"/>
      <c r="X32" s="51"/>
    </row>
    <row r="33" spans="1:25" s="5" customFormat="1" ht="24.6" hidden="1" customHeight="1" x14ac:dyDescent="0.2">
      <c r="A33" s="39"/>
      <c r="B33" s="87" t="s">
        <v>11</v>
      </c>
      <c r="C33" s="91"/>
      <c r="D33" s="92"/>
      <c r="E33" s="93"/>
      <c r="F33" s="94"/>
      <c r="G33" s="87"/>
      <c r="H33" s="55"/>
      <c r="I33" s="12"/>
      <c r="J33" s="12"/>
      <c r="K33" s="87"/>
      <c r="L33" s="12"/>
      <c r="M33" s="12"/>
      <c r="N33" s="12"/>
      <c r="O33" s="45"/>
      <c r="P33" s="51"/>
      <c r="Q33" s="51"/>
      <c r="R33" s="51"/>
      <c r="S33" s="51"/>
      <c r="T33" s="51"/>
      <c r="U33" s="51"/>
      <c r="V33" s="59"/>
      <c r="W33" s="51"/>
      <c r="X33" s="51"/>
    </row>
    <row r="34" spans="1:25" s="5" customFormat="1" ht="16.899999999999999" hidden="1" customHeight="1" x14ac:dyDescent="0.2">
      <c r="A34" s="39"/>
      <c r="B34" s="87"/>
      <c r="C34" s="91"/>
      <c r="D34" s="92"/>
      <c r="E34" s="93"/>
      <c r="F34" s="94"/>
      <c r="G34" s="87"/>
      <c r="H34" s="55"/>
      <c r="I34" s="12"/>
      <c r="J34" s="12"/>
      <c r="K34" s="87"/>
      <c r="L34" s="12"/>
      <c r="M34" s="12"/>
      <c r="N34" s="12"/>
      <c r="O34" s="45"/>
      <c r="P34" s="51"/>
      <c r="Q34" s="51"/>
      <c r="R34" s="51"/>
      <c r="S34" s="51"/>
      <c r="T34" s="51"/>
      <c r="U34" s="51"/>
      <c r="V34" s="59"/>
      <c r="W34" s="51"/>
      <c r="X34" s="51"/>
    </row>
    <row r="35" spans="1:25" s="5" customFormat="1" ht="22.15" hidden="1" customHeight="1" x14ac:dyDescent="0.2">
      <c r="A35" s="39"/>
      <c r="B35" s="87"/>
      <c r="C35" s="91"/>
      <c r="D35" s="92"/>
      <c r="E35" s="93"/>
      <c r="F35" s="94"/>
      <c r="G35" s="87"/>
      <c r="H35" s="55"/>
      <c r="I35" s="12"/>
      <c r="J35" s="12"/>
      <c r="K35" s="87"/>
      <c r="L35" s="12"/>
      <c r="M35" s="17"/>
      <c r="N35" s="12"/>
      <c r="O35" s="45"/>
      <c r="P35" s="51"/>
      <c r="Q35" s="51"/>
      <c r="R35" s="51"/>
      <c r="S35" s="51"/>
      <c r="T35" s="51"/>
      <c r="U35" s="51"/>
      <c r="V35" s="59"/>
      <c r="W35" s="51"/>
      <c r="X35" s="51"/>
    </row>
    <row r="36" spans="1:25" s="5" customFormat="1" ht="22.15" customHeight="1" x14ac:dyDescent="0.2">
      <c r="A36" s="39" t="s">
        <v>68</v>
      </c>
      <c r="B36" s="18" t="s">
        <v>28</v>
      </c>
      <c r="C36" s="11" t="s">
        <v>69</v>
      </c>
      <c r="D36" s="22">
        <v>6640</v>
      </c>
      <c r="E36" s="43">
        <v>4.5</v>
      </c>
      <c r="F36" s="15">
        <f t="shared" ref="F36:F54" si="2">E36*D36</f>
        <v>29880</v>
      </c>
      <c r="G36" s="87"/>
      <c r="H36" s="56">
        <v>5312</v>
      </c>
      <c r="I36" s="19">
        <v>2.5</v>
      </c>
      <c r="J36" s="13">
        <f>I36*H36</f>
        <v>13280</v>
      </c>
      <c r="K36" s="87"/>
      <c r="L36" s="20">
        <v>0.18</v>
      </c>
      <c r="M36" s="20">
        <v>0.15</v>
      </c>
      <c r="N36" s="21">
        <v>0.25</v>
      </c>
      <c r="O36" s="72">
        <v>1752</v>
      </c>
      <c r="P36" s="68" t="s">
        <v>94</v>
      </c>
      <c r="Q36" s="52">
        <v>1328</v>
      </c>
      <c r="R36" s="51">
        <v>4.5</v>
      </c>
      <c r="S36" s="61">
        <f>R36*Q36</f>
        <v>5976</v>
      </c>
      <c r="T36" s="51">
        <v>796.8</v>
      </c>
      <c r="U36" s="57">
        <v>4.5</v>
      </c>
      <c r="V36" s="60">
        <f>T36*U36</f>
        <v>3585.6</v>
      </c>
      <c r="W36" s="51"/>
      <c r="X36" s="54">
        <v>0.15</v>
      </c>
      <c r="Y36" s="78"/>
    </row>
    <row r="37" spans="1:25" s="5" customFormat="1" ht="22.15" customHeight="1" x14ac:dyDescent="0.2">
      <c r="A37" s="40" t="s">
        <v>24</v>
      </c>
      <c r="B37" s="18"/>
      <c r="C37" s="11"/>
      <c r="D37" s="22">
        <v>32</v>
      </c>
      <c r="E37" s="43"/>
      <c r="F37" s="15"/>
      <c r="G37" s="87"/>
      <c r="H37" s="56"/>
      <c r="I37" s="19"/>
      <c r="J37" s="13"/>
      <c r="K37" s="87"/>
      <c r="L37" s="20"/>
      <c r="M37" s="20"/>
      <c r="N37" s="21"/>
      <c r="O37" s="72"/>
      <c r="P37" s="64"/>
      <c r="Q37" s="52"/>
      <c r="R37" s="51"/>
      <c r="S37" s="61"/>
      <c r="T37" s="51"/>
      <c r="U37" s="51"/>
      <c r="V37" s="59"/>
      <c r="W37" s="51"/>
      <c r="X37" s="51"/>
    </row>
    <row r="38" spans="1:25" s="5" customFormat="1" ht="43.15" customHeight="1" x14ac:dyDescent="0.2">
      <c r="A38" s="39" t="s">
        <v>70</v>
      </c>
      <c r="B38" s="18" t="s">
        <v>29</v>
      </c>
      <c r="C38" s="11" t="s">
        <v>69</v>
      </c>
      <c r="D38" s="22">
        <v>2688.75</v>
      </c>
      <c r="E38" s="42">
        <v>10</v>
      </c>
      <c r="F38" s="15">
        <f t="shared" si="2"/>
        <v>26887.5</v>
      </c>
      <c r="G38" s="87"/>
      <c r="H38" s="56">
        <v>2151</v>
      </c>
      <c r="I38" s="13">
        <v>3</v>
      </c>
      <c r="J38" s="13">
        <f>I38*H38</f>
        <v>6453</v>
      </c>
      <c r="K38" s="87"/>
      <c r="L38" s="20">
        <v>0.21</v>
      </c>
      <c r="M38" s="20">
        <v>0.23</v>
      </c>
      <c r="N38" s="21">
        <v>0.25</v>
      </c>
      <c r="O38" s="72">
        <v>946.44</v>
      </c>
      <c r="P38" s="68">
        <v>2251</v>
      </c>
      <c r="Q38" s="52">
        <v>537.75</v>
      </c>
      <c r="R38" s="51">
        <v>10</v>
      </c>
      <c r="S38" s="61">
        <f>R38*Q38</f>
        <v>5377.5</v>
      </c>
      <c r="T38" s="51">
        <v>337.65</v>
      </c>
      <c r="U38" s="51">
        <v>10</v>
      </c>
      <c r="V38" s="59">
        <f>U38*T38</f>
        <v>3376.5</v>
      </c>
      <c r="W38" s="51"/>
      <c r="X38" s="54">
        <v>0.15</v>
      </c>
    </row>
    <row r="39" spans="1:25" s="5" customFormat="1" ht="33.6" customHeight="1" x14ac:dyDescent="0.2">
      <c r="A39" s="39" t="s">
        <v>71</v>
      </c>
      <c r="B39" s="18" t="s">
        <v>30</v>
      </c>
      <c r="C39" s="11" t="s">
        <v>69</v>
      </c>
      <c r="D39" s="22">
        <v>462</v>
      </c>
      <c r="E39" s="42">
        <v>50</v>
      </c>
      <c r="F39" s="15">
        <f t="shared" si="2"/>
        <v>23100</v>
      </c>
      <c r="G39" s="87"/>
      <c r="H39" s="56">
        <v>420</v>
      </c>
      <c r="I39" s="13">
        <v>10</v>
      </c>
      <c r="J39" s="13">
        <f>H39*I39</f>
        <v>4200</v>
      </c>
      <c r="K39" s="87"/>
      <c r="L39" s="20">
        <v>0.47</v>
      </c>
      <c r="M39" s="19">
        <v>1.3</v>
      </c>
      <c r="N39" s="21">
        <v>0.1</v>
      </c>
      <c r="O39" s="73">
        <v>743.4</v>
      </c>
      <c r="P39" s="68">
        <v>420</v>
      </c>
      <c r="Q39" s="52">
        <v>32</v>
      </c>
      <c r="R39" s="51">
        <v>50</v>
      </c>
      <c r="S39" s="62">
        <f>R39*Q39</f>
        <v>1600</v>
      </c>
      <c r="T39" s="51">
        <v>42</v>
      </c>
      <c r="U39" s="51">
        <v>50</v>
      </c>
      <c r="V39" s="60">
        <f t="shared" ref="V39" si="3">T39*U39</f>
        <v>2100</v>
      </c>
      <c r="W39" s="51"/>
      <c r="X39" s="54">
        <v>0.1</v>
      </c>
    </row>
    <row r="40" spans="1:25" s="5" customFormat="1" ht="36" customHeight="1" x14ac:dyDescent="0.2">
      <c r="A40" s="39" t="s">
        <v>72</v>
      </c>
      <c r="B40" s="18" t="s">
        <v>31</v>
      </c>
      <c r="C40" s="11" t="s">
        <v>69</v>
      </c>
      <c r="D40" s="77">
        <v>190.3</v>
      </c>
      <c r="E40" s="42">
        <v>16</v>
      </c>
      <c r="F40" s="15">
        <f>E40*D40</f>
        <v>3044.8</v>
      </c>
      <c r="G40" s="87"/>
      <c r="H40" s="56">
        <v>173</v>
      </c>
      <c r="I40" s="13">
        <v>8</v>
      </c>
      <c r="J40" s="13">
        <f>I40*H40</f>
        <v>1384</v>
      </c>
      <c r="K40" s="87"/>
      <c r="L40" s="20">
        <v>0.32</v>
      </c>
      <c r="M40" s="19">
        <v>0.9</v>
      </c>
      <c r="N40" s="21">
        <v>0.1</v>
      </c>
      <c r="O40" s="73">
        <v>211.06</v>
      </c>
      <c r="P40" s="68" t="s">
        <v>93</v>
      </c>
      <c r="Q40" s="52">
        <v>17.3</v>
      </c>
      <c r="R40" s="51">
        <v>16</v>
      </c>
      <c r="S40" s="61">
        <f>R40*Q40</f>
        <v>276.8</v>
      </c>
      <c r="T40" s="51">
        <v>17.3</v>
      </c>
      <c r="U40" s="51">
        <v>16</v>
      </c>
      <c r="V40" s="59"/>
      <c r="W40" s="51"/>
      <c r="X40" s="54">
        <v>0.1</v>
      </c>
    </row>
    <row r="41" spans="1:25" s="5" customFormat="1" ht="25.15" customHeight="1" x14ac:dyDescent="0.2">
      <c r="A41" s="40" t="s">
        <v>25</v>
      </c>
      <c r="B41" s="18"/>
      <c r="C41" s="11"/>
      <c r="D41" s="22">
        <v>47</v>
      </c>
      <c r="E41" s="23"/>
      <c r="F41" s="15"/>
      <c r="G41" s="87"/>
      <c r="H41" s="56"/>
      <c r="I41" s="13"/>
      <c r="J41" s="13"/>
      <c r="K41" s="87"/>
      <c r="L41" s="20"/>
      <c r="M41" s="19"/>
      <c r="N41" s="21"/>
      <c r="O41" s="73"/>
      <c r="P41" s="64"/>
      <c r="Q41" s="52"/>
      <c r="R41" s="51"/>
      <c r="S41" s="61"/>
      <c r="T41" s="51"/>
      <c r="U41" s="51"/>
      <c r="V41" s="59">
        <f t="shared" ref="V41" si="4">U41*T41</f>
        <v>0</v>
      </c>
      <c r="W41" s="51"/>
      <c r="X41" s="51"/>
    </row>
    <row r="42" spans="1:25" s="5" customFormat="1" ht="25.15" customHeight="1" x14ac:dyDescent="0.2">
      <c r="A42" s="39" t="s">
        <v>36</v>
      </c>
      <c r="B42" s="18" t="s">
        <v>42</v>
      </c>
      <c r="C42" s="11"/>
      <c r="D42" s="22">
        <v>180</v>
      </c>
      <c r="E42" s="42">
        <v>30</v>
      </c>
      <c r="F42" s="15">
        <f>E42*D42</f>
        <v>5400</v>
      </c>
      <c r="G42" s="87"/>
      <c r="H42" s="56">
        <v>164</v>
      </c>
      <c r="I42" s="13">
        <v>10</v>
      </c>
      <c r="J42" s="13">
        <f>I42*H42</f>
        <v>1640</v>
      </c>
      <c r="K42" s="87"/>
      <c r="L42" s="20">
        <v>1.4</v>
      </c>
      <c r="M42" s="19">
        <v>1.4</v>
      </c>
      <c r="N42" s="21">
        <v>0.1</v>
      </c>
      <c r="O42" s="73">
        <v>459.2</v>
      </c>
      <c r="P42" s="68">
        <v>164</v>
      </c>
      <c r="Q42" s="52">
        <v>16.399999999999999</v>
      </c>
      <c r="R42" s="51">
        <v>30</v>
      </c>
      <c r="S42" s="61">
        <f>R42*Q42</f>
        <v>491.99999999999994</v>
      </c>
      <c r="T42" s="51">
        <v>16.399999999999999</v>
      </c>
      <c r="U42" s="51">
        <v>30</v>
      </c>
      <c r="V42" s="60">
        <f t="shared" ref="V42" si="5">T42*U42</f>
        <v>491.99999999999994</v>
      </c>
      <c r="W42" s="51"/>
      <c r="X42" s="54">
        <v>0.1</v>
      </c>
    </row>
    <row r="43" spans="1:25" s="5" customFormat="1" ht="33" customHeight="1" x14ac:dyDescent="0.2">
      <c r="A43" s="39" t="s">
        <v>73</v>
      </c>
      <c r="B43" s="18" t="s">
        <v>32</v>
      </c>
      <c r="C43" s="11" t="s">
        <v>69</v>
      </c>
      <c r="D43" s="22">
        <v>150</v>
      </c>
      <c r="E43" s="42">
        <v>19</v>
      </c>
      <c r="F43" s="80">
        <v>2850</v>
      </c>
      <c r="G43" s="87"/>
      <c r="H43" s="56">
        <v>150</v>
      </c>
      <c r="I43" s="13">
        <v>8</v>
      </c>
      <c r="J43" s="13">
        <f>I43*H43</f>
        <v>1200</v>
      </c>
      <c r="K43" s="87"/>
      <c r="L43" s="19">
        <v>1.1000000000000001</v>
      </c>
      <c r="M43" s="20">
        <v>0.26</v>
      </c>
      <c r="N43" s="25">
        <v>0</v>
      </c>
      <c r="O43" s="74">
        <v>204</v>
      </c>
      <c r="P43" s="63"/>
      <c r="Q43" s="51"/>
      <c r="R43" s="51"/>
      <c r="S43" s="61"/>
      <c r="T43" s="51"/>
      <c r="U43" s="51"/>
      <c r="V43" s="59"/>
      <c r="W43" s="51"/>
      <c r="X43" s="51"/>
    </row>
    <row r="44" spans="1:25" s="5" customFormat="1" ht="27.6" customHeight="1" x14ac:dyDescent="0.2">
      <c r="A44" s="40" t="s">
        <v>24</v>
      </c>
      <c r="B44" s="18"/>
      <c r="C44" s="11"/>
      <c r="D44" s="24">
        <v>150</v>
      </c>
      <c r="E44" s="23"/>
      <c r="F44" s="15"/>
      <c r="G44" s="87"/>
      <c r="H44" s="56"/>
      <c r="I44" s="13"/>
      <c r="J44" s="13"/>
      <c r="K44" s="87"/>
      <c r="L44" s="19"/>
      <c r="M44" s="20"/>
      <c r="N44" s="12"/>
      <c r="O44" s="74"/>
      <c r="P44" s="64">
        <v>150</v>
      </c>
      <c r="Q44" s="51"/>
      <c r="R44" s="51"/>
      <c r="S44" s="61"/>
      <c r="T44" s="51"/>
      <c r="U44" s="51"/>
      <c r="V44" s="59">
        <f t="shared" ref="V44" si="6">U44*T44</f>
        <v>0</v>
      </c>
      <c r="W44" s="51"/>
      <c r="X44" s="51"/>
    </row>
    <row r="45" spans="1:25" s="5" customFormat="1" ht="43.9" customHeight="1" x14ac:dyDescent="0.2">
      <c r="A45" s="39" t="s">
        <v>26</v>
      </c>
      <c r="B45" s="18" t="s">
        <v>27</v>
      </c>
      <c r="C45" s="11"/>
      <c r="D45" s="22">
        <v>20</v>
      </c>
      <c r="E45" s="42">
        <v>110</v>
      </c>
      <c r="F45" s="81">
        <f>E45*D45</f>
        <v>2200</v>
      </c>
      <c r="G45" s="87"/>
      <c r="H45" s="56">
        <v>20</v>
      </c>
      <c r="I45" s="13">
        <v>25</v>
      </c>
      <c r="J45" s="13">
        <f>I45*H45</f>
        <v>500</v>
      </c>
      <c r="K45" s="87"/>
      <c r="L45" s="19"/>
      <c r="M45" s="20">
        <v>2.25</v>
      </c>
      <c r="N45" s="25">
        <v>0</v>
      </c>
      <c r="O45" s="74">
        <v>105</v>
      </c>
      <c r="P45" s="69" t="s">
        <v>92</v>
      </c>
      <c r="Q45" s="51"/>
      <c r="R45" s="51"/>
      <c r="S45" s="61"/>
      <c r="T45" s="51"/>
      <c r="U45" s="51"/>
      <c r="V45" s="60">
        <f t="shared" ref="V45" si="7">T45*U45</f>
        <v>0</v>
      </c>
      <c r="W45" s="51"/>
      <c r="X45" s="51"/>
    </row>
    <row r="46" spans="1:25" s="5" customFormat="1" ht="35.450000000000003" customHeight="1" x14ac:dyDescent="0.2">
      <c r="A46" s="40" t="s">
        <v>87</v>
      </c>
      <c r="B46" s="18" t="s">
        <v>27</v>
      </c>
      <c r="C46" s="11"/>
      <c r="D46" s="22">
        <v>1</v>
      </c>
      <c r="E46" s="23"/>
      <c r="F46" s="15"/>
      <c r="G46" s="87"/>
      <c r="H46" s="56"/>
      <c r="I46" s="13"/>
      <c r="J46" s="13"/>
      <c r="K46" s="87"/>
      <c r="L46" s="19"/>
      <c r="M46" s="20"/>
      <c r="N46" s="12"/>
      <c r="O46" s="74"/>
      <c r="P46" s="64"/>
      <c r="Q46" s="51"/>
      <c r="R46" s="51"/>
      <c r="S46" s="61"/>
      <c r="T46" s="51"/>
      <c r="U46" s="51"/>
      <c r="V46" s="59"/>
      <c r="W46" s="51"/>
      <c r="X46" s="51"/>
    </row>
    <row r="47" spans="1:25" s="5" customFormat="1" ht="37.9" customHeight="1" x14ac:dyDescent="0.2">
      <c r="A47" s="39" t="s">
        <v>5</v>
      </c>
      <c r="B47" s="18" t="s">
        <v>33</v>
      </c>
      <c r="C47" s="11" t="s">
        <v>74</v>
      </c>
      <c r="D47" s="22">
        <v>122</v>
      </c>
      <c r="E47" s="42">
        <v>12</v>
      </c>
      <c r="F47" s="15">
        <f t="shared" si="2"/>
        <v>1464</v>
      </c>
      <c r="G47" s="87"/>
      <c r="H47" s="75">
        <v>122</v>
      </c>
      <c r="I47" s="22">
        <v>3</v>
      </c>
      <c r="J47" s="22">
        <f>I47*H47</f>
        <v>366</v>
      </c>
      <c r="K47" s="87"/>
      <c r="L47" s="20">
        <v>0.55000000000000004</v>
      </c>
      <c r="M47" s="20">
        <v>0.23</v>
      </c>
      <c r="N47" s="12">
        <v>0</v>
      </c>
      <c r="O47" s="72">
        <v>95.16</v>
      </c>
      <c r="P47" s="63"/>
      <c r="Q47" s="53"/>
      <c r="R47" s="51"/>
      <c r="S47" s="61"/>
      <c r="T47" s="51"/>
      <c r="U47" s="51"/>
      <c r="V47" s="59">
        <f t="shared" ref="V47" si="8">U47*T47</f>
        <v>0</v>
      </c>
      <c r="W47" s="51"/>
      <c r="X47" s="51"/>
    </row>
    <row r="48" spans="1:25" s="5" customFormat="1" ht="49.15" customHeight="1" x14ac:dyDescent="0.2">
      <c r="A48" s="39" t="s">
        <v>34</v>
      </c>
      <c r="B48" s="18" t="s">
        <v>35</v>
      </c>
      <c r="C48" s="11" t="s">
        <v>6</v>
      </c>
      <c r="D48" s="22">
        <v>154</v>
      </c>
      <c r="E48" s="42">
        <v>10</v>
      </c>
      <c r="F48" s="15">
        <f>E48*D48</f>
        <v>1540</v>
      </c>
      <c r="G48" s="87"/>
      <c r="H48" s="75">
        <v>140</v>
      </c>
      <c r="I48" s="22">
        <v>6</v>
      </c>
      <c r="J48" s="22">
        <v>840</v>
      </c>
      <c r="K48" s="87"/>
      <c r="L48" s="20">
        <v>0.48</v>
      </c>
      <c r="M48" s="20">
        <v>0.3</v>
      </c>
      <c r="N48" s="25">
        <v>0.1</v>
      </c>
      <c r="O48" s="72">
        <v>109.2</v>
      </c>
      <c r="P48" s="68">
        <v>140</v>
      </c>
      <c r="Q48" s="53">
        <v>14</v>
      </c>
      <c r="R48" s="51">
        <v>10</v>
      </c>
      <c r="S48" s="61">
        <f>R48*Q48</f>
        <v>140</v>
      </c>
      <c r="T48" s="51">
        <v>7</v>
      </c>
      <c r="U48" s="51">
        <v>10</v>
      </c>
      <c r="V48" s="60">
        <f t="shared" ref="V48" si="9">T48*U48</f>
        <v>70</v>
      </c>
      <c r="W48" s="51"/>
      <c r="X48" s="58">
        <v>0.05</v>
      </c>
    </row>
    <row r="49" spans="1:31" s="5" customFormat="1" ht="49.15" customHeight="1" x14ac:dyDescent="0.2">
      <c r="A49" s="39" t="s">
        <v>37</v>
      </c>
      <c r="B49" s="18" t="s">
        <v>38</v>
      </c>
      <c r="C49" s="11" t="s">
        <v>6</v>
      </c>
      <c r="D49" s="79">
        <v>415.8</v>
      </c>
      <c r="E49" s="41">
        <v>3.3</v>
      </c>
      <c r="F49" s="15">
        <f>E49*D49</f>
        <v>1372.1399999999999</v>
      </c>
      <c r="G49" s="87"/>
      <c r="H49" s="75">
        <v>396</v>
      </c>
      <c r="I49" s="26">
        <v>2.5</v>
      </c>
      <c r="J49" s="22">
        <f>H49*I49</f>
        <v>990</v>
      </c>
      <c r="K49" s="87"/>
      <c r="L49" s="20">
        <v>0.13</v>
      </c>
      <c r="M49" s="20">
        <v>0</v>
      </c>
      <c r="N49" s="25">
        <v>0.05</v>
      </c>
      <c r="O49" s="72">
        <f>H49*L49</f>
        <v>51.480000000000004</v>
      </c>
      <c r="P49" s="68">
        <v>396</v>
      </c>
      <c r="Q49" s="53">
        <v>20</v>
      </c>
      <c r="R49" s="51">
        <v>3.3</v>
      </c>
      <c r="S49" s="61">
        <f>R49*Q49</f>
        <v>66</v>
      </c>
      <c r="T49" s="51"/>
      <c r="U49" s="51"/>
      <c r="V49" s="59"/>
      <c r="W49" s="51"/>
      <c r="X49" s="51"/>
    </row>
    <row r="50" spans="1:31" s="5" customFormat="1" ht="49.15" customHeight="1" x14ac:dyDescent="0.2">
      <c r="A50" s="39" t="s">
        <v>39</v>
      </c>
      <c r="B50" s="18" t="s">
        <v>40</v>
      </c>
      <c r="C50" s="11" t="s">
        <v>8</v>
      </c>
      <c r="D50" s="26">
        <v>654.35</v>
      </c>
      <c r="E50" s="23">
        <v>15</v>
      </c>
      <c r="F50" s="15">
        <f>E50*D50</f>
        <v>9815.25</v>
      </c>
      <c r="G50" s="87"/>
      <c r="H50" s="75">
        <v>569</v>
      </c>
      <c r="I50" s="22">
        <v>7</v>
      </c>
      <c r="J50" s="22">
        <f>I50*H50</f>
        <v>3983</v>
      </c>
      <c r="K50" s="87"/>
      <c r="L50" s="20">
        <v>1.2</v>
      </c>
      <c r="M50" s="20">
        <v>2.5</v>
      </c>
      <c r="N50" s="25">
        <v>0.15</v>
      </c>
      <c r="O50" s="72">
        <v>2105.3000000000002</v>
      </c>
      <c r="P50" s="63" t="s">
        <v>91</v>
      </c>
      <c r="Q50" s="53">
        <v>85.35</v>
      </c>
      <c r="R50" s="51">
        <v>15</v>
      </c>
      <c r="S50" s="61">
        <f>R50*Q50</f>
        <v>1280.25</v>
      </c>
      <c r="T50" s="51">
        <v>39.799999999999997</v>
      </c>
      <c r="U50" s="51">
        <v>15</v>
      </c>
      <c r="V50" s="59">
        <f t="shared" ref="V50" si="10">U50*T50</f>
        <v>597</v>
      </c>
      <c r="W50" s="51"/>
      <c r="X50" s="58">
        <v>7.0000000000000007E-2</v>
      </c>
    </row>
    <row r="51" spans="1:31" s="5" customFormat="1" ht="30.6" customHeight="1" x14ac:dyDescent="0.2">
      <c r="A51" s="40" t="s">
        <v>41</v>
      </c>
      <c r="B51" s="18" t="s">
        <v>40</v>
      </c>
      <c r="C51" s="11" t="s">
        <v>8</v>
      </c>
      <c r="D51" s="26">
        <v>7</v>
      </c>
      <c r="E51" s="23"/>
      <c r="F51" s="15"/>
      <c r="G51" s="87"/>
      <c r="H51" s="56"/>
      <c r="I51" s="13"/>
      <c r="J51" s="13">
        <v>0</v>
      </c>
      <c r="K51" s="87"/>
      <c r="L51" s="20"/>
      <c r="M51" s="20"/>
      <c r="N51" s="25"/>
      <c r="O51" s="46"/>
      <c r="P51" s="64"/>
      <c r="Q51" s="51"/>
      <c r="R51" s="51"/>
      <c r="S51" s="61"/>
      <c r="T51" s="51"/>
      <c r="U51" s="51"/>
      <c r="V51" s="59"/>
      <c r="W51" s="51"/>
      <c r="X51" s="51"/>
    </row>
    <row r="52" spans="1:31" s="5" customFormat="1" ht="38.450000000000003" customHeight="1" x14ac:dyDescent="0.2">
      <c r="A52" s="39" t="s">
        <v>75</v>
      </c>
      <c r="B52" s="27">
        <v>150</v>
      </c>
      <c r="C52" s="11" t="s">
        <v>69</v>
      </c>
      <c r="D52" s="22">
        <v>1654</v>
      </c>
      <c r="E52" s="28">
        <v>0.82</v>
      </c>
      <c r="F52" s="29">
        <f t="shared" si="2"/>
        <v>1356.28</v>
      </c>
      <c r="G52" s="87"/>
      <c r="H52" s="56">
        <v>1504</v>
      </c>
      <c r="I52" s="13">
        <v>1</v>
      </c>
      <c r="J52" s="76">
        <f>I52*H52</f>
        <v>1504</v>
      </c>
      <c r="K52" s="87"/>
      <c r="L52" s="12"/>
      <c r="M52" s="20">
        <v>7.0000000000000007E-2</v>
      </c>
      <c r="N52" s="21">
        <v>0</v>
      </c>
      <c r="O52" s="46">
        <v>105.28</v>
      </c>
      <c r="P52" s="65"/>
      <c r="Q52" s="51"/>
      <c r="R52" s="51"/>
      <c r="S52" s="61"/>
      <c r="T52" s="51"/>
      <c r="U52" s="51"/>
      <c r="V52" s="59"/>
      <c r="W52" s="51"/>
      <c r="X52" s="51"/>
    </row>
    <row r="53" spans="1:31" s="5" customFormat="1" ht="38.450000000000003" customHeight="1" x14ac:dyDescent="0.2">
      <c r="A53" s="39" t="s">
        <v>43</v>
      </c>
      <c r="B53" s="27" t="s">
        <v>44</v>
      </c>
      <c r="C53" s="11" t="s">
        <v>45</v>
      </c>
      <c r="D53" s="22">
        <v>22</v>
      </c>
      <c r="E53" s="28">
        <v>63</v>
      </c>
      <c r="F53" s="29">
        <f t="shared" si="2"/>
        <v>1386</v>
      </c>
      <c r="G53" s="87"/>
      <c r="H53" s="56">
        <v>22</v>
      </c>
      <c r="I53" s="22">
        <v>40</v>
      </c>
      <c r="J53" s="22">
        <f>I53*H53</f>
        <v>880</v>
      </c>
      <c r="K53" s="87"/>
      <c r="L53" s="12">
        <v>6</v>
      </c>
      <c r="M53" s="20">
        <v>3</v>
      </c>
      <c r="N53" s="21">
        <v>0</v>
      </c>
      <c r="O53" s="46">
        <v>198</v>
      </c>
      <c r="P53" s="65"/>
      <c r="Q53" s="51"/>
      <c r="R53" s="51"/>
      <c r="S53" s="61"/>
      <c r="T53" s="51"/>
      <c r="U53" s="51"/>
      <c r="V53" s="59"/>
      <c r="W53" s="51"/>
      <c r="X53" s="51"/>
    </row>
    <row r="54" spans="1:31" s="5" customFormat="1" ht="20.45" customHeight="1" x14ac:dyDescent="0.2">
      <c r="A54" s="39" t="s">
        <v>76</v>
      </c>
      <c r="B54" s="87"/>
      <c r="C54" s="91" t="s">
        <v>67</v>
      </c>
      <c r="D54" s="95">
        <v>7602</v>
      </c>
      <c r="E54" s="93">
        <v>11</v>
      </c>
      <c r="F54" s="94">
        <f t="shared" si="2"/>
        <v>83622</v>
      </c>
      <c r="G54" s="87"/>
      <c r="H54" s="12"/>
      <c r="I54" s="12"/>
      <c r="J54" s="30"/>
      <c r="K54" s="87"/>
      <c r="L54" s="12"/>
      <c r="M54" s="12"/>
      <c r="N54" s="12"/>
      <c r="O54" s="48"/>
      <c r="P54" s="65"/>
      <c r="Q54" s="51"/>
      <c r="R54" s="51"/>
      <c r="S54" s="61"/>
      <c r="T54" s="51"/>
      <c r="U54" s="51"/>
      <c r="V54" s="59"/>
      <c r="W54" s="51"/>
      <c r="X54" s="51"/>
    </row>
    <row r="55" spans="1:31" s="5" customFormat="1" ht="26.45" customHeight="1" x14ac:dyDescent="0.2">
      <c r="A55" s="39" t="s">
        <v>77</v>
      </c>
      <c r="B55" s="87"/>
      <c r="C55" s="91"/>
      <c r="D55" s="95"/>
      <c r="E55" s="93"/>
      <c r="F55" s="94"/>
      <c r="G55" s="87"/>
      <c r="H55" s="12"/>
      <c r="I55" s="12"/>
      <c r="J55" s="30"/>
      <c r="K55" s="87"/>
      <c r="L55" s="12"/>
      <c r="M55" s="12"/>
      <c r="N55" s="12"/>
      <c r="O55" s="45"/>
      <c r="P55" s="65"/>
      <c r="Q55" s="51"/>
      <c r="R55" s="51"/>
      <c r="S55" s="61"/>
      <c r="T55" s="51"/>
      <c r="U55" s="51"/>
      <c r="V55" s="59"/>
      <c r="W55" s="51"/>
      <c r="X55" s="51"/>
    </row>
    <row r="56" spans="1:31" s="5" customFormat="1" ht="0.6" customHeight="1" x14ac:dyDescent="0.2">
      <c r="A56" s="39" t="s">
        <v>78</v>
      </c>
      <c r="B56" s="87"/>
      <c r="C56" s="91"/>
      <c r="D56" s="95"/>
      <c r="E56" s="93"/>
      <c r="F56" s="94"/>
      <c r="G56" s="87"/>
      <c r="H56" s="12"/>
      <c r="I56" s="12"/>
      <c r="J56" s="12"/>
      <c r="K56" s="87"/>
      <c r="L56" s="12"/>
      <c r="M56" s="12"/>
      <c r="N56" s="12"/>
      <c r="O56" s="45"/>
      <c r="P56" s="65"/>
      <c r="Q56" s="51"/>
      <c r="R56" s="51"/>
      <c r="S56" s="61"/>
      <c r="T56" s="51"/>
      <c r="U56" s="51"/>
      <c r="V56" s="59"/>
      <c r="W56" s="51"/>
      <c r="X56" s="51"/>
    </row>
    <row r="57" spans="1:31" s="5" customFormat="1" ht="46.5" customHeight="1" x14ac:dyDescent="0.2">
      <c r="A57" s="39" t="s">
        <v>79</v>
      </c>
      <c r="B57" s="12"/>
      <c r="C57" s="11" t="s">
        <v>69</v>
      </c>
      <c r="D57" s="22">
        <v>420</v>
      </c>
      <c r="E57" s="14">
        <v>4</v>
      </c>
      <c r="F57" s="15">
        <f>E57*D57</f>
        <v>1680</v>
      </c>
      <c r="G57" s="87"/>
      <c r="H57" s="12"/>
      <c r="I57" s="12"/>
      <c r="J57" s="30"/>
      <c r="K57" s="87"/>
      <c r="L57" s="12"/>
      <c r="M57" s="12"/>
      <c r="N57" s="12"/>
      <c r="O57" s="48">
        <f>SUM(O36:O56)</f>
        <v>7085.5199999999995</v>
      </c>
      <c r="P57" s="65"/>
      <c r="Q57" s="51"/>
      <c r="R57" s="51"/>
      <c r="S57" s="61"/>
      <c r="T57" s="51"/>
      <c r="U57" s="51"/>
      <c r="V57" s="59"/>
      <c r="W57" s="51"/>
      <c r="X57" s="51"/>
    </row>
    <row r="58" spans="1:31" s="5" customFormat="1" ht="37.9" customHeight="1" x14ac:dyDescent="0.2">
      <c r="A58" s="39" t="s">
        <v>84</v>
      </c>
      <c r="B58" s="12"/>
      <c r="C58" s="11" t="s">
        <v>69</v>
      </c>
      <c r="D58" s="22">
        <v>420</v>
      </c>
      <c r="E58" s="14">
        <v>4</v>
      </c>
      <c r="F58" s="15">
        <f>E58*D58</f>
        <v>1680</v>
      </c>
      <c r="G58" s="87"/>
      <c r="H58" s="12"/>
      <c r="I58" s="12"/>
      <c r="J58" s="12"/>
      <c r="K58" s="87"/>
      <c r="L58" s="12"/>
      <c r="M58" s="12"/>
      <c r="N58" s="12"/>
      <c r="O58" s="45"/>
      <c r="P58" s="65"/>
      <c r="Q58" s="51"/>
      <c r="R58" s="51"/>
      <c r="S58" s="61"/>
      <c r="T58" s="51"/>
      <c r="U58" s="51"/>
      <c r="V58" s="59"/>
      <c r="W58" s="51"/>
      <c r="X58" s="51"/>
    </row>
    <row r="59" spans="1:31" s="5" customFormat="1" ht="51" customHeight="1" x14ac:dyDescent="0.2">
      <c r="A59" s="39" t="s">
        <v>80</v>
      </c>
      <c r="B59" s="12"/>
      <c r="C59" s="11" t="s">
        <v>69</v>
      </c>
      <c r="D59" s="22">
        <v>420</v>
      </c>
      <c r="E59" s="14">
        <v>8</v>
      </c>
      <c r="F59" s="15">
        <f>E59*D59</f>
        <v>3360</v>
      </c>
      <c r="G59" s="87"/>
      <c r="H59" s="12"/>
      <c r="I59" s="12"/>
      <c r="J59" s="30">
        <f>SUM(J36:J58)</f>
        <v>37220</v>
      </c>
      <c r="K59" s="87"/>
      <c r="L59" s="12"/>
      <c r="M59" s="12"/>
      <c r="N59" s="12"/>
      <c r="O59" s="45"/>
      <c r="P59" s="65"/>
      <c r="Q59" s="51"/>
      <c r="R59" s="51"/>
      <c r="S59" s="61"/>
      <c r="T59" s="51"/>
      <c r="U59" s="51"/>
      <c r="V59" s="59"/>
      <c r="W59" s="51"/>
      <c r="X59" s="51"/>
      <c r="AE59" s="5" t="s">
        <v>90</v>
      </c>
    </row>
    <row r="60" spans="1:31" s="5" customFormat="1" ht="19.149999999999999" customHeight="1" x14ac:dyDescent="0.2">
      <c r="A60" s="16" t="s">
        <v>81</v>
      </c>
      <c r="B60" s="12"/>
      <c r="C60" s="11" t="s">
        <v>74</v>
      </c>
      <c r="D60" s="13">
        <v>330</v>
      </c>
      <c r="E60" s="16" t="s">
        <v>3</v>
      </c>
      <c r="F60" s="82">
        <f>SUM(F6:F59)</f>
        <v>467101.97000000003</v>
      </c>
      <c r="G60" s="87"/>
      <c r="H60" s="13">
        <v>330</v>
      </c>
      <c r="I60" s="96" t="s">
        <v>82</v>
      </c>
      <c r="J60" s="96"/>
      <c r="K60" s="87"/>
      <c r="L60" s="83" t="s">
        <v>82</v>
      </c>
      <c r="M60" s="83"/>
      <c r="N60" s="83"/>
      <c r="O60" s="110"/>
      <c r="P60" s="65"/>
      <c r="Q60" s="51"/>
      <c r="R60" s="51"/>
      <c r="S60" s="61"/>
      <c r="T60" s="51"/>
      <c r="U60" s="51"/>
      <c r="V60" s="59"/>
      <c r="W60" s="51"/>
      <c r="X60" s="51"/>
    </row>
    <row r="61" spans="1:31" s="5" customFormat="1" ht="22.9" hidden="1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49"/>
      <c r="P61" s="65"/>
      <c r="Q61" s="51"/>
      <c r="R61" s="51"/>
      <c r="S61" s="61"/>
      <c r="T61" s="51"/>
      <c r="U61" s="51"/>
      <c r="V61" s="59"/>
      <c r="W61" s="51"/>
      <c r="X61" s="51"/>
    </row>
    <row r="62" spans="1:31" s="5" customFormat="1" ht="18" customHeight="1" x14ac:dyDescent="0.2">
      <c r="A62" s="32"/>
      <c r="B62" s="12"/>
      <c r="C62" s="12"/>
      <c r="D62" s="83" t="s">
        <v>83</v>
      </c>
      <c r="E62" s="83"/>
      <c r="F62" s="33"/>
      <c r="G62" s="84" t="s">
        <v>11</v>
      </c>
      <c r="H62" s="84"/>
      <c r="I62" s="84"/>
      <c r="J62" s="84"/>
      <c r="K62" s="84"/>
      <c r="L62" s="83" t="s">
        <v>83</v>
      </c>
      <c r="M62" s="83"/>
      <c r="N62" s="83"/>
      <c r="O62" s="47"/>
      <c r="P62" s="65"/>
      <c r="Q62" s="51"/>
      <c r="R62" s="51"/>
      <c r="S62" s="61"/>
      <c r="T62" s="51"/>
      <c r="U62" s="51"/>
      <c r="V62" s="59"/>
      <c r="W62" s="51"/>
      <c r="X62" s="51"/>
    </row>
    <row r="63" spans="1:31" s="5" customFormat="1" ht="15.75" x14ac:dyDescent="0.2">
      <c r="A63" s="34" t="s">
        <v>2</v>
      </c>
      <c r="B63" s="34"/>
      <c r="C63" s="34"/>
      <c r="D63" s="34"/>
      <c r="E63" s="34"/>
      <c r="F63" s="35">
        <v>467102</v>
      </c>
      <c r="G63" s="34"/>
      <c r="H63" s="34"/>
      <c r="I63" s="34"/>
      <c r="J63" s="52">
        <v>37220</v>
      </c>
      <c r="K63" s="34"/>
      <c r="L63" s="34"/>
      <c r="M63" s="34"/>
      <c r="N63" s="34"/>
      <c r="O63" s="50">
        <v>7085.52</v>
      </c>
      <c r="P63" s="65"/>
      <c r="Q63" s="51"/>
      <c r="R63" s="51"/>
      <c r="S63" s="61">
        <f>SUM(S28:S62)</f>
        <v>15208.55</v>
      </c>
      <c r="T63" s="51"/>
      <c r="U63" s="51"/>
      <c r="V63" s="59">
        <f>SUM(V28:V62)</f>
        <v>10221.1</v>
      </c>
      <c r="W63" s="51"/>
      <c r="X63" s="51"/>
    </row>
    <row r="64" spans="1:31" s="5" customFormat="1" ht="15.75" x14ac:dyDescent="0.2">
      <c r="A64" s="36" t="s">
        <v>4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66"/>
    </row>
    <row r="65" spans="1:19" s="5" customFormat="1" ht="15.75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>
        <f>F63+J63+O63</f>
        <v>511407.52</v>
      </c>
      <c r="P65" s="66"/>
    </row>
    <row r="66" spans="1:19" s="5" customFormat="1" ht="15.75" x14ac:dyDescent="0.2">
      <c r="F66" s="71"/>
      <c r="P66" s="66"/>
    </row>
    <row r="67" spans="1:19" ht="20.2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67"/>
      <c r="S67" s="70"/>
    </row>
    <row r="68" spans="1:19" ht="20.2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67"/>
    </row>
    <row r="69" spans="1:19" ht="20.2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7"/>
    </row>
    <row r="70" spans="1:19" ht="20.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9" ht="20.2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9" ht="20.2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9" ht="20.2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9" ht="20.25" x14ac:dyDescent="0.2">
      <c r="A74" s="4"/>
      <c r="B74" s="4"/>
      <c r="C74" s="4"/>
      <c r="D74" s="4"/>
      <c r="E74" s="4"/>
      <c r="F74" s="3"/>
      <c r="G74" s="3"/>
      <c r="H74" s="3"/>
      <c r="I74" s="4"/>
      <c r="J74" s="4"/>
      <c r="K74" s="4"/>
      <c r="L74" s="4"/>
      <c r="M74" s="4"/>
      <c r="N74" s="4"/>
      <c r="O74" s="4"/>
    </row>
    <row r="75" spans="1:19" ht="20.25" x14ac:dyDescent="0.2">
      <c r="A75" s="4"/>
      <c r="B75" s="4"/>
      <c r="C75" s="4"/>
      <c r="D75" s="4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</row>
    <row r="76" spans="1:19" ht="20.25" x14ac:dyDescent="0.2">
      <c r="A76" s="4"/>
      <c r="B76" s="4"/>
      <c r="C76" s="4"/>
      <c r="D76" s="4"/>
      <c r="E76" s="3"/>
      <c r="I76" s="4"/>
      <c r="J76" s="4"/>
      <c r="K76" s="4"/>
      <c r="L76" s="4"/>
      <c r="M76" s="4"/>
      <c r="N76" s="4"/>
      <c r="O76" s="4"/>
    </row>
    <row r="77" spans="1:19" ht="20.25" x14ac:dyDescent="0.2">
      <c r="A77" s="4"/>
      <c r="B77" s="4"/>
      <c r="C77" s="4"/>
      <c r="D77" s="4"/>
      <c r="I77" s="3"/>
      <c r="J77" s="4"/>
      <c r="K77" s="4"/>
      <c r="L77" s="4"/>
      <c r="M77" s="4"/>
      <c r="N77" s="4"/>
      <c r="O77" s="4"/>
    </row>
    <row r="78" spans="1:19" ht="18.75" x14ac:dyDescent="0.2">
      <c r="A78" s="3"/>
      <c r="B78" s="3"/>
      <c r="C78" s="3"/>
      <c r="D78" s="3"/>
      <c r="I78" s="3"/>
      <c r="J78" s="3"/>
      <c r="K78" s="3"/>
      <c r="L78" s="3"/>
      <c r="M78" s="3"/>
      <c r="N78" s="3"/>
      <c r="O78" s="3"/>
    </row>
    <row r="79" spans="1:19" ht="18.75" x14ac:dyDescent="0.2">
      <c r="A79" s="3"/>
      <c r="B79" s="3"/>
      <c r="C79" s="3"/>
      <c r="D79" s="3"/>
      <c r="J79" s="3"/>
      <c r="K79" s="3"/>
      <c r="L79" s="3"/>
      <c r="M79" s="3"/>
      <c r="N79" s="3"/>
      <c r="O79" s="3"/>
    </row>
  </sheetData>
  <mergeCells count="25">
    <mergeCell ref="E54:E56"/>
    <mergeCell ref="F54:F56"/>
    <mergeCell ref="I60:J60"/>
    <mergeCell ref="A1:F1"/>
    <mergeCell ref="G1:O1"/>
    <mergeCell ref="A2:F2"/>
    <mergeCell ref="G2:O2"/>
    <mergeCell ref="A3:O3"/>
    <mergeCell ref="L60:O60"/>
    <mergeCell ref="D62:E62"/>
    <mergeCell ref="G62:K62"/>
    <mergeCell ref="L62:N62"/>
    <mergeCell ref="A4:F4"/>
    <mergeCell ref="G4:G60"/>
    <mergeCell ref="H4:J4"/>
    <mergeCell ref="K4:K60"/>
    <mergeCell ref="L4:O4"/>
    <mergeCell ref="B33:B35"/>
    <mergeCell ref="C33:C35"/>
    <mergeCell ref="D33:D35"/>
    <mergeCell ref="E33:E35"/>
    <mergeCell ref="F33:F35"/>
    <mergeCell ref="B54:B56"/>
    <mergeCell ref="C54:C56"/>
    <mergeCell ref="D54:D56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43.33203125" customWidth="1"/>
  </cols>
  <sheetData>
    <row r="1" spans="1:1" ht="16.899999999999999" customHeight="1" x14ac:dyDescent="0.2">
      <c r="A1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Toshiba</cp:lastModifiedBy>
  <cp:lastPrinted>2022-02-01T05:08:46Z</cp:lastPrinted>
  <dcterms:created xsi:type="dcterms:W3CDTF">2021-10-08T08:35:18Z</dcterms:created>
  <dcterms:modified xsi:type="dcterms:W3CDTF">2022-10-21T13:17:57Z</dcterms:modified>
</cp:coreProperties>
</file>