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shiba\OneDrive - Azerbaijan State Oil and Industry University\Desktop\Almaz Efendi\Əlavə işlər\"/>
    </mc:Choice>
  </mc:AlternateContent>
  <bookViews>
    <workbookView xWindow="-105" yWindow="-105" windowWidth="23250" windowHeight="12450"/>
  </bookViews>
  <sheets>
    <sheet name="blok 3" sheetId="2" r:id="rId1"/>
    <sheet name="blok 1-2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2" l="1"/>
  <c r="B89" i="5"/>
  <c r="B91" i="5" s="1"/>
  <c r="C82" i="5"/>
  <c r="H82" i="5"/>
  <c r="P22" i="2"/>
  <c r="F62" i="5" l="1"/>
  <c r="F64" i="5"/>
  <c r="F56" i="5"/>
  <c r="F52" i="5"/>
  <c r="F51" i="5"/>
  <c r="F53" i="5"/>
  <c r="F54" i="5"/>
  <c r="F55" i="5"/>
  <c r="F50" i="5"/>
  <c r="F57" i="5"/>
  <c r="F58" i="5"/>
  <c r="F59" i="5"/>
  <c r="F60" i="5"/>
  <c r="F61" i="5"/>
  <c r="F63" i="5"/>
  <c r="F65" i="5"/>
  <c r="F49" i="5"/>
  <c r="F66" i="5" l="1"/>
  <c r="F4" i="5" l="1"/>
  <c r="G7" i="5"/>
  <c r="F26" i="5" l="1"/>
  <c r="F25" i="5"/>
  <c r="F24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6" i="5"/>
  <c r="F5" i="5"/>
  <c r="F3" i="5"/>
  <c r="F2" i="5"/>
  <c r="F28" i="5" l="1"/>
  <c r="K15" i="2"/>
  <c r="K13" i="2"/>
  <c r="K12" i="2"/>
  <c r="K11" i="2"/>
  <c r="K10" i="2"/>
  <c r="K8" i="2"/>
  <c r="K22" i="2" s="1"/>
  <c r="F4" i="2"/>
  <c r="F11" i="2" l="1"/>
  <c r="F15" i="2"/>
  <c r="F12" i="2"/>
  <c r="F10" i="2"/>
  <c r="F9" i="2"/>
  <c r="F8" i="2"/>
  <c r="F5" i="2"/>
  <c r="F3" i="2"/>
  <c r="F21" i="2"/>
  <c r="F20" i="2"/>
  <c r="F19" i="2"/>
  <c r="F16" i="2"/>
  <c r="F13" i="2"/>
  <c r="F22" i="2" l="1"/>
  <c r="P23" i="2" s="1"/>
</calcChain>
</file>

<file path=xl/comments1.xml><?xml version="1.0" encoding="utf-8"?>
<comments xmlns="http://schemas.openxmlformats.org/spreadsheetml/2006/main">
  <authors>
    <author>aigo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aigo:</t>
        </r>
        <r>
          <rPr>
            <sz val="9"/>
            <color indexed="81"/>
            <rFont val="Tahoma"/>
            <family val="2"/>
          </rPr>
          <t xml:space="preserve">
əlavə  10 manat selikona görə </t>
        </r>
      </text>
    </comment>
  </commentList>
</comments>
</file>

<file path=xl/sharedStrings.xml><?xml version="1.0" encoding="utf-8"?>
<sst xmlns="http://schemas.openxmlformats.org/spreadsheetml/2006/main" count="177" uniqueCount="113">
  <si>
    <t>YEKUN</t>
  </si>
  <si>
    <t>Kalon ayağ və başlıq</t>
  </si>
  <si>
    <t>Boruların üstünəpenoplast</t>
  </si>
  <si>
    <t>pm</t>
  </si>
  <si>
    <t xml:space="preserve">həyatın suvanması </t>
  </si>
  <si>
    <t>Fasadda əlavə görülən işlər</t>
  </si>
  <si>
    <t>İşin adı</t>
  </si>
  <si>
    <t>Yeri</t>
  </si>
  <si>
    <r>
      <rPr>
        <b/>
        <sz val="12"/>
        <rFont val="Arial"/>
        <family val="2"/>
      </rPr>
      <t>Vahidin qiyməti AZN</t>
    </r>
  </si>
  <si>
    <r>
      <rPr>
        <b/>
        <sz val="12"/>
        <rFont val="Arial"/>
        <family val="2"/>
      </rPr>
      <t>Cəmin qiyməti AZN</t>
    </r>
  </si>
  <si>
    <t>Boya, tarsovka</t>
  </si>
  <si>
    <t>damda şaxtalar</t>
  </si>
  <si>
    <t xml:space="preserve">boya  (2-ci dəfə) </t>
  </si>
  <si>
    <t>hasar 3-cü blokun həyəti</t>
  </si>
  <si>
    <t>m2</t>
  </si>
  <si>
    <t>Mata</t>
  </si>
  <si>
    <t>Polis məntəqəsi ,həyətdəki tualet,qaraj,3-cü blok, həyət evlərinin arasındakı keçid</t>
  </si>
  <si>
    <t>astar</t>
  </si>
  <si>
    <t>tarsovka</t>
  </si>
  <si>
    <t>boya</t>
  </si>
  <si>
    <t>mata</t>
  </si>
  <si>
    <t>Boya</t>
  </si>
  <si>
    <t xml:space="preserve">kamranln evinin 2-ci mərtəbəsi </t>
  </si>
  <si>
    <t xml:space="preserve">Tarsovka </t>
  </si>
  <si>
    <t xml:space="preserve">Fuqanın üzərində dekorasiya </t>
  </si>
  <si>
    <t>17-18 balkonlarda</t>
  </si>
  <si>
    <t>mansardakı iç balkonlar          (boşluq 15m2 x 125 m2)</t>
  </si>
  <si>
    <t>2 blokun girişi</t>
  </si>
  <si>
    <t>Cəmi</t>
  </si>
  <si>
    <t xml:space="preserve">1 man </t>
  </si>
  <si>
    <r>
      <rPr>
        <sz val="10"/>
        <rFont val="Microsoft Sans Serif"/>
        <family val="2"/>
      </rPr>
      <t>Əmək haqqı</t>
    </r>
  </si>
  <si>
    <r>
      <rPr>
        <sz val="10"/>
        <rFont val="Microsoft Sans Serif"/>
        <family val="2"/>
      </rPr>
      <t>Material</t>
    </r>
  </si>
  <si>
    <r>
      <rPr>
        <b/>
        <sz val="10"/>
        <rFont val="Arial"/>
        <family val="2"/>
      </rPr>
      <t>Ölçüsü</t>
    </r>
  </si>
  <si>
    <r>
      <rPr>
        <b/>
        <sz val="10"/>
        <rFont val="Arial"/>
        <family val="2"/>
      </rPr>
      <t>Ölçü vahid</t>
    </r>
  </si>
  <si>
    <r>
      <rPr>
        <b/>
        <sz val="10"/>
        <rFont val="Arial"/>
        <family val="2"/>
      </rPr>
      <t>Vahidin qiyməti AZN</t>
    </r>
  </si>
  <si>
    <r>
      <rPr>
        <b/>
        <sz val="10"/>
        <rFont val="Arial"/>
        <family val="2"/>
      </rPr>
      <t>Cəmin qiyməti AZN</t>
    </r>
  </si>
  <si>
    <r>
      <rPr>
        <b/>
        <sz val="10"/>
        <rFont val="Arial"/>
        <family val="2"/>
      </rPr>
      <t>Miqdarı</t>
    </r>
  </si>
  <si>
    <r>
      <rPr>
        <b/>
        <sz val="10"/>
        <rFont val="Arial"/>
        <family val="2"/>
      </rPr>
      <t>Usta əmək haqqı</t>
    </r>
  </si>
  <si>
    <r>
      <rPr>
        <b/>
        <sz val="10"/>
        <rFont val="Arial"/>
        <family val="2"/>
      </rPr>
      <t>Cəmi azn</t>
    </r>
  </si>
  <si>
    <r>
      <rPr>
        <b/>
        <sz val="10"/>
        <rFont val="Arial"/>
        <family val="2"/>
      </rPr>
      <t>Yapışdır ıcı</t>
    </r>
  </si>
  <si>
    <r>
      <rPr>
        <b/>
        <sz val="10"/>
        <rFont val="Arial"/>
        <family val="2"/>
      </rPr>
      <t>Dupil Pena Harc</t>
    </r>
  </si>
  <si>
    <r>
      <rPr>
        <b/>
        <sz val="10"/>
        <rFont val="Arial"/>
        <family val="2"/>
      </rPr>
      <t>Tulantı</t>
    </r>
  </si>
  <si>
    <r>
      <rPr>
        <b/>
        <sz val="10"/>
        <rFont val="Arial"/>
        <family val="2"/>
      </rPr>
      <t>Cəmi</t>
    </r>
  </si>
  <si>
    <r>
      <rPr>
        <sz val="10"/>
        <rFont val="Microsoft Sans Serif"/>
        <family val="2"/>
      </rPr>
      <t>m2</t>
    </r>
  </si>
  <si>
    <r>
      <t xml:space="preserve">rusun evi ,villanın arxası , erməninin evin arxası və 2-ci bloka bitişik giriş </t>
    </r>
    <r>
      <rPr>
        <b/>
        <sz val="10"/>
        <rFont val="Times New Roman"/>
        <family val="1"/>
        <charset val="204"/>
      </rPr>
      <t xml:space="preserve">(22,35+87,2+80+22=271,5)  </t>
    </r>
  </si>
  <si>
    <t>Əlavə material</t>
  </si>
  <si>
    <t>VƏR 1</t>
  </si>
  <si>
    <t>Əsas işlər</t>
  </si>
  <si>
    <t>Əlavə fasad işləri</t>
  </si>
  <si>
    <t>əmək haqqı</t>
  </si>
  <si>
    <r>
      <rPr>
        <b/>
        <sz val="12"/>
        <rFont val="Arial"/>
        <family val="2"/>
      </rPr>
      <t>İşin adı</t>
    </r>
  </si>
  <si>
    <r>
      <rPr>
        <b/>
        <sz val="12"/>
        <rFont val="Arial"/>
        <family val="2"/>
      </rPr>
      <t>Ölçüsü</t>
    </r>
  </si>
  <si>
    <r>
      <rPr>
        <b/>
        <sz val="12"/>
        <rFont val="Arial"/>
        <family val="2"/>
      </rPr>
      <t>Ölçü vahid</t>
    </r>
  </si>
  <si>
    <r>
      <rPr>
        <b/>
        <sz val="12"/>
        <rFont val="Arial"/>
        <family val="2"/>
      </rPr>
      <t>Miqdar</t>
    </r>
  </si>
  <si>
    <r>
      <rPr>
        <sz val="12"/>
        <rFont val="Microsoft Sans Serif"/>
        <family val="2"/>
      </rPr>
      <t>Qara suvaq ( material sifarişçiyə aiddir)</t>
    </r>
  </si>
  <si>
    <r>
      <rPr>
        <sz val="12"/>
        <rFont val="Microsoft Sans Serif"/>
        <family val="2"/>
      </rPr>
      <t>m2</t>
    </r>
  </si>
  <si>
    <r>
      <rPr>
        <sz val="12"/>
        <rFont val="Microsoft Sans Serif"/>
        <family val="2"/>
      </rPr>
      <t>Suvaq setka</t>
    </r>
  </si>
  <si>
    <r>
      <rPr>
        <sz val="12"/>
        <rFont val="Microsoft Sans Serif"/>
        <family val="2"/>
      </rPr>
      <t>pm</t>
    </r>
  </si>
  <si>
    <r>
      <rPr>
        <sz val="12"/>
        <rFont val="Microsoft Sans Serif"/>
        <family val="2"/>
      </rPr>
      <t>Mata suvaq ( material icraçiyə aiddir)</t>
    </r>
  </si>
  <si>
    <r>
      <rPr>
        <sz val="12"/>
        <rFont val="Microsoft Sans Serif"/>
        <family val="2"/>
      </rPr>
      <t>Qrunt Astar ( material icraçiyə aiddir)</t>
    </r>
  </si>
  <si>
    <r>
      <rPr>
        <sz val="12"/>
        <rFont val="Microsoft Sans Serif"/>
        <family val="2"/>
      </rPr>
      <t>Tarsovka ( material icraçiyə aiddir)</t>
    </r>
  </si>
  <si>
    <r>
      <rPr>
        <sz val="12"/>
        <rFont val="Microsoft Sans Serif"/>
        <family val="2"/>
      </rPr>
      <t>Boya ( material icraçiyə aiddir)</t>
    </r>
  </si>
  <si>
    <r>
      <rPr>
        <sz val="12"/>
        <rFont val="Microsoft Sans Serif"/>
        <family val="2"/>
      </rPr>
      <t>Pəncərə Haşiyəsi</t>
    </r>
  </si>
  <si>
    <r>
      <rPr>
        <sz val="12"/>
        <rFont val="Microsoft Sans Serif"/>
        <family val="2"/>
      </rPr>
      <t>180*60*200</t>
    </r>
  </si>
  <si>
    <r>
      <rPr>
        <sz val="12"/>
        <rFont val="Microsoft Sans Serif"/>
        <family val="2"/>
      </rPr>
      <t>Pəncərə altlığı</t>
    </r>
  </si>
  <si>
    <r>
      <rPr>
        <sz val="12"/>
        <rFont val="Microsoft Sans Serif"/>
        <family val="2"/>
      </rPr>
      <t>220*160*2000</t>
    </r>
  </si>
  <si>
    <r>
      <rPr>
        <sz val="12"/>
        <rFont val="Microsoft Sans Serif"/>
        <family val="2"/>
      </rPr>
      <t>Tac karniz</t>
    </r>
  </si>
  <si>
    <r>
      <rPr>
        <sz val="12"/>
        <rFont val="Microsoft Sans Serif"/>
        <family val="2"/>
      </rPr>
      <t>600*470*2000</t>
    </r>
  </si>
  <si>
    <r>
      <rPr>
        <sz val="12"/>
        <rFont val="Microsoft Sans Serif"/>
        <family val="2"/>
      </rPr>
      <t>Kalon oval</t>
    </r>
  </si>
  <si>
    <r>
      <rPr>
        <sz val="12"/>
        <rFont val="Microsoft Sans Serif"/>
        <family val="2"/>
      </rPr>
      <t>500*300*2000</t>
    </r>
  </si>
  <si>
    <r>
      <rPr>
        <sz val="12"/>
        <rFont val="Microsoft Sans Serif"/>
        <family val="2"/>
      </rPr>
      <t>Kalon dord kunc</t>
    </r>
  </si>
  <si>
    <r>
      <rPr>
        <sz val="12"/>
        <rFont val="Microsoft Sans Serif"/>
        <family val="2"/>
      </rPr>
      <t>800*300*50</t>
    </r>
  </si>
  <si>
    <r>
      <rPr>
        <sz val="12"/>
        <rFont val="Microsoft Sans Serif"/>
        <family val="2"/>
      </rPr>
      <t>Kitab künc saya</t>
    </r>
  </si>
  <si>
    <r>
      <rPr>
        <sz val="12"/>
        <rFont val="Microsoft Sans Serif"/>
        <family val="2"/>
      </rPr>
      <t>620*620*50*2000</t>
    </r>
  </si>
  <si>
    <r>
      <rPr>
        <sz val="12"/>
        <rFont val="Microsoft Sans Serif"/>
        <family val="2"/>
      </rPr>
      <t>Kalon ayağ və başlıq</t>
    </r>
  </si>
  <si>
    <r>
      <rPr>
        <sz val="12"/>
        <rFont val="Microsoft Sans Serif"/>
        <family val="2"/>
      </rPr>
      <t>200*700*500</t>
    </r>
  </si>
  <si>
    <r>
      <rPr>
        <sz val="12"/>
        <rFont val="Microsoft Sans Serif"/>
        <family val="2"/>
      </rPr>
      <t>əd</t>
    </r>
  </si>
  <si>
    <r>
      <rPr>
        <sz val="12"/>
        <rFont val="Microsoft Sans Serif"/>
        <family val="2"/>
      </rPr>
      <t>Bas Tac karniz Dekor</t>
    </r>
  </si>
  <si>
    <r>
      <rPr>
        <sz val="12"/>
        <rFont val="Microsoft Sans Serif"/>
        <family val="2"/>
      </rPr>
      <t>11840*1600*450*78
0</t>
    </r>
  </si>
  <si>
    <r>
      <rPr>
        <sz val="12"/>
        <rFont val="Microsoft Sans Serif"/>
        <family val="2"/>
      </rPr>
      <t>Mərtəbə kəməri</t>
    </r>
  </si>
  <si>
    <r>
      <rPr>
        <sz val="12"/>
        <rFont val="Microsoft Sans Serif"/>
        <family val="2"/>
      </rPr>
      <t>400*150*2000</t>
    </r>
  </si>
  <si>
    <r>
      <rPr>
        <sz val="12"/>
        <rFont val="Microsoft Sans Serif"/>
        <family val="2"/>
      </rPr>
      <t>Kalon naliçnik</t>
    </r>
  </si>
  <si>
    <r>
      <rPr>
        <sz val="12"/>
        <rFont val="Microsoft Sans Serif"/>
        <family val="2"/>
      </rPr>
      <t>13*4,5*200</t>
    </r>
  </si>
  <si>
    <r>
      <rPr>
        <sz val="12"/>
        <rFont val="Microsoft Sans Serif"/>
        <family val="2"/>
      </rPr>
      <t>Fuga</t>
    </r>
  </si>
  <si>
    <r>
      <rPr>
        <sz val="12"/>
        <rFont val="Microsoft Sans Serif"/>
        <family val="2"/>
      </rPr>
      <t>50*2000*500</t>
    </r>
  </si>
  <si>
    <r>
      <rPr>
        <sz val="12"/>
        <rFont val="Microsoft Sans Serif"/>
        <family val="2"/>
      </rPr>
      <t>Paduqa</t>
    </r>
  </si>
  <si>
    <r>
      <rPr>
        <sz val="12"/>
        <rFont val="Microsoft Sans Serif"/>
        <family val="2"/>
      </rPr>
      <t>Malyar Suvaq astar</t>
    </r>
  </si>
  <si>
    <r>
      <rPr>
        <sz val="12"/>
        <rFont val="Microsoft Sans Serif"/>
        <family val="2"/>
      </rPr>
      <t>Malyar Suvaqüzlük</t>
    </r>
  </si>
  <si>
    <r>
      <rPr>
        <sz val="12"/>
        <rFont val="Microsoft Sans Serif"/>
        <family val="2"/>
      </rPr>
      <t>Malyar Boya</t>
    </r>
  </si>
  <si>
    <r>
      <rPr>
        <sz val="12"/>
        <rFont val="Microsoft Sans Serif"/>
        <family val="2"/>
      </rPr>
      <t>Beton çıxıntıları (suvaq )</t>
    </r>
  </si>
  <si>
    <r>
      <rPr>
        <sz val="12"/>
        <rFont val="Microsoft Sans Serif"/>
        <family val="2"/>
      </rPr>
      <t>Beton çıxıntıları (mata )</t>
    </r>
  </si>
  <si>
    <r>
      <rPr>
        <sz val="12"/>
        <rFont val="Microsoft Sans Serif"/>
        <family val="2"/>
      </rPr>
      <t>Beton çıxıntıları (Qurunt Tarsovka boya )</t>
    </r>
  </si>
  <si>
    <t>vər2</t>
  </si>
  <si>
    <r>
      <rPr>
        <b/>
        <sz val="12"/>
        <rFont val="Arial"/>
        <family val="2"/>
      </rPr>
      <t>Miqdarı</t>
    </r>
  </si>
  <si>
    <r>
      <rPr>
        <b/>
        <sz val="12"/>
        <rFont val="Arial"/>
        <family val="2"/>
      </rPr>
      <t>Usta əmək haqqı</t>
    </r>
  </si>
  <si>
    <r>
      <rPr>
        <b/>
        <sz val="12"/>
        <rFont val="Arial"/>
        <family val="2"/>
      </rPr>
      <t>Cəmi azn</t>
    </r>
  </si>
  <si>
    <r>
      <rPr>
        <b/>
        <sz val="12"/>
        <rFont val="Arial"/>
        <family val="2"/>
      </rPr>
      <t>Yapışdır ıcı</t>
    </r>
  </si>
  <si>
    <r>
      <rPr>
        <b/>
        <sz val="12"/>
        <rFont val="Arial"/>
        <family val="2"/>
      </rPr>
      <t>Dupil Pena Harc</t>
    </r>
  </si>
  <si>
    <r>
      <rPr>
        <b/>
        <sz val="12"/>
        <rFont val="Arial"/>
        <family val="2"/>
      </rPr>
      <t>Tulantı</t>
    </r>
  </si>
  <si>
    <r>
      <rPr>
        <b/>
        <sz val="12"/>
        <rFont val="Arial"/>
        <family val="2"/>
      </rPr>
      <t>Cəmi</t>
    </r>
  </si>
  <si>
    <r>
      <rPr>
        <sz val="12"/>
        <rFont val="Microsoft Sans Serif"/>
        <family val="2"/>
      </rPr>
      <t>Cəmi</t>
    </r>
  </si>
  <si>
    <t>500*300*2000</t>
  </si>
  <si>
    <t>Yekun:</t>
  </si>
  <si>
    <r>
      <rPr>
        <b/>
        <sz val="8"/>
        <rFont val="Arial"/>
        <family val="2"/>
      </rPr>
      <t>Ölçüsü</t>
    </r>
  </si>
  <si>
    <r>
      <rPr>
        <sz val="8"/>
        <rFont val="Microsoft Sans Serif"/>
        <family val="2"/>
      </rPr>
      <t>180*60*200</t>
    </r>
  </si>
  <si>
    <r>
      <rPr>
        <sz val="8"/>
        <rFont val="Microsoft Sans Serif"/>
        <family val="2"/>
      </rPr>
      <t>220*160*2000</t>
    </r>
  </si>
  <si>
    <r>
      <rPr>
        <sz val="8"/>
        <rFont val="Microsoft Sans Serif"/>
        <family val="2"/>
      </rPr>
      <t>600*470*2000</t>
    </r>
  </si>
  <si>
    <r>
      <rPr>
        <sz val="8"/>
        <rFont val="Microsoft Sans Serif"/>
        <family val="2"/>
      </rPr>
      <t>620*620*50*2000</t>
    </r>
  </si>
  <si>
    <r>
      <rPr>
        <sz val="8"/>
        <rFont val="Microsoft Sans Serif"/>
        <family val="2"/>
      </rPr>
      <t>200*700*500</t>
    </r>
  </si>
  <si>
    <r>
      <rPr>
        <b/>
        <sz val="8"/>
        <rFont val="Arial"/>
        <family val="2"/>
      </rPr>
      <t>Ölçü vahid</t>
    </r>
  </si>
  <si>
    <r>
      <rPr>
        <sz val="8"/>
        <rFont val="Microsoft Sans Serif"/>
        <family val="2"/>
      </rPr>
      <t>m2</t>
    </r>
  </si>
  <si>
    <r>
      <rPr>
        <sz val="8"/>
        <rFont val="Microsoft Sans Serif"/>
        <family val="2"/>
      </rPr>
      <t>pm</t>
    </r>
  </si>
  <si>
    <r>
      <rPr>
        <sz val="8"/>
        <rFont val="Microsoft Sans Serif"/>
        <family val="2"/>
      </rPr>
      <t>əd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</si>
</sst>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2" x14ac:knownFonts="1">
    <font>
      <sz val="10"/>
      <color rgb="FF000000"/>
      <name val="Times New Roman"/>
      <charset val="204"/>
    </font>
    <font>
      <sz val="14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/>
      <sz val="12"/>
      <name val="Arial"/>
      <family val="2"/>
      <charset val="204"/>
    </font>
    <font>
      <b/>
      <sz val="12"/>
      <name val="Arial"/>
      <family val="2"/>
    </font>
    <font>
      <sz val="12"/>
      <color rgb="FF000000"/>
      <name val="Microsoft Sans Serif"/>
      <family val="2"/>
      <charset val="204"/>
    </font>
    <font>
      <b/>
      <sz val="10"/>
      <name val="Times New Roman"/>
      <family val="1"/>
      <charset val="204"/>
    </font>
    <font>
      <sz val="12"/>
      <name val="Microsoft Sans Serif"/>
      <family val="2"/>
      <charset val="20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icrosoft Sans Serif"/>
      <family val="2"/>
      <charset val="204"/>
    </font>
    <font>
      <sz val="10"/>
      <color rgb="FF000000"/>
      <name val="Times New Roman"/>
      <family val="1"/>
      <charset val="204"/>
    </font>
    <font>
      <sz val="10"/>
      <name val="Microsoft Sans Serif"/>
      <family val="2"/>
    </font>
    <font>
      <b/>
      <sz val="10"/>
      <name val="Arial"/>
      <family val="2"/>
      <charset val="204"/>
    </font>
    <font>
      <b/>
      <sz val="10"/>
      <name val="Arial"/>
      <family val="2"/>
    </font>
    <font>
      <sz val="10"/>
      <color rgb="FF000000"/>
      <name val="Microsoft Sans Serif"/>
      <family val="2"/>
      <charset val="204"/>
    </font>
    <font>
      <b/>
      <sz val="10"/>
      <name val="Microsoft Sans Serif"/>
      <family val="2"/>
      <charset val="204"/>
    </font>
    <font>
      <sz val="1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name val="Microsoft Sans Serif"/>
      <family val="2"/>
    </font>
    <font>
      <b/>
      <sz val="12"/>
      <color rgb="FFFF0000"/>
      <name val="Microsoft Sans Serif"/>
      <family val="2"/>
      <charset val="204"/>
    </font>
    <font>
      <sz val="18"/>
      <color rgb="FF00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8"/>
      <name val="Arial"/>
      <family val="2"/>
      <charset val="204"/>
    </font>
    <font>
      <b/>
      <sz val="8"/>
      <name val="Arial"/>
      <family val="2"/>
    </font>
    <font>
      <sz val="8"/>
      <color rgb="FF000000"/>
      <name val="Times New Roman"/>
      <family val="1"/>
      <charset val="204"/>
    </font>
    <font>
      <sz val="8"/>
      <name val="Microsoft Sans Serif"/>
      <family val="2"/>
      <charset val="204"/>
    </font>
    <font>
      <sz val="8"/>
      <name val="Microsoft Sans Serif"/>
      <family val="2"/>
    </font>
    <font>
      <sz val="8"/>
      <color rgb="FF000000"/>
      <name val="Microsoft Sans Serif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 wrapText="1"/>
    </xf>
    <xf numFmtId="1" fontId="5" fillId="0" borderId="1" xfId="0" applyNumberFormat="1" applyFont="1" applyFill="1" applyBorder="1" applyAlignment="1">
      <alignment horizontal="right" vertical="top" indent="2" shrinkToFit="1"/>
    </xf>
    <xf numFmtId="1" fontId="5" fillId="0" borderId="1" xfId="0" applyNumberFormat="1" applyFont="1" applyFill="1" applyBorder="1" applyAlignment="1">
      <alignment horizontal="left" vertical="top" indent="1" shrinkToFit="1"/>
    </xf>
    <xf numFmtId="1" fontId="5" fillId="0" borderId="1" xfId="0" applyNumberFormat="1" applyFont="1" applyFill="1" applyBorder="1" applyAlignment="1">
      <alignment horizontal="right" vertical="top" indent="1" shrinkToFit="1"/>
    </xf>
    <xf numFmtId="0" fontId="11" fillId="0" borderId="0" xfId="0" applyFont="1" applyFill="1" applyBorder="1" applyAlignment="1">
      <alignment horizontal="left" vertical="top"/>
    </xf>
    <xf numFmtId="0" fontId="13" fillId="0" borderId="1" xfId="0" applyFont="1" applyFill="1" applyBorder="1" applyAlignment="1">
      <alignment horizontal="center" vertical="top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 indent="1"/>
    </xf>
    <xf numFmtId="0" fontId="10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left" vertical="center" wrapText="1"/>
    </xf>
    <xf numFmtId="1" fontId="15" fillId="0" borderId="1" xfId="0" applyNumberFormat="1" applyFont="1" applyFill="1" applyBorder="1" applyAlignment="1">
      <alignment horizontal="center" vertical="top" shrinkToFit="1"/>
    </xf>
    <xf numFmtId="1" fontId="15" fillId="0" borderId="1" xfId="0" applyNumberFormat="1" applyFont="1" applyFill="1" applyBorder="1" applyAlignment="1">
      <alignment horizontal="right" vertical="top" indent="2" shrinkToFit="1"/>
    </xf>
    <xf numFmtId="1" fontId="15" fillId="0" borderId="1" xfId="0" applyNumberFormat="1" applyFont="1" applyFill="1" applyBorder="1" applyAlignment="1">
      <alignment horizontal="left" vertical="top" indent="1" shrinkToFit="1"/>
    </xf>
    <xf numFmtId="0" fontId="10" fillId="0" borderId="1" xfId="0" applyFont="1" applyFill="1" applyBorder="1" applyAlignment="1">
      <alignment horizontal="center" vertical="center" wrapText="1"/>
    </xf>
    <xf numFmtId="164" fontId="15" fillId="0" borderId="1" xfId="0" applyNumberFormat="1" applyFont="1" applyFill="1" applyBorder="1" applyAlignment="1">
      <alignment horizontal="center" vertical="top" shrinkToFit="1"/>
    </xf>
    <xf numFmtId="2" fontId="15" fillId="0" borderId="1" xfId="0" applyNumberFormat="1" applyFont="1" applyFill="1" applyBorder="1" applyAlignment="1">
      <alignment horizontal="center" vertical="top" shrinkToFit="1"/>
    </xf>
    <xf numFmtId="9" fontId="15" fillId="0" borderId="1" xfId="0" applyNumberFormat="1" applyFont="1" applyFill="1" applyBorder="1" applyAlignment="1">
      <alignment horizontal="center" vertical="top" shrinkToFit="1"/>
    </xf>
    <xf numFmtId="1" fontId="15" fillId="0" borderId="1" xfId="0" applyNumberFormat="1" applyFont="1" applyFill="1" applyBorder="1" applyAlignment="1">
      <alignment horizontal="right" vertical="top" indent="1" shrinkToFit="1"/>
    </xf>
    <xf numFmtId="1" fontId="11" fillId="0" borderId="0" xfId="0" applyNumberFormat="1" applyFont="1" applyFill="1" applyBorder="1" applyAlignment="1">
      <alignment horizontal="left" vertical="top"/>
    </xf>
    <xf numFmtId="0" fontId="11" fillId="0" borderId="1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/>
    </xf>
    <xf numFmtId="0" fontId="16" fillId="0" borderId="0" xfId="0" applyFont="1" applyFill="1" applyBorder="1" applyAlignment="1">
      <alignment horizontal="center" vertical="top" wrapText="1"/>
    </xf>
    <xf numFmtId="164" fontId="11" fillId="0" borderId="0" xfId="0" applyNumberFormat="1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center" vertical="center" wrapText="1"/>
    </xf>
    <xf numFmtId="1" fontId="15" fillId="0" borderId="0" xfId="0" applyNumberFormat="1" applyFont="1" applyFill="1" applyBorder="1" applyAlignment="1">
      <alignment horizontal="left" vertical="top" indent="1" shrinkToFit="1"/>
    </xf>
    <xf numFmtId="1" fontId="15" fillId="2" borderId="1" xfId="0" applyNumberFormat="1" applyFont="1" applyFill="1" applyBorder="1" applyAlignment="1">
      <alignment horizontal="right" vertical="top" indent="2" shrinkToFit="1"/>
    </xf>
    <xf numFmtId="0" fontId="17" fillId="0" borderId="2" xfId="0" applyFont="1" applyFill="1" applyBorder="1" applyAlignment="1">
      <alignment horizontal="center" vertical="top" wrapText="1"/>
    </xf>
    <xf numFmtId="1" fontId="15" fillId="0" borderId="2" xfId="0" applyNumberFormat="1" applyFont="1" applyFill="1" applyBorder="1" applyAlignment="1">
      <alignment vertical="center" shrinkToFit="1"/>
    </xf>
    <xf numFmtId="1" fontId="15" fillId="0" borderId="0" xfId="0" applyNumberFormat="1" applyFont="1" applyFill="1" applyBorder="1" applyAlignment="1">
      <alignment vertical="center" shrinkToFit="1"/>
    </xf>
    <xf numFmtId="1" fontId="15" fillId="0" borderId="1" xfId="0" applyNumberFormat="1" applyFont="1" applyFill="1" applyBorder="1" applyAlignment="1">
      <alignment vertical="center" shrinkToFit="1"/>
    </xf>
    <xf numFmtId="0" fontId="17" fillId="0" borderId="9" xfId="0" applyFont="1" applyFill="1" applyBorder="1" applyAlignment="1">
      <alignment horizontal="center" vertical="top" wrapText="1"/>
    </xf>
    <xf numFmtId="164" fontId="15" fillId="0" borderId="9" xfId="0" applyNumberFormat="1" applyFont="1" applyFill="1" applyBorder="1" applyAlignment="1">
      <alignment horizontal="right" vertical="top" indent="1" shrinkToFit="1"/>
    </xf>
    <xf numFmtId="1" fontId="15" fillId="0" borderId="2" xfId="0" applyNumberFormat="1" applyFont="1" applyFill="1" applyBorder="1" applyAlignment="1">
      <alignment horizontal="right" vertical="top" indent="1" shrinkToFit="1"/>
    </xf>
    <xf numFmtId="1" fontId="15" fillId="0" borderId="9" xfId="0" applyNumberFormat="1" applyFont="1" applyFill="1" applyBorder="1" applyAlignment="1">
      <alignment horizontal="right" vertical="top" indent="1" shrinkToFit="1"/>
    </xf>
    <xf numFmtId="0" fontId="17" fillId="0" borderId="2" xfId="0" applyFont="1" applyFill="1" applyBorder="1" applyAlignment="1">
      <alignment vertical="top" wrapText="1"/>
    </xf>
    <xf numFmtId="0" fontId="10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top" wrapText="1"/>
    </xf>
    <xf numFmtId="0" fontId="17" fillId="0" borderId="11" xfId="0" applyFont="1" applyFill="1" applyBorder="1" applyAlignment="1">
      <alignment horizontal="center" vertical="top" wrapText="1"/>
    </xf>
    <xf numFmtId="1" fontId="15" fillId="0" borderId="11" xfId="0" applyNumberFormat="1" applyFont="1" applyFill="1" applyBorder="1" applyAlignment="1">
      <alignment vertical="center" shrinkToFit="1"/>
    </xf>
    <xf numFmtId="1" fontId="15" fillId="0" borderId="9" xfId="0" applyNumberFormat="1" applyFont="1" applyFill="1" applyBorder="1" applyAlignment="1">
      <alignment vertical="center" shrinkToFit="1"/>
    </xf>
    <xf numFmtId="1" fontId="15" fillId="0" borderId="11" xfId="0" applyNumberFormat="1" applyFont="1" applyFill="1" applyBorder="1" applyAlignment="1">
      <alignment horizontal="right" vertical="top" indent="2" shrinkToFit="1"/>
    </xf>
    <xf numFmtId="0" fontId="10" fillId="0" borderId="9" xfId="0" applyFont="1" applyFill="1" applyBorder="1" applyAlignment="1">
      <alignment vertical="top" wrapText="1"/>
    </xf>
    <xf numFmtId="1" fontId="10" fillId="0" borderId="9" xfId="0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left" vertical="top"/>
    </xf>
    <xf numFmtId="0" fontId="19" fillId="0" borderId="0" xfId="0" applyFont="1" applyFill="1" applyBorder="1" applyAlignment="1">
      <alignment horizontal="left" vertical="top"/>
    </xf>
    <xf numFmtId="0" fontId="20" fillId="0" borderId="0" xfId="0" applyFont="1" applyFill="1" applyBorder="1" applyAlignment="1">
      <alignment horizontal="left" vertical="top"/>
    </xf>
    <xf numFmtId="0" fontId="21" fillId="3" borderId="0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top" wrapText="1"/>
    </xf>
    <xf numFmtId="0" fontId="19" fillId="0" borderId="1" xfId="0" applyFont="1" applyFill="1" applyBorder="1" applyAlignment="1">
      <alignment horizontal="left" vertical="center" wrapText="1"/>
    </xf>
    <xf numFmtId="1" fontId="5" fillId="0" borderId="1" xfId="0" applyNumberFormat="1" applyFont="1" applyFill="1" applyBorder="1" applyAlignment="1">
      <alignment horizontal="center" vertical="top" shrinkToFit="1"/>
    </xf>
    <xf numFmtId="1" fontId="5" fillId="0" borderId="1" xfId="0" applyNumberFormat="1" applyFont="1" applyFill="1" applyBorder="1" applyAlignment="1">
      <alignment horizontal="left" vertical="center" indent="1" shrinkToFit="1"/>
    </xf>
    <xf numFmtId="0" fontId="7" fillId="2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right" vertical="top" indent="1" shrinkToFit="1"/>
    </xf>
    <xf numFmtId="0" fontId="19" fillId="0" borderId="1" xfId="0" applyFont="1" applyFill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left" vertical="top" indent="1" shrinkToFit="1"/>
    </xf>
    <xf numFmtId="1" fontId="5" fillId="0" borderId="1" xfId="0" applyNumberFormat="1" applyFont="1" applyFill="1" applyBorder="1" applyAlignment="1">
      <alignment horizontal="center" vertical="center" shrinkToFit="1"/>
    </xf>
    <xf numFmtId="2" fontId="5" fillId="0" borderId="1" xfId="0" applyNumberFormat="1" applyFont="1" applyFill="1" applyBorder="1" applyAlignment="1">
      <alignment horizontal="right" vertical="top" indent="1" shrinkToFit="1"/>
    </xf>
    <xf numFmtId="2" fontId="5" fillId="0" borderId="1" xfId="0" applyNumberFormat="1" applyFont="1" applyFill="1" applyBorder="1" applyAlignment="1">
      <alignment horizontal="left" vertical="center" shrinkToFit="1"/>
    </xf>
    <xf numFmtId="0" fontId="19" fillId="2" borderId="1" xfId="0" applyFont="1" applyFill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1" fontId="2" fillId="0" borderId="1" xfId="0" applyNumberFormat="1" applyFont="1" applyFill="1" applyBorder="1" applyAlignment="1">
      <alignment horizontal="left" vertical="top"/>
    </xf>
    <xf numFmtId="1" fontId="18" fillId="0" borderId="1" xfId="0" applyNumberFormat="1" applyFont="1" applyFill="1" applyBorder="1" applyAlignment="1">
      <alignment horizontal="left" vertical="center" wrapText="1"/>
    </xf>
    <xf numFmtId="2" fontId="18" fillId="0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 indent="1"/>
    </xf>
    <xf numFmtId="0" fontId="19" fillId="2" borderId="1" xfId="0" applyFont="1" applyFill="1" applyBorder="1" applyAlignment="1">
      <alignment horizontal="left" vertical="center" wrapText="1"/>
    </xf>
    <xf numFmtId="1" fontId="5" fillId="2" borderId="1" xfId="0" applyNumberFormat="1" applyFont="1" applyFill="1" applyBorder="1" applyAlignment="1">
      <alignment horizontal="center" vertical="top" shrinkToFit="1"/>
    </xf>
    <xf numFmtId="1" fontId="5" fillId="2" borderId="1" xfId="0" applyNumberFormat="1" applyFont="1" applyFill="1" applyBorder="1" applyAlignment="1">
      <alignment horizontal="right" vertical="top" indent="2" shrinkToFit="1"/>
    </xf>
    <xf numFmtId="1" fontId="5" fillId="2" borderId="1" xfId="0" applyNumberFormat="1" applyFont="1" applyFill="1" applyBorder="1" applyAlignment="1">
      <alignment horizontal="left" vertical="top" indent="1" shrinkToFit="1"/>
    </xf>
    <xf numFmtId="1" fontId="5" fillId="2" borderId="1" xfId="0" applyNumberFormat="1" applyFont="1" applyFill="1" applyBorder="1" applyAlignment="1">
      <alignment horizontal="left" vertical="center" indent="1" shrinkToFit="1"/>
    </xf>
    <xf numFmtId="0" fontId="19" fillId="2" borderId="1" xfId="0" applyFont="1" applyFill="1" applyBorder="1" applyAlignment="1">
      <alignment horizontal="right" vertical="center" wrapText="1"/>
    </xf>
    <xf numFmtId="164" fontId="5" fillId="2" borderId="1" xfId="0" applyNumberFormat="1" applyFont="1" applyFill="1" applyBorder="1" applyAlignment="1">
      <alignment horizontal="center" vertical="top" shrinkToFit="1"/>
    </xf>
    <xf numFmtId="2" fontId="5" fillId="2" borderId="1" xfId="0" applyNumberFormat="1" applyFont="1" applyFill="1" applyBorder="1" applyAlignment="1">
      <alignment horizontal="center" vertical="top" shrinkToFit="1"/>
    </xf>
    <xf numFmtId="9" fontId="5" fillId="2" borderId="1" xfId="0" applyNumberFormat="1" applyFont="1" applyFill="1" applyBorder="1" applyAlignment="1">
      <alignment horizontal="center" vertical="top" shrinkToFit="1"/>
    </xf>
    <xf numFmtId="2" fontId="5" fillId="2" borderId="1" xfId="0" applyNumberFormat="1" applyFont="1" applyFill="1" applyBorder="1" applyAlignment="1">
      <alignment horizontal="left" vertical="center" shrinkToFit="1"/>
    </xf>
    <xf numFmtId="1" fontId="19" fillId="2" borderId="1" xfId="0" applyNumberFormat="1" applyFont="1" applyFill="1" applyBorder="1" applyAlignment="1">
      <alignment horizontal="left" vertical="center" wrapText="1"/>
    </xf>
    <xf numFmtId="2" fontId="19" fillId="2" borderId="1" xfId="0" applyNumberFormat="1" applyFont="1" applyFill="1" applyBorder="1" applyAlignment="1">
      <alignment horizontal="left" vertical="center" wrapText="1"/>
    </xf>
    <xf numFmtId="1" fontId="20" fillId="0" borderId="1" xfId="0" applyNumberFormat="1" applyFont="1" applyFill="1" applyBorder="1" applyAlignment="1">
      <alignment vertical="center" wrapText="1"/>
    </xf>
    <xf numFmtId="2" fontId="20" fillId="0" borderId="1" xfId="0" applyNumberFormat="1" applyFont="1" applyFill="1" applyBorder="1" applyAlignment="1">
      <alignment vertical="center" wrapText="1"/>
    </xf>
    <xf numFmtId="164" fontId="5" fillId="0" borderId="1" xfId="0" applyNumberFormat="1" applyFont="1" applyFill="1" applyBorder="1" applyAlignment="1">
      <alignment horizontal="right" vertical="top" shrinkToFit="1"/>
    </xf>
    <xf numFmtId="1" fontId="23" fillId="3" borderId="1" xfId="0" applyNumberFormat="1" applyFont="1" applyFill="1" applyBorder="1" applyAlignment="1">
      <alignment horizontal="center" vertical="top" shrinkToFit="1"/>
    </xf>
    <xf numFmtId="1" fontId="20" fillId="0" borderId="0" xfId="0" applyNumberFormat="1" applyFont="1" applyFill="1" applyBorder="1" applyAlignment="1">
      <alignment horizontal="left" vertical="top"/>
    </xf>
    <xf numFmtId="0" fontId="24" fillId="0" borderId="0" xfId="0" applyFont="1" applyFill="1" applyBorder="1" applyAlignment="1">
      <alignment horizontal="left" vertical="top"/>
    </xf>
    <xf numFmtId="1" fontId="21" fillId="0" borderId="0" xfId="0" applyNumberFormat="1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left" vertical="top"/>
    </xf>
    <xf numFmtId="0" fontId="26" fillId="2" borderId="1" xfId="0" applyFont="1" applyFill="1" applyBorder="1" applyAlignment="1">
      <alignment horizontal="center" vertical="top" wrapText="1"/>
    </xf>
    <xf numFmtId="0" fontId="28" fillId="2" borderId="1" xfId="0" applyFont="1" applyFill="1" applyBorder="1" applyAlignment="1">
      <alignment horizontal="left" vertical="center" wrapText="1"/>
    </xf>
    <xf numFmtId="0" fontId="29" fillId="0" borderId="1" xfId="0" applyFont="1" applyFill="1" applyBorder="1" applyAlignment="1">
      <alignment horizontal="center" vertical="center" wrapText="1"/>
    </xf>
    <xf numFmtId="1" fontId="31" fillId="0" borderId="1" xfId="0" applyNumberFormat="1" applyFont="1" applyFill="1" applyBorder="1" applyAlignment="1">
      <alignment horizontal="center" vertical="center" shrinkToFit="1"/>
    </xf>
    <xf numFmtId="0" fontId="28" fillId="0" borderId="1" xfId="0" applyFont="1" applyFill="1" applyBorder="1" applyAlignment="1">
      <alignment horizontal="left" vertical="center" wrapText="1"/>
    </xf>
    <xf numFmtId="0" fontId="28" fillId="0" borderId="1" xfId="0" applyFont="1" applyFill="1" applyBorder="1" applyAlignment="1">
      <alignment vertical="center" wrapText="1"/>
    </xf>
    <xf numFmtId="0" fontId="26" fillId="2" borderId="1" xfId="0" applyFont="1" applyFill="1" applyBorder="1" applyAlignment="1">
      <alignment horizontal="left" vertical="center" wrapText="1"/>
    </xf>
    <xf numFmtId="0" fontId="29" fillId="2" borderId="1" xfId="0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horizontal="center" vertical="top" wrapText="1"/>
    </xf>
    <xf numFmtId="0" fontId="28" fillId="0" borderId="1" xfId="0" applyFont="1" applyFill="1" applyBorder="1" applyAlignment="1">
      <alignment horizontal="left" vertical="top" wrapText="1"/>
    </xf>
    <xf numFmtId="0" fontId="29" fillId="0" borderId="1" xfId="0" applyFont="1" applyFill="1" applyBorder="1" applyAlignment="1">
      <alignment horizontal="left" vertical="center" wrapText="1" indent="1"/>
    </xf>
    <xf numFmtId="1" fontId="5" fillId="0" borderId="1" xfId="0" applyNumberFormat="1" applyFont="1" applyFill="1" applyBorder="1" applyAlignment="1">
      <alignment horizontal="left" vertical="center" indent="1" shrinkToFit="1"/>
    </xf>
    <xf numFmtId="0" fontId="28" fillId="2" borderId="1" xfId="0" applyFont="1" applyFill="1" applyBorder="1" applyAlignment="1">
      <alignment horizontal="left" vertical="top" wrapText="1"/>
    </xf>
    <xf numFmtId="0" fontId="29" fillId="2" borderId="1" xfId="0" applyFont="1" applyFill="1" applyBorder="1" applyAlignment="1">
      <alignment horizontal="left" vertical="center" wrapText="1" indent="1"/>
    </xf>
    <xf numFmtId="1" fontId="5" fillId="2" borderId="1" xfId="0" applyNumberFormat="1" applyFont="1" applyFill="1" applyBorder="1" applyAlignment="1">
      <alignment horizontal="left" vertical="center" shrinkToFit="1"/>
    </xf>
    <xf numFmtId="0" fontId="19" fillId="0" borderId="1" xfId="0" applyFont="1" applyFill="1" applyBorder="1" applyAlignment="1">
      <alignment horizontal="left" vertical="top" wrapText="1" indent="4"/>
    </xf>
    <xf numFmtId="0" fontId="7" fillId="0" borderId="1" xfId="0" applyFont="1" applyFill="1" applyBorder="1" applyAlignment="1">
      <alignment horizontal="center" vertical="top" wrapText="1"/>
    </xf>
    <xf numFmtId="0" fontId="19" fillId="2" borderId="1" xfId="0" applyFont="1" applyFill="1" applyBorder="1" applyAlignment="1">
      <alignment horizontal="left" vertical="top" wrapText="1"/>
    </xf>
    <xf numFmtId="1" fontId="5" fillId="2" borderId="1" xfId="0" applyNumberFormat="1" applyFont="1" applyFill="1" applyBorder="1" applyAlignment="1">
      <alignment horizontal="center" vertical="center" shrinkToFit="1"/>
    </xf>
    <xf numFmtId="1" fontId="5" fillId="2" borderId="1" xfId="0" applyNumberFormat="1" applyFont="1" applyFill="1" applyBorder="1" applyAlignment="1">
      <alignment horizontal="left" vertical="center" indent="1" shrinkToFit="1"/>
    </xf>
    <xf numFmtId="1" fontId="5" fillId="0" borderId="1" xfId="0" applyNumberFormat="1" applyFont="1" applyFill="1" applyBorder="1" applyAlignment="1">
      <alignment horizontal="center" vertical="center" shrinkToFit="1"/>
    </xf>
    <xf numFmtId="1" fontId="15" fillId="0" borderId="1" xfId="0" applyNumberFormat="1" applyFont="1" applyFill="1" applyBorder="1" applyAlignment="1">
      <alignment horizontal="left" vertical="center" indent="1" shrinkToFit="1"/>
    </xf>
    <xf numFmtId="0" fontId="19" fillId="0" borderId="1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 indent="1"/>
    </xf>
    <xf numFmtId="0" fontId="11" fillId="0" borderId="2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 indent="6"/>
    </xf>
    <xf numFmtId="0" fontId="16" fillId="0" borderId="4" xfId="0" applyFont="1" applyFill="1" applyBorder="1" applyAlignment="1">
      <alignment horizontal="center" vertical="top" wrapText="1"/>
    </xf>
    <xf numFmtId="0" fontId="16" fillId="0" borderId="5" xfId="0" applyFont="1" applyFill="1" applyBorder="1" applyAlignment="1">
      <alignment horizontal="center" vertical="top" wrapText="1"/>
    </xf>
    <xf numFmtId="0" fontId="16" fillId="0" borderId="6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center" wrapText="1" indent="1"/>
    </xf>
    <xf numFmtId="1" fontId="5" fillId="0" borderId="1" xfId="0" applyNumberFormat="1" applyFont="1" applyFill="1" applyBorder="1" applyAlignment="1">
      <alignment horizontal="left" vertical="center" shrinkToFit="1"/>
    </xf>
    <xf numFmtId="0" fontId="17" fillId="0" borderId="7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top" wrapText="1"/>
    </xf>
    <xf numFmtId="0" fontId="17" fillId="0" borderId="10" xfId="0" applyFont="1" applyFill="1" applyBorder="1" applyAlignment="1">
      <alignment horizontal="center" vertical="top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topLeftCell="A5" zoomScale="87" workbookViewId="0">
      <selection activeCell="D4" sqref="D4"/>
    </sheetView>
  </sheetViews>
  <sheetFormatPr defaultRowHeight="12.75" x14ac:dyDescent="0.2"/>
  <cols>
    <col min="1" max="1" width="39.5" customWidth="1"/>
    <col min="2" max="2" width="7.5" customWidth="1"/>
    <col min="3" max="3" width="6.33203125" customWidth="1"/>
    <col min="4" max="4" width="10.1640625" customWidth="1"/>
    <col min="5" max="5" width="6.83203125" customWidth="1"/>
    <col min="6" max="6" width="11" customWidth="1"/>
    <col min="7" max="7" width="7.6640625" customWidth="1"/>
    <col min="8" max="8" width="3.1640625" hidden="1" customWidth="1"/>
    <col min="9" max="9" width="7.83203125" customWidth="1"/>
    <col min="10" max="11" width="7.1640625" customWidth="1"/>
    <col min="12" max="12" width="0.1640625" customWidth="1"/>
    <col min="13" max="13" width="8.6640625" customWidth="1"/>
    <col min="14" max="14" width="6.33203125" customWidth="1"/>
    <col min="15" max="15" width="8.5" customWidth="1"/>
    <col min="16" max="16" width="11.5" customWidth="1"/>
  </cols>
  <sheetData>
    <row r="1" spans="1:20" ht="36" hidden="1" customHeight="1" x14ac:dyDescent="0.2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1:20" ht="91.15" customHeight="1" x14ac:dyDescent="0.2">
      <c r="A2" s="75" t="s">
        <v>50</v>
      </c>
      <c r="B2" s="99" t="s">
        <v>103</v>
      </c>
      <c r="C2" s="105" t="s">
        <v>109</v>
      </c>
      <c r="D2" s="76" t="s">
        <v>53</v>
      </c>
      <c r="E2" s="75" t="s">
        <v>8</v>
      </c>
      <c r="F2" s="75" t="s">
        <v>9</v>
      </c>
      <c r="G2" s="75"/>
      <c r="H2" s="116"/>
      <c r="I2" s="75" t="s">
        <v>93</v>
      </c>
      <c r="J2" s="77" t="s">
        <v>94</v>
      </c>
      <c r="K2" s="78" t="s">
        <v>95</v>
      </c>
      <c r="L2" s="116"/>
      <c r="M2" s="77" t="s">
        <v>96</v>
      </c>
      <c r="N2" s="77" t="s">
        <v>97</v>
      </c>
      <c r="O2" s="75" t="s">
        <v>98</v>
      </c>
      <c r="P2" s="75" t="s">
        <v>99</v>
      </c>
    </row>
    <row r="3" spans="1:20" ht="33.6" customHeight="1" x14ac:dyDescent="0.2">
      <c r="A3" s="62" t="s">
        <v>54</v>
      </c>
      <c r="B3" s="100"/>
      <c r="C3" s="106" t="s">
        <v>110</v>
      </c>
      <c r="D3" s="80">
        <v>4711</v>
      </c>
      <c r="E3" s="81">
        <v>4</v>
      </c>
      <c r="F3" s="82">
        <f>E3*D3</f>
        <v>18844</v>
      </c>
      <c r="G3" s="82"/>
      <c r="H3" s="116"/>
      <c r="I3" s="79"/>
      <c r="J3" s="79"/>
      <c r="K3" s="79"/>
      <c r="L3" s="116"/>
      <c r="M3" s="79"/>
      <c r="N3" s="79"/>
      <c r="O3" s="79"/>
      <c r="P3" s="79"/>
    </row>
    <row r="4" spans="1:20" ht="33.75" customHeight="1" x14ac:dyDescent="0.2">
      <c r="A4" s="62" t="s">
        <v>58</v>
      </c>
      <c r="B4" s="100"/>
      <c r="C4" s="106" t="s">
        <v>110</v>
      </c>
      <c r="D4" s="80">
        <v>9417.11</v>
      </c>
      <c r="E4" s="81">
        <v>4</v>
      </c>
      <c r="F4" s="82">
        <f>E4*D4</f>
        <v>37668.44</v>
      </c>
      <c r="G4" s="82"/>
      <c r="H4" s="116"/>
      <c r="I4" s="79"/>
      <c r="J4" s="79"/>
      <c r="K4" s="79"/>
      <c r="L4" s="116"/>
      <c r="M4" s="79"/>
      <c r="N4" s="79"/>
      <c r="O4" s="79"/>
      <c r="P4" s="79"/>
    </row>
    <row r="5" spans="1:20" ht="31.5" x14ac:dyDescent="0.2">
      <c r="A5" s="62" t="s">
        <v>59</v>
      </c>
      <c r="B5" s="111"/>
      <c r="C5" s="112" t="s">
        <v>110</v>
      </c>
      <c r="D5" s="113">
        <v>9417.11</v>
      </c>
      <c r="E5" s="117">
        <v>8</v>
      </c>
      <c r="F5" s="118">
        <f>E5*D5</f>
        <v>75336.88</v>
      </c>
      <c r="G5" s="83"/>
      <c r="H5" s="116"/>
      <c r="I5" s="79"/>
      <c r="J5" s="79"/>
      <c r="K5" s="79"/>
      <c r="L5" s="116"/>
      <c r="M5" s="79"/>
      <c r="N5" s="79"/>
      <c r="O5" s="79"/>
      <c r="P5" s="79"/>
    </row>
    <row r="6" spans="1:20" ht="22.5" customHeight="1" x14ac:dyDescent="0.2">
      <c r="A6" s="62" t="s">
        <v>60</v>
      </c>
      <c r="B6" s="111"/>
      <c r="C6" s="112"/>
      <c r="D6" s="113"/>
      <c r="E6" s="117"/>
      <c r="F6" s="118"/>
      <c r="G6" s="83"/>
      <c r="H6" s="116"/>
      <c r="I6" s="79"/>
      <c r="J6" s="79"/>
      <c r="K6" s="79"/>
      <c r="L6" s="116"/>
      <c r="M6" s="79"/>
      <c r="N6" s="79"/>
      <c r="O6" s="79"/>
      <c r="P6" s="79"/>
    </row>
    <row r="7" spans="1:20" ht="30.75" customHeight="1" x14ac:dyDescent="0.2">
      <c r="A7" s="62" t="s">
        <v>61</v>
      </c>
      <c r="B7" s="111"/>
      <c r="C7" s="112"/>
      <c r="D7" s="113"/>
      <c r="E7" s="117"/>
      <c r="F7" s="118"/>
      <c r="G7" s="83"/>
      <c r="H7" s="116"/>
      <c r="I7" s="79"/>
      <c r="J7" s="79"/>
      <c r="K7" s="79"/>
      <c r="L7" s="116"/>
      <c r="M7" s="79"/>
      <c r="N7" s="84"/>
      <c r="O7" s="79"/>
      <c r="P7" s="79"/>
    </row>
    <row r="8" spans="1:20" ht="22.15" customHeight="1" x14ac:dyDescent="0.2">
      <c r="A8" s="62" t="s">
        <v>62</v>
      </c>
      <c r="B8" s="101" t="s">
        <v>104</v>
      </c>
      <c r="C8" s="107" t="s">
        <v>111</v>
      </c>
      <c r="D8" s="60">
        <v>2369</v>
      </c>
      <c r="E8" s="64">
        <v>4.5</v>
      </c>
      <c r="F8" s="82">
        <f t="shared" ref="F8:F16" si="0">E8*D8</f>
        <v>10660.5</v>
      </c>
      <c r="G8" s="82"/>
      <c r="H8" s="116"/>
      <c r="I8" s="80">
        <v>1895</v>
      </c>
      <c r="J8" s="85">
        <v>2.5</v>
      </c>
      <c r="K8" s="80">
        <f>I8*J8</f>
        <v>4737.5</v>
      </c>
      <c r="L8" s="116"/>
      <c r="M8" s="86">
        <v>0.18</v>
      </c>
      <c r="N8" s="86">
        <v>0.15</v>
      </c>
      <c r="O8" s="87">
        <v>0.25</v>
      </c>
      <c r="P8" s="86">
        <v>625.35</v>
      </c>
    </row>
    <row r="9" spans="1:20" ht="28.15" customHeight="1" x14ac:dyDescent="0.2">
      <c r="A9" s="62" t="s">
        <v>64</v>
      </c>
      <c r="B9" s="101" t="s">
        <v>105</v>
      </c>
      <c r="C9" s="107" t="s">
        <v>111</v>
      </c>
      <c r="D9" s="60">
        <v>1207</v>
      </c>
      <c r="E9" s="7">
        <v>10</v>
      </c>
      <c r="F9" s="82">
        <f t="shared" si="0"/>
        <v>12070</v>
      </c>
      <c r="G9" s="82"/>
      <c r="H9" s="116"/>
      <c r="I9" s="80">
        <v>966</v>
      </c>
      <c r="J9" s="80">
        <v>3</v>
      </c>
      <c r="K9" s="80">
        <f>J9*I9</f>
        <v>2898</v>
      </c>
      <c r="L9" s="116"/>
      <c r="M9" s="86">
        <v>0.21</v>
      </c>
      <c r="N9" s="86">
        <v>0.23</v>
      </c>
      <c r="O9" s="87">
        <v>0.25</v>
      </c>
      <c r="P9" s="86">
        <v>425.04</v>
      </c>
    </row>
    <row r="10" spans="1:20" ht="24" customHeight="1" x14ac:dyDescent="0.2">
      <c r="A10" s="62" t="s">
        <v>66</v>
      </c>
      <c r="B10" s="101" t="s">
        <v>106</v>
      </c>
      <c r="C10" s="107" t="s">
        <v>111</v>
      </c>
      <c r="D10" s="60">
        <v>284</v>
      </c>
      <c r="E10" s="7">
        <v>50</v>
      </c>
      <c r="F10" s="82">
        <f t="shared" si="0"/>
        <v>14200</v>
      </c>
      <c r="G10" s="82"/>
      <c r="H10" s="116"/>
      <c r="I10" s="80">
        <v>258</v>
      </c>
      <c r="J10" s="80">
        <v>10</v>
      </c>
      <c r="K10" s="80">
        <f>I10*J10</f>
        <v>2580</v>
      </c>
      <c r="L10" s="116"/>
      <c r="M10" s="86">
        <v>0.47</v>
      </c>
      <c r="N10" s="85">
        <v>1.3</v>
      </c>
      <c r="O10" s="87">
        <v>0.1</v>
      </c>
      <c r="P10" s="85">
        <v>456.66</v>
      </c>
      <c r="T10" s="1"/>
    </row>
    <row r="11" spans="1:20" ht="22.9" customHeight="1" x14ac:dyDescent="0.2">
      <c r="A11" s="62" t="s">
        <v>68</v>
      </c>
      <c r="B11" s="101" t="s">
        <v>101</v>
      </c>
      <c r="C11" s="107" t="s">
        <v>111</v>
      </c>
      <c r="D11" s="60">
        <v>52</v>
      </c>
      <c r="E11" s="7">
        <v>16</v>
      </c>
      <c r="F11" s="82">
        <f>E11*D11</f>
        <v>832</v>
      </c>
      <c r="G11" s="82"/>
      <c r="H11" s="116"/>
      <c r="I11" s="80">
        <v>47</v>
      </c>
      <c r="J11" s="80">
        <v>8</v>
      </c>
      <c r="K11" s="80">
        <f>J11*I11</f>
        <v>376</v>
      </c>
      <c r="L11" s="116"/>
      <c r="M11" s="86">
        <v>0.32</v>
      </c>
      <c r="N11" s="85">
        <v>0.9</v>
      </c>
      <c r="O11" s="87">
        <v>0.1</v>
      </c>
      <c r="P11" s="85">
        <v>57.34</v>
      </c>
    </row>
    <row r="12" spans="1:20" ht="37.9" customHeight="1" x14ac:dyDescent="0.2">
      <c r="A12" s="62" t="s">
        <v>72</v>
      </c>
      <c r="B12" s="101" t="s">
        <v>107</v>
      </c>
      <c r="C12" s="107" t="s">
        <v>111</v>
      </c>
      <c r="D12" s="60">
        <v>200</v>
      </c>
      <c r="E12" s="7">
        <v>10.5</v>
      </c>
      <c r="F12" s="82">
        <f t="shared" si="0"/>
        <v>2100</v>
      </c>
      <c r="G12" s="82"/>
      <c r="H12" s="116"/>
      <c r="I12" s="80">
        <v>200</v>
      </c>
      <c r="J12" s="80">
        <v>8</v>
      </c>
      <c r="K12" s="80">
        <f>J12*I12</f>
        <v>1600</v>
      </c>
      <c r="L12" s="116"/>
      <c r="M12" s="85">
        <v>1.1000000000000001</v>
      </c>
      <c r="N12" s="86">
        <v>0.26</v>
      </c>
      <c r="O12" s="79"/>
      <c r="P12" s="80">
        <v>272</v>
      </c>
    </row>
    <row r="13" spans="1:20" ht="36.6" customHeight="1" x14ac:dyDescent="0.2">
      <c r="A13" s="62" t="s">
        <v>1</v>
      </c>
      <c r="B13" s="101" t="s">
        <v>108</v>
      </c>
      <c r="C13" s="107" t="s">
        <v>112</v>
      </c>
      <c r="D13" s="60">
        <v>36</v>
      </c>
      <c r="E13" s="7">
        <v>12</v>
      </c>
      <c r="F13" s="82">
        <f t="shared" si="0"/>
        <v>432</v>
      </c>
      <c r="G13" s="82"/>
      <c r="H13" s="116"/>
      <c r="I13" s="80">
        <v>36</v>
      </c>
      <c r="J13" s="80">
        <v>3</v>
      </c>
      <c r="K13" s="80">
        <f>J13*I13</f>
        <v>108</v>
      </c>
      <c r="L13" s="116"/>
      <c r="M13" s="86">
        <v>0.55000000000000004</v>
      </c>
      <c r="N13" s="86">
        <v>0.23</v>
      </c>
      <c r="O13" s="79"/>
      <c r="P13" s="86">
        <v>28.08</v>
      </c>
    </row>
    <row r="14" spans="1:20" ht="22.9" customHeight="1" x14ac:dyDescent="0.2">
      <c r="A14" s="62" t="s">
        <v>2</v>
      </c>
      <c r="B14" s="101"/>
      <c r="C14" s="107" t="s">
        <v>3</v>
      </c>
      <c r="D14" s="60">
        <v>97</v>
      </c>
      <c r="E14" s="7"/>
      <c r="F14" s="82"/>
      <c r="G14" s="82"/>
      <c r="H14" s="116"/>
      <c r="I14" s="80"/>
      <c r="J14" s="80"/>
      <c r="K14" s="80"/>
      <c r="L14" s="116"/>
      <c r="M14" s="86"/>
      <c r="N14" s="86"/>
      <c r="O14" s="79"/>
      <c r="P14" s="86"/>
    </row>
    <row r="15" spans="1:20" ht="27" customHeight="1" x14ac:dyDescent="0.2">
      <c r="A15" s="62" t="s">
        <v>85</v>
      </c>
      <c r="B15" s="102">
        <v>150</v>
      </c>
      <c r="C15" s="107" t="s">
        <v>111</v>
      </c>
      <c r="D15" s="60">
        <v>957</v>
      </c>
      <c r="E15" s="68">
        <v>0.72</v>
      </c>
      <c r="F15" s="88">
        <f t="shared" si="0"/>
        <v>689.04</v>
      </c>
      <c r="G15" s="88"/>
      <c r="H15" s="116"/>
      <c r="I15" s="80">
        <v>870</v>
      </c>
      <c r="J15" s="80">
        <v>1</v>
      </c>
      <c r="K15" s="80">
        <f>J15*I15</f>
        <v>870</v>
      </c>
      <c r="L15" s="116"/>
      <c r="M15" s="79"/>
      <c r="N15" s="86">
        <v>7.0000000000000007E-2</v>
      </c>
      <c r="O15" s="87">
        <v>0.1</v>
      </c>
      <c r="P15" s="86">
        <v>60.09</v>
      </c>
    </row>
    <row r="16" spans="1:20" ht="19.899999999999999" customHeight="1" x14ac:dyDescent="0.2">
      <c r="A16" s="62" t="s">
        <v>86</v>
      </c>
      <c r="B16" s="108"/>
      <c r="C16" s="109" t="s">
        <v>110</v>
      </c>
      <c r="D16" s="110">
        <v>3302</v>
      </c>
      <c r="E16" s="119">
        <v>11</v>
      </c>
      <c r="F16" s="118">
        <f t="shared" si="0"/>
        <v>36322</v>
      </c>
      <c r="G16" s="83"/>
      <c r="H16" s="116"/>
      <c r="I16" s="79"/>
      <c r="J16" s="79"/>
      <c r="K16" s="89"/>
      <c r="L16" s="116"/>
      <c r="M16" s="79"/>
      <c r="N16" s="79"/>
      <c r="O16" s="79"/>
      <c r="P16" s="90"/>
    </row>
    <row r="17" spans="1:16" ht="22.9" customHeight="1" x14ac:dyDescent="0.2">
      <c r="A17" s="62" t="s">
        <v>87</v>
      </c>
      <c r="B17" s="108"/>
      <c r="C17" s="109"/>
      <c r="D17" s="110"/>
      <c r="E17" s="119"/>
      <c r="F17" s="118"/>
      <c r="G17" s="83"/>
      <c r="H17" s="116"/>
      <c r="I17" s="79"/>
      <c r="J17" s="79"/>
      <c r="K17" s="79"/>
      <c r="L17" s="116"/>
      <c r="M17" s="79"/>
      <c r="N17" s="79"/>
      <c r="O17" s="79"/>
      <c r="P17" s="79"/>
    </row>
    <row r="18" spans="1:16" ht="18.600000000000001" customHeight="1" x14ac:dyDescent="0.2">
      <c r="A18" s="62" t="s">
        <v>88</v>
      </c>
      <c r="B18" s="108"/>
      <c r="C18" s="109"/>
      <c r="D18" s="110"/>
      <c r="E18" s="119"/>
      <c r="F18" s="118"/>
      <c r="G18" s="83"/>
      <c r="H18" s="116"/>
      <c r="I18" s="79"/>
      <c r="J18" s="79"/>
      <c r="K18" s="79"/>
      <c r="L18" s="116"/>
      <c r="M18" s="79"/>
      <c r="N18" s="79"/>
      <c r="O18" s="79"/>
      <c r="P18" s="79"/>
    </row>
    <row r="19" spans="1:16" ht="24.6" customHeight="1" x14ac:dyDescent="0.2">
      <c r="A19" s="62" t="s">
        <v>89</v>
      </c>
      <c r="B19" s="103"/>
      <c r="C19" s="107" t="s">
        <v>111</v>
      </c>
      <c r="D19" s="60">
        <v>219</v>
      </c>
      <c r="E19" s="5">
        <v>4</v>
      </c>
      <c r="F19" s="82">
        <f>E19*D19</f>
        <v>876</v>
      </c>
      <c r="G19" s="82"/>
      <c r="H19" s="116"/>
      <c r="I19" s="79"/>
      <c r="J19" s="79"/>
      <c r="K19" s="79"/>
      <c r="L19" s="116"/>
      <c r="M19" s="79"/>
      <c r="N19" s="79"/>
      <c r="O19" s="79"/>
      <c r="P19" s="79"/>
    </row>
    <row r="20" spans="1:16" ht="37.9" customHeight="1" x14ac:dyDescent="0.2">
      <c r="A20" s="62" t="s">
        <v>90</v>
      </c>
      <c r="B20" s="103"/>
      <c r="C20" s="107" t="s">
        <v>111</v>
      </c>
      <c r="D20" s="60">
        <v>219</v>
      </c>
      <c r="E20" s="5">
        <v>4</v>
      </c>
      <c r="F20" s="82">
        <f>E20*D20</f>
        <v>876</v>
      </c>
      <c r="G20" s="82"/>
      <c r="H20" s="116"/>
      <c r="I20" s="79"/>
      <c r="J20" s="79"/>
      <c r="K20" s="79"/>
      <c r="L20" s="116"/>
      <c r="M20" s="79"/>
      <c r="N20" s="79"/>
      <c r="O20" s="79"/>
      <c r="P20" s="79"/>
    </row>
    <row r="21" spans="1:16" ht="43.15" customHeight="1" x14ac:dyDescent="0.2">
      <c r="A21" s="62" t="s">
        <v>91</v>
      </c>
      <c r="B21" s="103"/>
      <c r="C21" s="107" t="s">
        <v>111</v>
      </c>
      <c r="D21" s="60">
        <v>219</v>
      </c>
      <c r="E21" s="5">
        <v>8</v>
      </c>
      <c r="F21" s="82">
        <f>E21*D21</f>
        <v>1752</v>
      </c>
      <c r="G21" s="82"/>
      <c r="H21" s="116"/>
      <c r="I21" s="79"/>
      <c r="J21" s="79"/>
      <c r="K21" s="79"/>
      <c r="L21" s="116"/>
      <c r="M21" s="79"/>
      <c r="N21" s="79"/>
      <c r="O21" s="79"/>
      <c r="P21" s="79"/>
    </row>
    <row r="22" spans="1:16" ht="22.9" customHeight="1" x14ac:dyDescent="0.2">
      <c r="A22" s="70"/>
      <c r="B22" s="104"/>
      <c r="C22" s="71"/>
      <c r="D22" s="71"/>
      <c r="E22" s="71"/>
      <c r="F22" s="91">
        <f>SUM(F3:F21)</f>
        <v>212658.86000000002</v>
      </c>
      <c r="G22" s="71"/>
      <c r="H22" s="71"/>
      <c r="I22" s="71"/>
      <c r="J22" s="71"/>
      <c r="K22" s="91">
        <f>SUM(K8:K21)</f>
        <v>13169.5</v>
      </c>
      <c r="L22" s="71"/>
      <c r="M22" s="71"/>
      <c r="N22" s="71"/>
      <c r="O22" s="71"/>
      <c r="P22" s="92">
        <f>SUM(P8:P21)</f>
        <v>1924.56</v>
      </c>
    </row>
    <row r="23" spans="1:16" ht="30.6" customHeight="1" x14ac:dyDescent="0.2">
      <c r="A23" s="79"/>
      <c r="B23" s="103"/>
      <c r="C23" s="59"/>
      <c r="D23" s="115"/>
      <c r="E23" s="115"/>
      <c r="F23" s="93"/>
      <c r="G23" s="93"/>
      <c r="H23" s="114"/>
      <c r="I23" s="114"/>
      <c r="J23" s="114"/>
      <c r="K23" s="114"/>
      <c r="L23" s="114"/>
      <c r="M23" s="115" t="s">
        <v>100</v>
      </c>
      <c r="N23" s="115"/>
      <c r="O23" s="115"/>
      <c r="P23" s="94">
        <f>F22+K22+P22</f>
        <v>227752.92</v>
      </c>
    </row>
    <row r="24" spans="1:16" ht="15.75" x14ac:dyDescent="0.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</row>
    <row r="25" spans="1:16" ht="15.75" x14ac:dyDescent="0.2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95"/>
    </row>
    <row r="26" spans="1:16" ht="23.25" x14ac:dyDescent="0.2">
      <c r="A26" s="98" t="s">
        <v>102</v>
      </c>
      <c r="B26" s="53"/>
      <c r="C26" s="53"/>
      <c r="D26" s="53"/>
      <c r="E26" s="96"/>
      <c r="F26" s="97"/>
      <c r="G26" s="96"/>
      <c r="H26" s="96"/>
      <c r="I26" s="96"/>
      <c r="J26" s="96"/>
      <c r="K26" s="96"/>
      <c r="L26" s="53"/>
      <c r="M26" s="53"/>
      <c r="N26" s="53"/>
      <c r="O26" s="53"/>
      <c r="P26" s="53"/>
    </row>
    <row r="27" spans="1:16" ht="20.2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ht="20.2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ht="20.2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ht="20.2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ht="20.2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ht="20.2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ht="20.2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ht="20.2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ht="20.2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ht="20.2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ht="20.2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ht="18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18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mergeCells count="15">
    <mergeCell ref="H23:L23"/>
    <mergeCell ref="M23:O23"/>
    <mergeCell ref="H2:H21"/>
    <mergeCell ref="L2:L21"/>
    <mergeCell ref="E5:E7"/>
    <mergeCell ref="F5:F7"/>
    <mergeCell ref="E16:E18"/>
    <mergeCell ref="F16:F18"/>
    <mergeCell ref="D23:E23"/>
    <mergeCell ref="B16:B18"/>
    <mergeCell ref="C16:C18"/>
    <mergeCell ref="D16:D18"/>
    <mergeCell ref="B5:B7"/>
    <mergeCell ref="C5:C7"/>
    <mergeCell ref="D5:D7"/>
  </mergeCells>
  <pageMargins left="0.7" right="0.7" top="0.75" bottom="0.75" header="0.3" footer="0.3"/>
  <pageSetup paperSize="9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1"/>
  <sheetViews>
    <sheetView topLeftCell="A44" workbookViewId="0">
      <selection activeCell="A70" sqref="A70"/>
    </sheetView>
  </sheetViews>
  <sheetFormatPr defaultColWidth="9.33203125" defaultRowHeight="12.75" x14ac:dyDescent="0.2"/>
  <cols>
    <col min="1" max="1" width="30.33203125" style="8" customWidth="1"/>
    <col min="2" max="2" width="13.5" style="8" customWidth="1"/>
    <col min="3" max="3" width="7.1640625" style="8" customWidth="1"/>
    <col min="4" max="4" width="10" style="8" customWidth="1"/>
    <col min="5" max="5" width="7.6640625" style="8" customWidth="1"/>
    <col min="6" max="6" width="14.5" style="8" customWidth="1"/>
    <col min="7" max="7" width="8.33203125" style="8" customWidth="1"/>
    <col min="8" max="8" width="9.33203125" style="8" customWidth="1"/>
    <col min="9" max="9" width="8.5" style="8" customWidth="1"/>
    <col min="10" max="10" width="7.83203125" style="8" customWidth="1"/>
    <col min="11" max="11" width="6.33203125" style="8" customWidth="1"/>
    <col min="12" max="12" width="3.33203125" style="8" customWidth="1"/>
    <col min="13" max="13" width="8" style="8" customWidth="1"/>
    <col min="14" max="14" width="7" style="8" customWidth="1"/>
    <col min="15" max="15" width="6.5" style="8" customWidth="1"/>
    <col min="16" max="16" width="8.6640625" style="8" customWidth="1"/>
    <col min="17" max="16384" width="9.33203125" style="8"/>
  </cols>
  <sheetData>
    <row r="1" spans="1:18" ht="46.9" customHeight="1" x14ac:dyDescent="0.2">
      <c r="A1" s="4" t="s">
        <v>50</v>
      </c>
      <c r="B1" s="4" t="s">
        <v>51</v>
      </c>
      <c r="C1" s="56" t="s">
        <v>52</v>
      </c>
      <c r="D1" s="57" t="s">
        <v>53</v>
      </c>
      <c r="E1" s="4" t="s">
        <v>8</v>
      </c>
      <c r="F1" s="4" t="s">
        <v>9</v>
      </c>
      <c r="G1" s="4"/>
      <c r="H1" s="121" t="s">
        <v>46</v>
      </c>
    </row>
    <row r="2" spans="1:18" ht="44.25" customHeight="1" x14ac:dyDescent="0.2">
      <c r="A2" s="58" t="s">
        <v>54</v>
      </c>
      <c r="B2" s="59"/>
      <c r="C2" s="58" t="s">
        <v>55</v>
      </c>
      <c r="D2" s="60">
        <v>8806.15</v>
      </c>
      <c r="E2" s="5">
        <v>4</v>
      </c>
      <c r="F2" s="6">
        <f>E2*D2</f>
        <v>35224.6</v>
      </c>
      <c r="G2" s="6"/>
      <c r="H2" s="121"/>
      <c r="Q2" s="17"/>
    </row>
    <row r="3" spans="1:18" ht="21" customHeight="1" x14ac:dyDescent="0.2">
      <c r="A3" s="58" t="s">
        <v>56</v>
      </c>
      <c r="B3" s="59"/>
      <c r="C3" s="58" t="s">
        <v>57</v>
      </c>
      <c r="D3" s="60">
        <v>3840</v>
      </c>
      <c r="E3" s="5">
        <v>1</v>
      </c>
      <c r="F3" s="6">
        <f>E3*D3</f>
        <v>3840</v>
      </c>
      <c r="G3" s="6"/>
      <c r="H3" s="121"/>
      <c r="Q3" s="17"/>
    </row>
    <row r="4" spans="1:18" ht="21" customHeight="1" x14ac:dyDescent="0.2">
      <c r="A4" s="58" t="s">
        <v>4</v>
      </c>
      <c r="B4" s="59"/>
      <c r="C4" s="58" t="s">
        <v>57</v>
      </c>
      <c r="D4" s="60">
        <v>341</v>
      </c>
      <c r="E4" s="5">
        <v>4</v>
      </c>
      <c r="F4" s="6">
        <f>D4*E4</f>
        <v>1364</v>
      </c>
      <c r="G4" s="6"/>
      <c r="H4" s="121"/>
      <c r="Q4" s="17"/>
    </row>
    <row r="5" spans="1:18" ht="16.899999999999999" customHeight="1" x14ac:dyDescent="0.2">
      <c r="A5" s="58" t="s">
        <v>58</v>
      </c>
      <c r="B5" s="59"/>
      <c r="C5" s="58" t="s">
        <v>55</v>
      </c>
      <c r="D5" s="60">
        <v>16233.54</v>
      </c>
      <c r="E5" s="5">
        <v>4</v>
      </c>
      <c r="F5" s="6">
        <f>E5*D5</f>
        <v>64934.16</v>
      </c>
      <c r="G5" s="6"/>
      <c r="H5" s="121"/>
      <c r="Q5" s="120"/>
    </row>
    <row r="6" spans="1:18" ht="20.25" customHeight="1" x14ac:dyDescent="0.2">
      <c r="A6" s="58" t="s">
        <v>59</v>
      </c>
      <c r="B6" s="121"/>
      <c r="C6" s="129" t="s">
        <v>55</v>
      </c>
      <c r="D6" s="130">
        <v>16234</v>
      </c>
      <c r="E6" s="119">
        <v>7</v>
      </c>
      <c r="F6" s="110">
        <f>E6*D6</f>
        <v>113638</v>
      </c>
      <c r="G6" s="61"/>
      <c r="H6" s="121"/>
      <c r="Q6" s="120"/>
    </row>
    <row r="7" spans="1:18" ht="24.75" customHeight="1" x14ac:dyDescent="0.2">
      <c r="A7" s="58" t="s">
        <v>60</v>
      </c>
      <c r="B7" s="121"/>
      <c r="C7" s="129"/>
      <c r="D7" s="130"/>
      <c r="E7" s="119"/>
      <c r="F7" s="110"/>
      <c r="G7" s="61">
        <f>D6*1</f>
        <v>16234</v>
      </c>
      <c r="H7" s="121"/>
      <c r="Q7" s="120"/>
    </row>
    <row r="8" spans="1:18" ht="22.5" customHeight="1" x14ac:dyDescent="0.2">
      <c r="A8" s="62" t="s">
        <v>61</v>
      </c>
      <c r="B8" s="121"/>
      <c r="C8" s="129"/>
      <c r="D8" s="130"/>
      <c r="E8" s="119"/>
      <c r="F8" s="110"/>
      <c r="G8" s="61" t="s">
        <v>29</v>
      </c>
      <c r="H8" s="121"/>
    </row>
    <row r="9" spans="1:18" ht="18.75" customHeight="1" x14ac:dyDescent="0.2">
      <c r="A9" s="62" t="s">
        <v>62</v>
      </c>
      <c r="B9" s="63" t="s">
        <v>63</v>
      </c>
      <c r="C9" s="58" t="s">
        <v>57</v>
      </c>
      <c r="D9" s="60">
        <v>6590</v>
      </c>
      <c r="E9" s="64">
        <v>3.4</v>
      </c>
      <c r="F9" s="6">
        <f t="shared" ref="F9:F21" si="0">E9*D9</f>
        <v>22406</v>
      </c>
      <c r="G9" s="6"/>
      <c r="H9" s="121"/>
    </row>
    <row r="10" spans="1:18" ht="20.25" customHeight="1" x14ac:dyDescent="0.2">
      <c r="A10" s="62" t="s">
        <v>64</v>
      </c>
      <c r="B10" s="63" t="s">
        <v>65</v>
      </c>
      <c r="C10" s="58" t="s">
        <v>57</v>
      </c>
      <c r="D10" s="60">
        <v>2942</v>
      </c>
      <c r="E10" s="7">
        <v>6.72</v>
      </c>
      <c r="F10" s="6">
        <f t="shared" si="0"/>
        <v>19770.239999999998</v>
      </c>
      <c r="G10" s="6"/>
      <c r="H10" s="121"/>
    </row>
    <row r="11" spans="1:18" ht="17.25" customHeight="1" x14ac:dyDescent="0.2">
      <c r="A11" s="62" t="s">
        <v>66</v>
      </c>
      <c r="B11" s="63" t="s">
        <v>67</v>
      </c>
      <c r="C11" s="58" t="s">
        <v>57</v>
      </c>
      <c r="D11" s="60">
        <v>462</v>
      </c>
      <c r="E11" s="7">
        <v>50</v>
      </c>
      <c r="F11" s="6">
        <f t="shared" si="0"/>
        <v>23100</v>
      </c>
      <c r="G11" s="6"/>
      <c r="H11" s="121"/>
      <c r="R11" s="23"/>
    </row>
    <row r="12" spans="1:18" ht="23.25" customHeight="1" x14ac:dyDescent="0.2">
      <c r="A12" s="62" t="s">
        <v>68</v>
      </c>
      <c r="B12" s="63" t="s">
        <v>69</v>
      </c>
      <c r="C12" s="58" t="s">
        <v>57</v>
      </c>
      <c r="D12" s="60">
        <v>182</v>
      </c>
      <c r="E12" s="7">
        <v>15</v>
      </c>
      <c r="F12" s="6">
        <f>E12*D12</f>
        <v>2730</v>
      </c>
      <c r="G12" s="6"/>
      <c r="H12" s="121"/>
    </row>
    <row r="13" spans="1:18" ht="19.5" customHeight="1" x14ac:dyDescent="0.2">
      <c r="A13" s="62" t="s">
        <v>70</v>
      </c>
      <c r="B13" s="63" t="s">
        <v>71</v>
      </c>
      <c r="C13" s="58" t="s">
        <v>57</v>
      </c>
      <c r="D13" s="60">
        <v>180</v>
      </c>
      <c r="E13" s="7">
        <v>30</v>
      </c>
      <c r="F13" s="6">
        <f t="shared" si="0"/>
        <v>5400</v>
      </c>
      <c r="G13" s="6"/>
      <c r="H13" s="121"/>
    </row>
    <row r="14" spans="1:18" ht="29.45" customHeight="1" x14ac:dyDescent="0.2">
      <c r="A14" s="62" t="s">
        <v>72</v>
      </c>
      <c r="B14" s="63" t="s">
        <v>73</v>
      </c>
      <c r="C14" s="58" t="s">
        <v>57</v>
      </c>
      <c r="D14" s="60">
        <v>150</v>
      </c>
      <c r="E14" s="7">
        <v>10.5</v>
      </c>
      <c r="F14" s="6">
        <f t="shared" si="0"/>
        <v>1575</v>
      </c>
      <c r="G14" s="6"/>
      <c r="H14" s="121"/>
    </row>
    <row r="15" spans="1:18" ht="16.899999999999999" customHeight="1" x14ac:dyDescent="0.2">
      <c r="A15" s="62" t="s">
        <v>74</v>
      </c>
      <c r="B15" s="63" t="s">
        <v>75</v>
      </c>
      <c r="C15" s="58" t="s">
        <v>76</v>
      </c>
      <c r="D15" s="60">
        <v>122</v>
      </c>
      <c r="E15" s="7">
        <v>12</v>
      </c>
      <c r="F15" s="6">
        <f t="shared" si="0"/>
        <v>1464</v>
      </c>
      <c r="G15" s="6"/>
      <c r="H15" s="121"/>
    </row>
    <row r="16" spans="1:18" ht="16.899999999999999" customHeight="1" x14ac:dyDescent="0.2">
      <c r="A16" s="62" t="s">
        <v>77</v>
      </c>
      <c r="B16" s="65" t="s">
        <v>78</v>
      </c>
      <c r="C16" s="58" t="s">
        <v>76</v>
      </c>
      <c r="D16" s="60">
        <v>20</v>
      </c>
      <c r="E16" s="7">
        <v>110</v>
      </c>
      <c r="F16" s="6">
        <f t="shared" si="0"/>
        <v>2200</v>
      </c>
      <c r="G16" s="6"/>
      <c r="H16" s="121"/>
      <c r="R16" s="24"/>
    </row>
    <row r="17" spans="1:18" ht="16.899999999999999" customHeight="1" x14ac:dyDescent="0.2">
      <c r="A17" s="62" t="s">
        <v>79</v>
      </c>
      <c r="B17" s="58" t="s">
        <v>80</v>
      </c>
      <c r="C17" s="58" t="s">
        <v>57</v>
      </c>
      <c r="D17" s="60">
        <v>154</v>
      </c>
      <c r="E17" s="7">
        <v>10</v>
      </c>
      <c r="F17" s="6">
        <f t="shared" si="0"/>
        <v>1540</v>
      </c>
      <c r="G17" s="6"/>
      <c r="H17" s="121"/>
    </row>
    <row r="18" spans="1:18" ht="16.899999999999999" customHeight="1" x14ac:dyDescent="0.2">
      <c r="A18" s="62" t="s">
        <v>81</v>
      </c>
      <c r="B18" s="58" t="s">
        <v>82</v>
      </c>
      <c r="C18" s="58" t="s">
        <v>57</v>
      </c>
      <c r="D18" s="60">
        <v>435</v>
      </c>
      <c r="E18" s="64">
        <v>3.3</v>
      </c>
      <c r="F18" s="66">
        <f t="shared" si="0"/>
        <v>1435.5</v>
      </c>
      <c r="G18" s="66"/>
      <c r="H18" s="121"/>
    </row>
    <row r="19" spans="1:18" ht="16.899999999999999" customHeight="1" x14ac:dyDescent="0.2">
      <c r="A19" s="62" t="s">
        <v>83</v>
      </c>
      <c r="B19" s="58" t="s">
        <v>84</v>
      </c>
      <c r="C19" s="58" t="s">
        <v>55</v>
      </c>
      <c r="D19" s="60">
        <v>633</v>
      </c>
      <c r="E19" s="7">
        <v>15</v>
      </c>
      <c r="F19" s="6">
        <f t="shared" si="0"/>
        <v>9495</v>
      </c>
      <c r="G19" s="6"/>
      <c r="H19" s="121"/>
    </row>
    <row r="20" spans="1:18" ht="16.899999999999999" customHeight="1" x14ac:dyDescent="0.2">
      <c r="A20" s="62" t="s">
        <v>85</v>
      </c>
      <c r="B20" s="67">
        <v>150</v>
      </c>
      <c r="C20" s="58" t="s">
        <v>57</v>
      </c>
      <c r="D20" s="60">
        <v>1654</v>
      </c>
      <c r="E20" s="68">
        <v>0.82</v>
      </c>
      <c r="F20" s="69">
        <f t="shared" si="0"/>
        <v>1356.28</v>
      </c>
      <c r="G20" s="69"/>
      <c r="H20" s="121"/>
    </row>
    <row r="21" spans="1:18" ht="16.899999999999999" customHeight="1" x14ac:dyDescent="0.2">
      <c r="A21" s="62" t="s">
        <v>86</v>
      </c>
      <c r="B21" s="121"/>
      <c r="C21" s="129" t="s">
        <v>55</v>
      </c>
      <c r="D21" s="110">
        <v>7602</v>
      </c>
      <c r="E21" s="119">
        <v>11</v>
      </c>
      <c r="F21" s="110">
        <f t="shared" si="0"/>
        <v>83622</v>
      </c>
      <c r="G21" s="61"/>
      <c r="H21" s="121"/>
    </row>
    <row r="22" spans="1:18" ht="16.899999999999999" customHeight="1" x14ac:dyDescent="0.2">
      <c r="A22" s="62" t="s">
        <v>87</v>
      </c>
      <c r="B22" s="121"/>
      <c r="C22" s="129"/>
      <c r="D22" s="110"/>
      <c r="E22" s="119"/>
      <c r="F22" s="110"/>
      <c r="G22" s="61"/>
      <c r="H22" s="121"/>
    </row>
    <row r="23" spans="1:18" ht="16.899999999999999" customHeight="1" x14ac:dyDescent="0.2">
      <c r="A23" s="62" t="s">
        <v>88</v>
      </c>
      <c r="B23" s="121"/>
      <c r="C23" s="129"/>
      <c r="D23" s="110"/>
      <c r="E23" s="119"/>
      <c r="F23" s="110"/>
      <c r="G23" s="61"/>
      <c r="H23" s="121"/>
    </row>
    <row r="24" spans="1:18" ht="16.899999999999999" customHeight="1" x14ac:dyDescent="0.2">
      <c r="A24" s="62" t="s">
        <v>89</v>
      </c>
      <c r="B24" s="59"/>
      <c r="C24" s="58" t="s">
        <v>57</v>
      </c>
      <c r="D24" s="60">
        <v>420</v>
      </c>
      <c r="E24" s="5">
        <v>4</v>
      </c>
      <c r="F24" s="6">
        <f>E24*D24</f>
        <v>1680</v>
      </c>
      <c r="G24" s="6"/>
      <c r="H24" s="121"/>
    </row>
    <row r="25" spans="1:18" ht="16.899999999999999" customHeight="1" x14ac:dyDescent="0.2">
      <c r="A25" s="62" t="s">
        <v>90</v>
      </c>
      <c r="B25" s="59"/>
      <c r="C25" s="58" t="s">
        <v>57</v>
      </c>
      <c r="D25" s="60">
        <v>420</v>
      </c>
      <c r="E25" s="5">
        <v>4</v>
      </c>
      <c r="F25" s="6">
        <f>E25*D25</f>
        <v>1680</v>
      </c>
      <c r="G25" s="6"/>
      <c r="H25" s="121"/>
    </row>
    <row r="26" spans="1:18" ht="16.899999999999999" customHeight="1" x14ac:dyDescent="0.2">
      <c r="A26" s="62" t="s">
        <v>91</v>
      </c>
      <c r="B26" s="59"/>
      <c r="C26" s="58" t="s">
        <v>57</v>
      </c>
      <c r="D26" s="60">
        <v>420</v>
      </c>
      <c r="E26" s="5">
        <v>8</v>
      </c>
      <c r="F26" s="6">
        <f>E26*D26</f>
        <v>3360</v>
      </c>
      <c r="G26" s="6"/>
      <c r="H26" s="121"/>
    </row>
    <row r="27" spans="1:18" ht="16.899999999999999" customHeight="1" x14ac:dyDescent="0.2">
      <c r="A27" s="70"/>
      <c r="B27" s="71"/>
      <c r="C27" s="71"/>
      <c r="D27" s="71"/>
      <c r="E27" s="71"/>
      <c r="F27" s="71"/>
      <c r="G27" s="71"/>
      <c r="H27" s="53"/>
    </row>
    <row r="28" spans="1:18" ht="20.25" x14ac:dyDescent="0.2">
      <c r="A28" s="24" t="s">
        <v>0</v>
      </c>
      <c r="B28" s="24"/>
      <c r="C28" s="24"/>
      <c r="D28" s="24"/>
      <c r="E28" s="24"/>
      <c r="F28" s="72">
        <f>SUM(F2:F27)</f>
        <v>401814.78</v>
      </c>
      <c r="G28" s="24"/>
      <c r="R28" s="25"/>
    </row>
    <row r="30" spans="1:18" ht="23.25" customHeight="1" x14ac:dyDescent="0.2">
      <c r="G30" s="26"/>
    </row>
    <row r="31" spans="1:18" x14ac:dyDescent="0.2">
      <c r="G31" s="29"/>
    </row>
    <row r="32" spans="1:18" x14ac:dyDescent="0.2">
      <c r="G32" s="32"/>
    </row>
    <row r="33" spans="1:8" x14ac:dyDescent="0.2">
      <c r="G33" s="32"/>
    </row>
    <row r="34" spans="1:8" x14ac:dyDescent="0.2">
      <c r="G34" s="36"/>
    </row>
    <row r="35" spans="1:8" x14ac:dyDescent="0.2">
      <c r="G35" s="36"/>
    </row>
    <row r="36" spans="1:8" x14ac:dyDescent="0.2">
      <c r="G36" s="36"/>
    </row>
    <row r="37" spans="1:8" x14ac:dyDescent="0.2">
      <c r="G37" s="32"/>
    </row>
    <row r="38" spans="1:8" x14ac:dyDescent="0.2">
      <c r="G38" s="32"/>
    </row>
    <row r="39" spans="1:8" x14ac:dyDescent="0.2">
      <c r="G39" s="32"/>
    </row>
    <row r="40" spans="1:8" x14ac:dyDescent="0.2">
      <c r="G40" s="32"/>
    </row>
    <row r="41" spans="1:8" ht="33" customHeight="1" x14ac:dyDescent="0.2">
      <c r="G41" s="32"/>
    </row>
    <row r="42" spans="1:8" x14ac:dyDescent="0.2">
      <c r="G42" s="32"/>
    </row>
    <row r="43" spans="1:8" ht="0.6" customHeight="1" x14ac:dyDescent="0.2"/>
    <row r="44" spans="1:8" x14ac:dyDescent="0.2">
      <c r="G44" s="36"/>
    </row>
    <row r="45" spans="1:8" x14ac:dyDescent="0.2">
      <c r="G45" s="32"/>
    </row>
    <row r="46" spans="1:8" ht="20.25" customHeight="1" x14ac:dyDescent="0.2">
      <c r="G46" s="51"/>
      <c r="H46" s="8" t="s">
        <v>92</v>
      </c>
    </row>
    <row r="47" spans="1:8" ht="20.25" customHeight="1" x14ac:dyDescent="0.2">
      <c r="A47" s="126" t="s">
        <v>5</v>
      </c>
      <c r="B47" s="127"/>
      <c r="C47" s="127"/>
      <c r="D47" s="127"/>
      <c r="E47" s="127"/>
      <c r="F47" s="128"/>
      <c r="G47" s="51"/>
    </row>
    <row r="48" spans="1:8" ht="20.25" customHeight="1" x14ac:dyDescent="0.2">
      <c r="A48" s="28" t="s">
        <v>6</v>
      </c>
      <c r="B48" s="9" t="s">
        <v>7</v>
      </c>
      <c r="C48" s="9" t="s">
        <v>32</v>
      </c>
      <c r="D48" s="10" t="s">
        <v>33</v>
      </c>
      <c r="E48" s="9" t="s">
        <v>34</v>
      </c>
      <c r="F48" s="9" t="s">
        <v>35</v>
      </c>
      <c r="G48" s="51"/>
    </row>
    <row r="49" spans="1:7" ht="25.5" x14ac:dyDescent="0.2">
      <c r="A49" s="30" t="s">
        <v>10</v>
      </c>
      <c r="B49" s="30" t="s">
        <v>11</v>
      </c>
      <c r="C49" s="31">
        <v>230</v>
      </c>
      <c r="D49" s="13" t="s">
        <v>43</v>
      </c>
      <c r="E49" s="16">
        <v>8</v>
      </c>
      <c r="F49" s="17">
        <f>C49*E49</f>
        <v>1840</v>
      </c>
      <c r="G49" s="51"/>
    </row>
    <row r="50" spans="1:7" ht="26.25" thickBot="1" x14ac:dyDescent="0.25">
      <c r="A50" s="30" t="s">
        <v>12</v>
      </c>
      <c r="B50" s="30" t="s">
        <v>13</v>
      </c>
      <c r="C50" s="33">
        <v>204</v>
      </c>
      <c r="D50" s="13" t="s">
        <v>14</v>
      </c>
      <c r="E50" s="8">
        <v>3</v>
      </c>
      <c r="F50" s="17">
        <f>C50*E50</f>
        <v>612</v>
      </c>
      <c r="G50" s="51"/>
    </row>
    <row r="51" spans="1:7" x14ac:dyDescent="0.2">
      <c r="A51" s="34" t="s">
        <v>15</v>
      </c>
      <c r="B51" s="131" t="s">
        <v>16</v>
      </c>
      <c r="C51" s="134">
        <v>250</v>
      </c>
      <c r="D51" s="137" t="s">
        <v>14</v>
      </c>
      <c r="E51" s="35"/>
      <c r="F51" s="17">
        <f>C51*E51</f>
        <v>0</v>
      </c>
    </row>
    <row r="52" spans="1:7" x14ac:dyDescent="0.2">
      <c r="A52" s="30" t="s">
        <v>17</v>
      </c>
      <c r="B52" s="132"/>
      <c r="C52" s="135"/>
      <c r="D52" s="138"/>
      <c r="E52" s="37">
        <v>12</v>
      </c>
      <c r="F52" s="17">
        <f>C51*E52</f>
        <v>3000</v>
      </c>
    </row>
    <row r="53" spans="1:7" x14ac:dyDescent="0.2">
      <c r="A53" s="30" t="s">
        <v>18</v>
      </c>
      <c r="B53" s="132"/>
      <c r="C53" s="135"/>
      <c r="D53" s="138"/>
      <c r="E53" s="37"/>
      <c r="F53" s="17">
        <f>C53*E53</f>
        <v>0</v>
      </c>
    </row>
    <row r="54" spans="1:7" ht="13.5" thickBot="1" x14ac:dyDescent="0.25">
      <c r="A54" s="38" t="s">
        <v>19</v>
      </c>
      <c r="B54" s="133"/>
      <c r="C54" s="136"/>
      <c r="D54" s="139"/>
      <c r="E54" s="39"/>
      <c r="F54" s="17">
        <f>C54*E54</f>
        <v>0</v>
      </c>
    </row>
    <row r="55" spans="1:7" x14ac:dyDescent="0.2">
      <c r="A55" s="34" t="s">
        <v>20</v>
      </c>
      <c r="B55" s="140" t="s">
        <v>44</v>
      </c>
      <c r="C55" s="142">
        <v>271.5</v>
      </c>
      <c r="D55" s="137" t="s">
        <v>14</v>
      </c>
      <c r="E55" s="40"/>
      <c r="F55" s="17">
        <f>C55*E55</f>
        <v>0</v>
      </c>
    </row>
    <row r="56" spans="1:7" x14ac:dyDescent="0.2">
      <c r="A56" s="30" t="s">
        <v>17</v>
      </c>
      <c r="B56" s="140"/>
      <c r="C56" s="143"/>
      <c r="D56" s="138"/>
      <c r="E56" s="22">
        <v>15</v>
      </c>
      <c r="F56" s="17">
        <f>C55*E56</f>
        <v>4072.5</v>
      </c>
    </row>
    <row r="57" spans="1:7" x14ac:dyDescent="0.2">
      <c r="A57" s="30" t="s">
        <v>18</v>
      </c>
      <c r="B57" s="140"/>
      <c r="C57" s="143"/>
      <c r="D57" s="138"/>
      <c r="E57" s="22"/>
      <c r="F57" s="17">
        <f>C57*E57</f>
        <v>0</v>
      </c>
    </row>
    <row r="58" spans="1:7" ht="13.5" thickBot="1" x14ac:dyDescent="0.25">
      <c r="A58" s="38" t="s">
        <v>19</v>
      </c>
      <c r="B58" s="141"/>
      <c r="C58" s="144"/>
      <c r="D58" s="139"/>
      <c r="E58" s="41"/>
      <c r="F58" s="17">
        <f>C58*E58</f>
        <v>0</v>
      </c>
    </row>
    <row r="59" spans="1:7" ht="38.25" x14ac:dyDescent="0.2">
      <c r="A59" s="30" t="s">
        <v>21</v>
      </c>
      <c r="B59" s="42" t="s">
        <v>22</v>
      </c>
      <c r="C59" s="43">
        <v>12</v>
      </c>
      <c r="D59" s="18" t="s">
        <v>14</v>
      </c>
      <c r="E59" s="22">
        <v>3</v>
      </c>
      <c r="F59" s="17">
        <f>C59*E59</f>
        <v>36</v>
      </c>
    </row>
    <row r="60" spans="1:7" ht="39" thickBot="1" x14ac:dyDescent="0.25">
      <c r="A60" s="30" t="s">
        <v>23</v>
      </c>
      <c r="B60" s="30" t="s">
        <v>24</v>
      </c>
      <c r="C60" s="44">
        <v>576</v>
      </c>
      <c r="D60" s="18" t="s">
        <v>14</v>
      </c>
      <c r="E60" s="22">
        <v>8</v>
      </c>
      <c r="F60" s="17">
        <f>C60*E60</f>
        <v>4608</v>
      </c>
    </row>
    <row r="61" spans="1:7" x14ac:dyDescent="0.2">
      <c r="A61" s="45" t="s">
        <v>25</v>
      </c>
      <c r="B61" s="145" t="s">
        <v>26</v>
      </c>
      <c r="C61" s="134">
        <v>125</v>
      </c>
      <c r="D61" s="137" t="s">
        <v>14</v>
      </c>
      <c r="E61" s="46"/>
      <c r="F61" s="17">
        <f>C61*E61</f>
        <v>0</v>
      </c>
    </row>
    <row r="62" spans="1:7" ht="13.5" thickBot="1" x14ac:dyDescent="0.25">
      <c r="A62" s="38" t="s">
        <v>19</v>
      </c>
      <c r="B62" s="141"/>
      <c r="C62" s="136"/>
      <c r="D62" s="139"/>
      <c r="E62" s="47">
        <v>15</v>
      </c>
      <c r="F62" s="17">
        <f>C61*E62</f>
        <v>1875</v>
      </c>
    </row>
    <row r="63" spans="1:7" x14ac:dyDescent="0.2">
      <c r="A63" s="34" t="s">
        <v>15</v>
      </c>
      <c r="B63" s="131" t="s">
        <v>27</v>
      </c>
      <c r="C63" s="134">
        <v>65</v>
      </c>
      <c r="D63" s="137" t="s">
        <v>14</v>
      </c>
      <c r="E63" s="48"/>
      <c r="F63" s="17">
        <f>C63*E63</f>
        <v>0</v>
      </c>
    </row>
    <row r="64" spans="1:7" x14ac:dyDescent="0.2">
      <c r="A64" s="30" t="s">
        <v>17</v>
      </c>
      <c r="B64" s="132"/>
      <c r="C64" s="135"/>
      <c r="D64" s="138"/>
      <c r="E64" s="16">
        <v>15</v>
      </c>
      <c r="F64" s="17">
        <f>C63*E64</f>
        <v>975</v>
      </c>
    </row>
    <row r="65" spans="1:9" x14ac:dyDescent="0.2">
      <c r="A65" s="30" t="s">
        <v>18</v>
      </c>
      <c r="B65" s="132"/>
      <c r="C65" s="135"/>
      <c r="D65" s="138"/>
      <c r="E65" s="16"/>
      <c r="F65" s="17">
        <f>C65*E65</f>
        <v>0</v>
      </c>
    </row>
    <row r="66" spans="1:9" ht="13.5" thickBot="1" x14ac:dyDescent="0.25">
      <c r="A66" s="38" t="s">
        <v>19</v>
      </c>
      <c r="B66" s="133"/>
      <c r="C66" s="136"/>
      <c r="D66" s="139"/>
      <c r="E66" s="49"/>
      <c r="F66" s="50">
        <f>SUM(F49:F65)</f>
        <v>17018.5</v>
      </c>
    </row>
    <row r="67" spans="1:9" x14ac:dyDescent="0.2">
      <c r="I67" s="27"/>
    </row>
    <row r="68" spans="1:9" x14ac:dyDescent="0.2">
      <c r="A68" s="122" t="s">
        <v>30</v>
      </c>
      <c r="B68" s="122"/>
      <c r="C68" s="122"/>
      <c r="D68" s="123"/>
      <c r="E68" s="125" t="s">
        <v>31</v>
      </c>
      <c r="F68" s="125"/>
      <c r="G68" s="125"/>
      <c r="H68" s="125"/>
    </row>
    <row r="69" spans="1:9" ht="38.25" x14ac:dyDescent="0.2">
      <c r="A69" s="9" t="s">
        <v>36</v>
      </c>
      <c r="B69" s="11" t="s">
        <v>37</v>
      </c>
      <c r="C69" s="12" t="s">
        <v>38</v>
      </c>
      <c r="D69" s="124"/>
      <c r="E69" s="11" t="s">
        <v>39</v>
      </c>
      <c r="F69" s="11" t="s">
        <v>40</v>
      </c>
      <c r="G69" s="9" t="s">
        <v>41</v>
      </c>
      <c r="H69" s="9" t="s">
        <v>42</v>
      </c>
    </row>
    <row r="70" spans="1:9" x14ac:dyDescent="0.2">
      <c r="A70" s="15">
        <v>5254</v>
      </c>
      <c r="B70" s="19">
        <v>2.5</v>
      </c>
      <c r="C70" s="15">
        <v>13135</v>
      </c>
      <c r="D70" s="124"/>
      <c r="E70" s="20">
        <v>0.18</v>
      </c>
      <c r="F70" s="20">
        <v>0.15</v>
      </c>
      <c r="G70" s="21">
        <v>0.25</v>
      </c>
      <c r="H70" s="20">
        <v>1733.82</v>
      </c>
    </row>
    <row r="71" spans="1:9" x14ac:dyDescent="0.2">
      <c r="A71" s="15">
        <v>2354</v>
      </c>
      <c r="B71" s="15">
        <v>3</v>
      </c>
      <c r="C71" s="15">
        <v>7062</v>
      </c>
      <c r="D71" s="124"/>
      <c r="E71" s="20">
        <v>0.21</v>
      </c>
      <c r="F71" s="20">
        <v>0.23</v>
      </c>
      <c r="G71" s="21">
        <v>0.25</v>
      </c>
      <c r="H71" s="20">
        <v>1035.76</v>
      </c>
    </row>
    <row r="72" spans="1:9" x14ac:dyDescent="0.2">
      <c r="A72" s="15">
        <v>420</v>
      </c>
      <c r="B72" s="15">
        <v>10</v>
      </c>
      <c r="C72" s="15">
        <v>4200</v>
      </c>
      <c r="D72" s="124"/>
      <c r="E72" s="20">
        <v>0.47</v>
      </c>
      <c r="F72" s="19">
        <v>1.3</v>
      </c>
      <c r="G72" s="21">
        <v>0.1</v>
      </c>
      <c r="H72" s="19">
        <v>743.4</v>
      </c>
    </row>
    <row r="73" spans="1:9" x14ac:dyDescent="0.2">
      <c r="A73" s="15">
        <v>170</v>
      </c>
      <c r="B73" s="15">
        <v>8</v>
      </c>
      <c r="C73" s="15">
        <v>1360</v>
      </c>
      <c r="D73" s="124"/>
      <c r="E73" s="20">
        <v>0.32</v>
      </c>
      <c r="F73" s="19">
        <v>0.9</v>
      </c>
      <c r="G73" s="21">
        <v>0.1</v>
      </c>
      <c r="H73" s="19">
        <v>207.4</v>
      </c>
    </row>
    <row r="74" spans="1:9" x14ac:dyDescent="0.2">
      <c r="A74" s="15">
        <v>164</v>
      </c>
      <c r="B74" s="15">
        <v>10</v>
      </c>
      <c r="C74" s="15">
        <v>1640</v>
      </c>
      <c r="D74" s="124"/>
      <c r="E74" s="19">
        <v>1.4</v>
      </c>
      <c r="F74" s="19">
        <v>1.4</v>
      </c>
      <c r="G74" s="21">
        <v>0.1</v>
      </c>
      <c r="H74" s="19">
        <v>459.2</v>
      </c>
    </row>
    <row r="75" spans="1:9" x14ac:dyDescent="0.2">
      <c r="A75" s="15">
        <v>150</v>
      </c>
      <c r="B75" s="15">
        <v>8</v>
      </c>
      <c r="C75" s="15">
        <v>1200</v>
      </c>
      <c r="D75" s="124"/>
      <c r="E75" s="19">
        <v>1.1000000000000001</v>
      </c>
      <c r="F75" s="20">
        <v>0.26</v>
      </c>
      <c r="G75" s="14"/>
      <c r="H75" s="15">
        <v>204</v>
      </c>
    </row>
    <row r="76" spans="1:9" x14ac:dyDescent="0.2">
      <c r="A76" s="15">
        <v>122</v>
      </c>
      <c r="B76" s="15">
        <v>3</v>
      </c>
      <c r="C76" s="15">
        <v>366</v>
      </c>
      <c r="D76" s="124"/>
      <c r="E76" s="20">
        <v>0.55000000000000004</v>
      </c>
      <c r="F76" s="20">
        <v>0.23</v>
      </c>
      <c r="G76" s="14"/>
      <c r="H76" s="20">
        <v>95.16</v>
      </c>
    </row>
    <row r="77" spans="1:9" x14ac:dyDescent="0.2">
      <c r="A77" s="15">
        <v>20</v>
      </c>
      <c r="B77" s="15">
        <v>25</v>
      </c>
      <c r="C77" s="15">
        <v>500</v>
      </c>
      <c r="D77" s="124"/>
      <c r="E77" s="20">
        <v>2.25</v>
      </c>
      <c r="F77" s="15">
        <v>3</v>
      </c>
      <c r="G77" s="21">
        <v>0</v>
      </c>
      <c r="H77" s="15">
        <v>105</v>
      </c>
    </row>
    <row r="78" spans="1:9" x14ac:dyDescent="0.2">
      <c r="A78" s="15">
        <v>140</v>
      </c>
      <c r="B78" s="15">
        <v>6</v>
      </c>
      <c r="C78" s="15">
        <v>840</v>
      </c>
      <c r="D78" s="124"/>
      <c r="E78" s="20">
        <v>0.48</v>
      </c>
      <c r="F78" s="19">
        <v>0.3</v>
      </c>
      <c r="G78" s="21">
        <v>0.1</v>
      </c>
      <c r="H78" s="19">
        <v>109.2</v>
      </c>
    </row>
    <row r="79" spans="1:9" x14ac:dyDescent="0.2">
      <c r="A79" s="15">
        <v>396</v>
      </c>
      <c r="B79" s="19">
        <v>2.5</v>
      </c>
      <c r="C79" s="15">
        <v>990</v>
      </c>
      <c r="D79" s="124"/>
      <c r="E79" s="20">
        <v>0.13</v>
      </c>
      <c r="F79" s="15">
        <v>0</v>
      </c>
      <c r="G79" s="21">
        <v>0.05</v>
      </c>
      <c r="H79" s="20">
        <v>51.48</v>
      </c>
    </row>
    <row r="80" spans="1:9" x14ac:dyDescent="0.2">
      <c r="A80" s="15">
        <v>569</v>
      </c>
      <c r="B80" s="15">
        <v>7</v>
      </c>
      <c r="C80" s="15">
        <v>3983</v>
      </c>
      <c r="D80" s="124"/>
      <c r="E80" s="19">
        <v>1.2</v>
      </c>
      <c r="F80" s="19">
        <v>2.5</v>
      </c>
      <c r="G80" s="21">
        <v>0.15</v>
      </c>
      <c r="H80" s="19">
        <v>2105.3000000000002</v>
      </c>
    </row>
    <row r="81" spans="1:8" x14ac:dyDescent="0.2">
      <c r="A81" s="15">
        <v>1504</v>
      </c>
      <c r="B81" s="15">
        <v>1</v>
      </c>
      <c r="C81" s="15">
        <v>1504</v>
      </c>
      <c r="D81" s="124"/>
      <c r="E81" s="14"/>
      <c r="F81" s="20">
        <v>7.0000000000000007E-2</v>
      </c>
      <c r="G81" s="21">
        <v>0.1</v>
      </c>
      <c r="H81" s="20">
        <v>105.28</v>
      </c>
    </row>
    <row r="82" spans="1:8" x14ac:dyDescent="0.2">
      <c r="A82" s="14"/>
      <c r="B82" s="14"/>
      <c r="C82" s="73">
        <f>SUM(C70:C81)</f>
        <v>36780</v>
      </c>
      <c r="D82" s="124"/>
      <c r="E82" s="14"/>
      <c r="F82" s="14"/>
      <c r="G82" s="14"/>
      <c r="H82" s="74">
        <f>SUM(H70:H81)</f>
        <v>6954.9999999999991</v>
      </c>
    </row>
    <row r="83" spans="1:8" x14ac:dyDescent="0.2">
      <c r="A83" s="52"/>
      <c r="B83" s="52"/>
    </row>
    <row r="84" spans="1:8" ht="15.75" x14ac:dyDescent="0.2">
      <c r="C84" s="53"/>
      <c r="D84" s="53"/>
    </row>
    <row r="85" spans="1:8" ht="15.75" x14ac:dyDescent="0.2">
      <c r="A85" s="53" t="s">
        <v>47</v>
      </c>
      <c r="B85" s="53">
        <v>401814.78</v>
      </c>
      <c r="C85" s="53"/>
      <c r="D85" s="53"/>
    </row>
    <row r="86" spans="1:8" ht="15.75" x14ac:dyDescent="0.2">
      <c r="A86" s="53" t="s">
        <v>48</v>
      </c>
      <c r="B86" s="53">
        <v>17018.5</v>
      </c>
      <c r="C86" s="53"/>
      <c r="D86" s="53"/>
    </row>
    <row r="87" spans="1:8" ht="15.75" x14ac:dyDescent="0.2">
      <c r="A87" s="53" t="s">
        <v>49</v>
      </c>
      <c r="B87" s="53">
        <v>36780</v>
      </c>
      <c r="C87" s="53"/>
      <c r="D87" s="53"/>
    </row>
    <row r="88" spans="1:8" ht="15.75" x14ac:dyDescent="0.2">
      <c r="A88" s="53" t="s">
        <v>45</v>
      </c>
      <c r="B88" s="53">
        <v>6954.9999999999991</v>
      </c>
      <c r="C88" s="53"/>
      <c r="D88" s="53"/>
    </row>
    <row r="89" spans="1:8" ht="15.75" x14ac:dyDescent="0.2">
      <c r="A89" s="53" t="s">
        <v>28</v>
      </c>
      <c r="B89" s="55">
        <f>SUM(B85:B88)</f>
        <v>462568.28</v>
      </c>
      <c r="C89" s="53"/>
      <c r="D89" s="53"/>
    </row>
    <row r="90" spans="1:8" ht="15.75" x14ac:dyDescent="0.2">
      <c r="A90" s="53"/>
      <c r="B90" s="53">
        <v>16234</v>
      </c>
      <c r="C90" s="53"/>
      <c r="D90" s="53"/>
    </row>
    <row r="91" spans="1:8" ht="15.75" x14ac:dyDescent="0.2">
      <c r="A91" s="53"/>
      <c r="B91" s="54">
        <f>SUM(B89:B90)</f>
        <v>478802.28</v>
      </c>
      <c r="C91" s="53"/>
      <c r="D91" s="53"/>
    </row>
  </sheetData>
  <mergeCells count="28">
    <mergeCell ref="B61:B62"/>
    <mergeCell ref="C61:C62"/>
    <mergeCell ref="D61:D62"/>
    <mergeCell ref="B63:B66"/>
    <mergeCell ref="C63:C66"/>
    <mergeCell ref="D63:D66"/>
    <mergeCell ref="B51:B54"/>
    <mergeCell ref="C51:C54"/>
    <mergeCell ref="D51:D54"/>
    <mergeCell ref="B55:B58"/>
    <mergeCell ref="C55:C58"/>
    <mergeCell ref="D55:D58"/>
    <mergeCell ref="Q5:Q7"/>
    <mergeCell ref="H1:H26"/>
    <mergeCell ref="A68:C68"/>
    <mergeCell ref="D68:D82"/>
    <mergeCell ref="E68:H68"/>
    <mergeCell ref="A47:F47"/>
    <mergeCell ref="B6:B8"/>
    <mergeCell ref="C6:C8"/>
    <mergeCell ref="D6:D8"/>
    <mergeCell ref="E6:E8"/>
    <mergeCell ref="F6:F8"/>
    <mergeCell ref="B21:B23"/>
    <mergeCell ref="C21:C23"/>
    <mergeCell ref="D21:D23"/>
    <mergeCell ref="E21:E23"/>
    <mergeCell ref="F21:F23"/>
  </mergeCells>
  <pageMargins left="0.31496062992125984" right="0.31496062992125984" top="0" bottom="0" header="0.31496062992125984" footer="0.31496062992125984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blok 3</vt:lpstr>
      <vt:lpstr>blok 1-2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Toshiba</cp:lastModifiedBy>
  <cp:lastPrinted>2021-12-06T10:50:06Z</cp:lastPrinted>
  <dcterms:created xsi:type="dcterms:W3CDTF">2021-10-08T08:35:18Z</dcterms:created>
  <dcterms:modified xsi:type="dcterms:W3CDTF">2022-10-22T13:00:56Z</dcterms:modified>
</cp:coreProperties>
</file>