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1312" documentId="8_{DC01C8F1-4445-4653-AEB2-69C384A3D7FB}" xr6:coauthVersionLast="47" xr6:coauthVersionMax="47" xr10:uidLastSave="{83756567-BBAA-40F0-B2FE-15DD2AE9E64D}"/>
  <bookViews>
    <workbookView xWindow="-108" yWindow="-108" windowWidth="23256" windowHeight="12456" firstSheet="11" activeTab="19" xr2:uid="{00000000-000D-0000-FFFF-FFFF00000000}"/>
  </bookViews>
  <sheets>
    <sheet name="may2018" sheetId="3" r:id="rId1"/>
    <sheet name="iyun2018" sheetId="5" r:id="rId2"/>
    <sheet name="iyul2018" sheetId="6" r:id="rId3"/>
    <sheet name="avqust2018" sheetId="7" r:id="rId4"/>
    <sheet name="sentyabr2018" sheetId="8" r:id="rId5"/>
    <sheet name="oktyabr2018" sheetId="9" r:id="rId6"/>
    <sheet name="nayabr2018" sheetId="11" r:id="rId7"/>
    <sheet name="04noyabr2018" sheetId="10" r:id="rId8"/>
    <sheet name="dekabr2018" sheetId="12" r:id="rId9"/>
    <sheet name="yanvar2019" sheetId="27" r:id="rId10"/>
    <sheet name="fevral2019" sheetId="13" r:id="rId11"/>
    <sheet name="23fevral2019" sheetId="25" r:id="rId12"/>
    <sheet name="mart2019" sheetId="26" r:id="rId13"/>
    <sheet name="06aprel2019" sheetId="17" r:id="rId14"/>
    <sheet name="aprel2019" sheetId="23" r:id="rId15"/>
    <sheet name="may2019" sheetId="15" r:id="rId16"/>
    <sheet name="04iyun2019" sheetId="18" r:id="rId17"/>
    <sheet name="iyun2019" sheetId="19" r:id="rId18"/>
    <sheet name="avqust2019" sheetId="20" r:id="rId19"/>
    <sheet name="Лист7" sheetId="21" r:id="rId20"/>
    <sheet name="Лист8" sheetId="22" r:id="rId21"/>
    <sheet name="Лист1" sheetId="29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8" l="1"/>
  <c r="F35" i="10"/>
  <c r="F32" i="17"/>
  <c r="F33" i="26"/>
  <c r="F32" i="26"/>
  <c r="F31" i="26"/>
  <c r="F30" i="26"/>
  <c r="F34" i="26"/>
  <c r="F34" i="25"/>
  <c r="F33" i="25"/>
  <c r="F32" i="25"/>
  <c r="F31" i="25"/>
  <c r="F60" i="27"/>
  <c r="F59" i="27"/>
  <c r="F58" i="27"/>
  <c r="F57" i="27"/>
  <c r="F34" i="27"/>
  <c r="F33" i="27"/>
  <c r="F32" i="27"/>
  <c r="F31" i="27"/>
  <c r="F35" i="12"/>
  <c r="F34" i="12"/>
  <c r="F33" i="12"/>
  <c r="F32" i="12"/>
  <c r="F34" i="10"/>
  <c r="F33" i="10"/>
  <c r="F32" i="10"/>
  <c r="F31" i="10"/>
  <c r="F34" i="11"/>
  <c r="F33" i="11"/>
  <c r="F32" i="11"/>
  <c r="F31" i="11"/>
  <c r="F34" i="9"/>
  <c r="F33" i="9"/>
  <c r="F32" i="9"/>
  <c r="F31" i="9"/>
  <c r="F54" i="27"/>
  <c r="F53" i="27"/>
  <c r="F52" i="27"/>
  <c r="F51" i="27"/>
  <c r="F49" i="27"/>
  <c r="E48" i="27"/>
  <c r="F48" i="27" s="1"/>
  <c r="F47" i="27"/>
  <c r="F46" i="27"/>
  <c r="F45" i="27"/>
  <c r="F44" i="27"/>
  <c r="F43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27" i="26"/>
  <c r="F26" i="26"/>
  <c r="F25" i="26"/>
  <c r="F24" i="26"/>
  <c r="F23" i="26"/>
  <c r="F22" i="26"/>
  <c r="F21" i="26"/>
  <c r="F20" i="26"/>
  <c r="F19" i="26"/>
  <c r="F18" i="26"/>
  <c r="F17" i="26"/>
  <c r="D16" i="26"/>
  <c r="F16" i="26" s="1"/>
  <c r="F28" i="25"/>
  <c r="F27" i="25"/>
  <c r="F26" i="25"/>
  <c r="F25" i="25"/>
  <c r="F24" i="25"/>
  <c r="F23" i="25"/>
  <c r="F22" i="25"/>
  <c r="F21" i="25"/>
  <c r="F20" i="25"/>
  <c r="F19" i="25"/>
  <c r="F18" i="25"/>
  <c r="D17" i="25"/>
  <c r="F17" i="25" s="1"/>
  <c r="F34" i="23"/>
  <c r="F33" i="23"/>
  <c r="F32" i="23"/>
  <c r="F31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36" i="20"/>
  <c r="F33" i="20"/>
  <c r="F32" i="20"/>
  <c r="F31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80" i="19"/>
  <c r="F79" i="19"/>
  <c r="F78" i="19"/>
  <c r="F77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34" i="18"/>
  <c r="F33" i="18"/>
  <c r="F32" i="18"/>
  <c r="F31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34" i="17"/>
  <c r="F33" i="17"/>
  <c r="F31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34" i="15"/>
  <c r="F33" i="15"/>
  <c r="F32" i="15"/>
  <c r="F31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33" i="13"/>
  <c r="F24" i="13"/>
  <c r="F50" i="12"/>
  <c r="F24" i="11"/>
  <c r="F24" i="10"/>
  <c r="F99" i="19" l="1"/>
  <c r="F100" i="19" s="1"/>
  <c r="F101" i="19" s="1"/>
  <c r="F38" i="23"/>
  <c r="F39" i="23" s="1"/>
  <c r="F40" i="23" s="1"/>
  <c r="F53" i="18"/>
  <c r="F54" i="18" s="1"/>
  <c r="F55" i="18" s="1"/>
  <c r="F55" i="20"/>
  <c r="F56" i="20" s="1"/>
  <c r="F57" i="20" s="1"/>
  <c r="F53" i="17"/>
  <c r="F54" i="17" s="1"/>
  <c r="F55" i="17" s="1"/>
  <c r="F54" i="25"/>
  <c r="F55" i="25" s="1"/>
  <c r="F56" i="25" s="1"/>
  <c r="F68" i="27"/>
  <c r="F69" i="27" s="1"/>
  <c r="F70" i="27" s="1"/>
  <c r="F53" i="26"/>
  <c r="F53" i="15"/>
  <c r="F54" i="15" s="1"/>
  <c r="F55" i="15" s="1"/>
  <c r="F25" i="7"/>
  <c r="F54" i="26" l="1"/>
  <c r="F55" i="26" s="1"/>
  <c r="F61" i="12" l="1"/>
  <c r="F60" i="13"/>
  <c r="F57" i="13" l="1"/>
  <c r="F59" i="13"/>
  <c r="F60" i="12"/>
  <c r="F58" i="12"/>
  <c r="F32" i="8"/>
  <c r="F33" i="8"/>
  <c r="F58" i="13"/>
  <c r="F32" i="13"/>
  <c r="F31" i="13"/>
  <c r="F59" i="12"/>
  <c r="F34" i="8"/>
  <c r="F35" i="8"/>
  <c r="F21" i="6" l="1"/>
  <c r="F20" i="7"/>
  <c r="F54" i="13"/>
  <c r="F53" i="13"/>
  <c r="F52" i="13"/>
  <c r="F51" i="13"/>
  <c r="F49" i="13"/>
  <c r="F48" i="13"/>
  <c r="E48" i="13"/>
  <c r="F47" i="13"/>
  <c r="F46" i="13"/>
  <c r="F45" i="13"/>
  <c r="F44" i="13"/>
  <c r="F43" i="13"/>
  <c r="F54" i="12"/>
  <c r="F53" i="12"/>
  <c r="F52" i="12"/>
  <c r="F51" i="12"/>
  <c r="F49" i="12"/>
  <c r="E48" i="12"/>
  <c r="F48" i="12" s="1"/>
  <c r="F47" i="12"/>
  <c r="F46" i="12"/>
  <c r="F45" i="12"/>
  <c r="F44" i="12"/>
  <c r="F43" i="12"/>
  <c r="F28" i="13"/>
  <c r="F27" i="13"/>
  <c r="F26" i="13"/>
  <c r="F25" i="13"/>
  <c r="F23" i="13"/>
  <c r="F22" i="13"/>
  <c r="F21" i="13"/>
  <c r="F20" i="13"/>
  <c r="F19" i="13"/>
  <c r="F18" i="13"/>
  <c r="F17" i="13"/>
  <c r="F28" i="12"/>
  <c r="F27" i="12"/>
  <c r="F26" i="12"/>
  <c r="F25" i="12"/>
  <c r="F23" i="12"/>
  <c r="F22" i="12"/>
  <c r="F21" i="12"/>
  <c r="F20" i="12"/>
  <c r="F19" i="12"/>
  <c r="F18" i="12"/>
  <c r="F17" i="12"/>
  <c r="F28" i="11"/>
  <c r="F27" i="11"/>
  <c r="F26" i="11"/>
  <c r="F25" i="11"/>
  <c r="F23" i="11"/>
  <c r="F22" i="11"/>
  <c r="F21" i="11"/>
  <c r="F20" i="11"/>
  <c r="F19" i="11"/>
  <c r="F18" i="11"/>
  <c r="F17" i="11"/>
  <c r="F28" i="10"/>
  <c r="F27" i="10"/>
  <c r="F26" i="10"/>
  <c r="F25" i="10"/>
  <c r="F23" i="10"/>
  <c r="F22" i="10"/>
  <c r="F21" i="10"/>
  <c r="F20" i="10"/>
  <c r="F19" i="10"/>
  <c r="F18" i="10"/>
  <c r="F17" i="10"/>
  <c r="F67" i="13" l="1"/>
  <c r="F69" i="12"/>
  <c r="F54" i="11"/>
  <c r="F54" i="10"/>
  <c r="F68" i="13" l="1"/>
  <c r="F69" i="13" s="1"/>
  <c r="F70" i="12"/>
  <c r="F71" i="12" s="1"/>
  <c r="F55" i="11"/>
  <c r="F56" i="11" s="1"/>
  <c r="F55" i="10"/>
  <c r="F56" i="10" s="1"/>
  <c r="F32" i="7"/>
  <c r="F33" i="7"/>
  <c r="F34" i="7"/>
  <c r="F35" i="7"/>
  <c r="F36" i="7"/>
  <c r="F31" i="7"/>
  <c r="F28" i="9"/>
  <c r="F27" i="9"/>
  <c r="F26" i="9"/>
  <c r="F25" i="9"/>
  <c r="F23" i="9"/>
  <c r="E22" i="9"/>
  <c r="F22" i="9" s="1"/>
  <c r="F21" i="9"/>
  <c r="F20" i="9"/>
  <c r="F19" i="9"/>
  <c r="F18" i="9"/>
  <c r="F17" i="9"/>
  <c r="F54" i="9" l="1"/>
  <c r="F55" i="9" l="1"/>
  <c r="F56" i="9" s="1"/>
  <c r="F28" i="8"/>
  <c r="F27" i="8"/>
  <c r="F26" i="8"/>
  <c r="F25" i="8"/>
  <c r="F23" i="8"/>
  <c r="F22" i="8"/>
  <c r="F21" i="8"/>
  <c r="F20" i="8"/>
  <c r="F19" i="8"/>
  <c r="F18" i="8"/>
  <c r="F17" i="8"/>
  <c r="F37" i="8" l="1"/>
  <c r="F38" i="8" s="1"/>
  <c r="F39" i="8" s="1"/>
  <c r="F29" i="7"/>
  <c r="F28" i="7"/>
  <c r="F27" i="7"/>
  <c r="F26" i="7"/>
  <c r="F24" i="7"/>
  <c r="E23" i="7"/>
  <c r="F23" i="7" s="1"/>
  <c r="F22" i="7"/>
  <c r="F21" i="7"/>
  <c r="F19" i="7"/>
  <c r="F18" i="7"/>
  <c r="F17" i="7"/>
  <c r="D19" i="6"/>
  <c r="F22" i="6"/>
  <c r="F23" i="6"/>
  <c r="F39" i="7" l="1"/>
  <c r="D23" i="5"/>
  <c r="F23" i="5" s="1"/>
  <c r="F28" i="6"/>
  <c r="F27" i="6"/>
  <c r="F26" i="6"/>
  <c r="F25" i="6"/>
  <c r="F24" i="6"/>
  <c r="F20" i="6"/>
  <c r="F19" i="6"/>
  <c r="F18" i="6"/>
  <c r="F17" i="6"/>
  <c r="F28" i="5"/>
  <c r="F27" i="5"/>
  <c r="F26" i="5"/>
  <c r="F25" i="5"/>
  <c r="F24" i="5"/>
  <c r="F22" i="5"/>
  <c r="F21" i="5"/>
  <c r="F20" i="5"/>
  <c r="F18" i="5"/>
  <c r="F17" i="5"/>
  <c r="F20" i="3"/>
  <c r="F18" i="3"/>
  <c r="F17" i="3"/>
  <c r="F22" i="3"/>
  <c r="F21" i="3"/>
  <c r="F19" i="3"/>
  <c r="F40" i="7" l="1"/>
  <c r="F41" i="7" s="1"/>
  <c r="F29" i="6"/>
  <c r="F31" i="5"/>
  <c r="F25" i="3"/>
  <c r="F26" i="3" s="1"/>
  <c r="F27" i="3" s="1"/>
  <c r="F30" i="6" l="1"/>
  <c r="F31" i="6" s="1"/>
  <c r="F32" i="5"/>
  <c r="F33" i="5" s="1"/>
</calcChain>
</file>

<file path=xl/sharedStrings.xml><?xml version="1.0" encoding="utf-8"?>
<sst xmlns="http://schemas.openxmlformats.org/spreadsheetml/2006/main" count="1199" uniqueCount="181">
  <si>
    <t>İşin adı</t>
  </si>
  <si>
    <t>m³</t>
  </si>
  <si>
    <t>Qırmadaşın sərilməsi 100mm qalınlığında   200mm</t>
  </si>
  <si>
    <t>Hidroizolyasiya -2 qat ruberoid, sərilməsi</t>
  </si>
  <si>
    <t>ədəd</t>
  </si>
  <si>
    <t>tn</t>
  </si>
  <si>
    <t>Bünövrənin ekskovatorla  qazıntısı,  qrunt II kateqoriyalı, özüboşaldan avtombilə yüklənməsi və  15 km məsafəyə daşınması</t>
  </si>
  <si>
    <t>Ruberoid  stekloizol "TEXNONİKOL"</t>
  </si>
  <si>
    <t>rulon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</si>
  <si>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</si>
  <si>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</si>
  <si>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</si>
  <si>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</si>
  <si>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</si>
  <si>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</si>
  <si>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</si>
  <si>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</si>
  <si>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</si>
  <si>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</si>
  <si>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</si>
  <si>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</si>
  <si>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</si>
  <si>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</si>
  <si>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</si>
  <si>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</si>
  <si>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t>Bünövrənin qazıntısı</t>
  </si>
  <si>
    <t>m²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</si>
  <si>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</si>
  <si>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                Təhvil verdi "PODRATÇI":                                          </t>
  </si>
  <si>
    <t xml:space="preserve">       Təhvil aldı "SİFARİŞÇİ":</t>
  </si>
  <si>
    <t>M.Y.</t>
  </si>
  <si>
    <t>Mismar 100</t>
  </si>
  <si>
    <t>kq</t>
  </si>
  <si>
    <t xml:space="preserve">Məftil </t>
  </si>
  <si>
    <t>Çiloz</t>
  </si>
  <si>
    <t>Dübel beton 100</t>
  </si>
  <si>
    <t>Beton  M350</t>
  </si>
  <si>
    <t>Hazırlıq qatı betonun verilməsi 100mm, B15</t>
  </si>
  <si>
    <t>Sement qum məhlulun verilməsi --30mm, B7,5</t>
  </si>
  <si>
    <t>Bünövrə betonun verilməsi</t>
  </si>
  <si>
    <t>Armatur Katanka F 8</t>
  </si>
  <si>
    <t>Armatur F8 ton</t>
  </si>
  <si>
    <t>Dəmir dirəklər</t>
  </si>
  <si>
    <t xml:space="preserve"> </t>
  </si>
  <si>
    <t>Beton qəlibin söküntüsü üçün metalprofildən təhlükəsizlik sahəsinin quraşdırılması</t>
  </si>
  <si>
    <t>m</t>
  </si>
  <si>
    <t xml:space="preserve"> +12,300 səviyyədə qəlibin qurulması və betonlanması</t>
  </si>
  <si>
    <t>Kərpic 290x190x190</t>
  </si>
  <si>
    <t>2-ci mərtəbədə hörgü işi</t>
  </si>
  <si>
    <t>2-ci mərtəbənin hörgüsü</t>
  </si>
  <si>
    <t>1-ci mərtəbənin hörgüsü</t>
  </si>
  <si>
    <t>1-ci mərtəbədə hörgü işi</t>
  </si>
  <si>
    <t>4-cü mərtəbənin hörgüsü</t>
  </si>
  <si>
    <t xml:space="preserve"> +18,900 səviyyədə qəlibin qurulması və betonlanması</t>
  </si>
  <si>
    <t>5-ci mərtəbənin hörgüsü</t>
  </si>
  <si>
    <t>6-cı mərtəbənin hörgüsü</t>
  </si>
  <si>
    <t>7-ci mərtəbənin hörgüsü</t>
  </si>
  <si>
    <t>8-ci mərtəbənin hörgüsü</t>
  </si>
  <si>
    <t>9-cu mərtəbənin hörgüsü</t>
  </si>
  <si>
    <t>8-ci mərtəbədə hörgü işi</t>
  </si>
  <si>
    <t>7-ci mərtəbədə hörgü işi</t>
  </si>
  <si>
    <t>6-cı mərtəbədə hörgü işi</t>
  </si>
  <si>
    <t>Kərpic 190x190x105</t>
  </si>
  <si>
    <t>2523210000-KLASS A PLT CEM II/A-P, 32,5R</t>
  </si>
  <si>
    <t>"Pearl construction" MMC</t>
  </si>
  <si>
    <t>Bakı şəhəri, Nərimanov rayonu,  M.Əlizadə.X.Şuşinski.azadlıq pros. ünvanında yerləşən çoxmərtəbəli   yaşayış binası</t>
  </si>
  <si>
    <t xml:space="preserve">2018-ci ilin Aprel ayı ərzində yerinə yetirilmiş işlərin həcmi və dəyəri </t>
  </si>
  <si>
    <t>Taxta Materialı kub</t>
  </si>
  <si>
    <t xml:space="preserve"> FANER kub</t>
  </si>
  <si>
    <t>Armatura</t>
  </si>
  <si>
    <t>Beton  B25</t>
  </si>
  <si>
    <t>Bünövrənin -3,700 səviyyədə betonlanması işləri</t>
  </si>
  <si>
    <t xml:space="preserve"> -0,10 səviyyədə qəlibin qurulması və betonlanması</t>
  </si>
  <si>
    <t xml:space="preserve">         - 3,70 səviyyədə sütünların dəmir-beton işləri</t>
  </si>
  <si>
    <t xml:space="preserve">2018-ci ilin iyun ayı ərzində yerinə yetirilmiş işlərin həcmi və dəyəri </t>
  </si>
  <si>
    <t>İyun 2018 il</t>
  </si>
  <si>
    <t xml:space="preserve"> 5,10 səviyyədə qəlibin qurulması və betonlanması</t>
  </si>
  <si>
    <t>Beton  B 25</t>
  </si>
  <si>
    <t>Armatura  A500</t>
  </si>
  <si>
    <t>Mismar 70</t>
  </si>
  <si>
    <t xml:space="preserve">2018-ci ilin ------- ayı ərzində yerinə yetirilmiş işlərin həcmi və dəyəri </t>
  </si>
  <si>
    <t xml:space="preserve"> +8,550 səviyyədə qəlibin qurulması və betonlanması</t>
  </si>
  <si>
    <t>mismar 70</t>
  </si>
  <si>
    <t xml:space="preserve">2018-ci ilin--------- ayı ərzində yerinə yetirilmiş işlərin həcmi və dəyəri </t>
  </si>
  <si>
    <t>2018-ci    il    -----görülən  işlər</t>
  </si>
  <si>
    <t>Armatura   A500</t>
  </si>
  <si>
    <t xml:space="preserve">2018-ci ilin --------- ayı ərzində yerinə yetirilmiş işlərin həcmi və dəyəri </t>
  </si>
  <si>
    <t>Armatura    A500</t>
  </si>
  <si>
    <t xml:space="preserve">2018-ci ilin -------- ayı ərzində yerinə yetirilmiş işlərin həcmi və dəyəri </t>
  </si>
  <si>
    <t xml:space="preserve"> +22,350 səviyyədə qəlibin qurulması və betonlanması</t>
  </si>
  <si>
    <t>Armatura    Ф500</t>
  </si>
  <si>
    <t xml:space="preserve">2018-ci ilin -----------5 ayı ərzində yerinə yetirilmiş işlərin həcmi və dəyəri </t>
  </si>
  <si>
    <t xml:space="preserve"> +29,250 səviyyədə qəlibin qurulması və betonlanması</t>
  </si>
  <si>
    <t>Məftil    70</t>
  </si>
  <si>
    <t xml:space="preserve"> +32,70 səviyyədə qəlibin qurulması və betonlanması</t>
  </si>
  <si>
    <t>Məftil  70</t>
  </si>
  <si>
    <t>Kərpic 190x190x850</t>
  </si>
  <si>
    <t>KLASS A PLT CEM II/A-P, 32,5R</t>
  </si>
  <si>
    <t>Armatura   A500C</t>
  </si>
  <si>
    <t xml:space="preserve">  FANER kub</t>
  </si>
  <si>
    <t>Kərpic 320x240x850</t>
  </si>
  <si>
    <t xml:space="preserve">2018-ci ilin ----------- ayı ərzində yerinə yetirilmiş işlərin həcmi və dəyəri </t>
  </si>
  <si>
    <t xml:space="preserve">   Təhvil aldı "SİFARİŞÇİ":</t>
  </si>
  <si>
    <t xml:space="preserve">                  Təhvil verdi "PODRATÇI":                                          </t>
  </si>
  <si>
    <t xml:space="preserve"> +39,60 səviyyədə qəlibin qurulması və betonlanması</t>
  </si>
  <si>
    <r>
      <t>m</t>
    </r>
    <r>
      <rPr>
        <sz val="12"/>
        <color theme="1"/>
        <rFont val="Calibri"/>
        <family val="2"/>
        <charset val="204"/>
      </rPr>
      <t>²</t>
    </r>
  </si>
  <si>
    <t xml:space="preserve"> +43,05 səviyyədə qəlibin qurulması və betonlanması</t>
  </si>
  <si>
    <t xml:space="preserve">2020-ci ilin ----------- ayı ərzində yerinə yetirilmiş işlərin həcmi və dəyəri </t>
  </si>
  <si>
    <t xml:space="preserve">           Təhvil verdi "PODRATÇI":                                          </t>
  </si>
  <si>
    <t>11-cu mərtəbənin hörgüsü</t>
  </si>
  <si>
    <t>11-cu mərtəbədə hörgü işi</t>
  </si>
  <si>
    <t xml:space="preserve">2019-ci ilin ----------- ayı ərzində yerinə yetirilmiş işlərin həcmi və dəyəri </t>
  </si>
  <si>
    <t>12-cu mərtəbənin hörgüsü</t>
  </si>
  <si>
    <t>12-cu mərtəbədə hörgü işi</t>
  </si>
  <si>
    <t>12 mərtəbə arakəsmə divarların və havalandırma şaxtaların hörgü işi</t>
  </si>
  <si>
    <t xml:space="preserve"> +53,40 səviyyədə qəlibin qurulması və betonlanması</t>
  </si>
  <si>
    <t>13-cu mərtəbənin hörgüsü</t>
  </si>
  <si>
    <t>13-cu mərtəbədə hörgü işi</t>
  </si>
  <si>
    <t xml:space="preserve">             Təhvil verdi "PODRATÇI":                                          </t>
  </si>
  <si>
    <t xml:space="preserve"> +56,85 səviyyədə qəlibin qurulması və betonlanması</t>
  </si>
  <si>
    <t>14-cu mərtəbənin hörgüsü</t>
  </si>
  <si>
    <t>14-cu mərtəbədə hörgü işi</t>
  </si>
  <si>
    <t>14 mərtəbə arakəsmə divarların və havalandırma şaxtaların hörgü işi</t>
  </si>
  <si>
    <t>15-cu mərtəbənin hörgüsü</t>
  </si>
  <si>
    <t>15-cu mərtəbədə hörgü işi</t>
  </si>
  <si>
    <t>15 mərtəbə arakəsmə divarların və havalandırma şaxtaların hörgü işi</t>
  </si>
  <si>
    <t>16-cu mərtəbənin hörgüsü</t>
  </si>
  <si>
    <t>16-cu mərtəbədə hörgü işi</t>
  </si>
  <si>
    <t>16 mərtəbə arakəsmə divarların və havalandırma şaxtaların hörgü işi</t>
  </si>
  <si>
    <t xml:space="preserve"> +25,80 səviyyədə qəlibin qurulması və betonlanması</t>
  </si>
  <si>
    <t>Armatur F8 ton   A240</t>
  </si>
  <si>
    <t xml:space="preserve">Profil 100x100x2, m </t>
  </si>
  <si>
    <t xml:space="preserve"> Profil 40x40x2, m </t>
  </si>
  <si>
    <t xml:space="preserve"> Profil 60x40x2, m </t>
  </si>
  <si>
    <t xml:space="preserve">Profil 80x40x2, m </t>
  </si>
  <si>
    <t xml:space="preserve"> Profil 80x80x2, m </t>
  </si>
  <si>
    <t>Mişarlanmış əhəngdaşı 400x400x200</t>
  </si>
  <si>
    <t>3-ci mərtəbədə hörgü işi</t>
  </si>
  <si>
    <t>3cü mərtəbənin hörgüsü</t>
  </si>
  <si>
    <t>4-ci mərtəbədə hörgü işi</t>
  </si>
  <si>
    <t>5ci mərtəbədə hörgü işi</t>
  </si>
  <si>
    <t>6ci mərtəbədə hörgü işi</t>
  </si>
  <si>
    <t>6-ci mərtəbənin hörgüsü</t>
  </si>
  <si>
    <t>7ci mərtəbənin hörgüsü</t>
  </si>
  <si>
    <t>7ci mərtəbədə hörgü işi</t>
  </si>
  <si>
    <t>M.Y</t>
  </si>
  <si>
    <t xml:space="preserve">                 Təhvil verdi "PODRATÇI":                                                   M.Y</t>
  </si>
  <si>
    <t xml:space="preserve">2018-ci ilin________ ayı ərzində yerinə yetirilmiş işlərin həcmi və dəyəri </t>
  </si>
  <si>
    <t>9ci mərtəbədə hörgü işi</t>
  </si>
  <si>
    <t>10-cu mərtəbənin hörgüsü</t>
  </si>
  <si>
    <t>10ci mərtəbədə hörgü işi</t>
  </si>
  <si>
    <t>mərtəbə arakəsmə divarların və havalandırma şaxtaların hörgü işi</t>
  </si>
  <si>
    <t>13 mərtəbə arakəsmə divarların və havalandırma şaxtaların hörgü işi   190x190x850</t>
  </si>
  <si>
    <t>Mişarlanmış əhəngdaşı</t>
  </si>
  <si>
    <t xml:space="preserve">      Təhvil aldı "SİFARİŞÇİ":</t>
  </si>
  <si>
    <t xml:space="preserve"> -0,10səviyyədə rigellrin, diafraqmaların və örtük tavanın dəmir-beton işləri   1mərtəbə</t>
  </si>
  <si>
    <t xml:space="preserve"> 5,10 səviyyədə rigellrin, diafraqmaların və örtük tavanın dəmir-beton işləri 2mərtəbə</t>
  </si>
  <si>
    <t xml:space="preserve">  +8,55 səviyyədə rigellrin, diafraqmaların və örtük tavanın dəmir-beton işləri  3mərtəbə</t>
  </si>
  <si>
    <t xml:space="preserve">  +12,000 səviyyədə rigellrin, diafraqmaların və örtük tavanın dəmir-beton işləri  4mə</t>
  </si>
  <si>
    <t xml:space="preserve">  +22,350 səviyyədə rigellrin, diafraqmaların və örtük tavanın dəmir-beton işləri  7</t>
  </si>
  <si>
    <t xml:space="preserve">  +29,250 səviyyədə rigellrin, diafraqmaların və örtük tavanın dəmir-beton işləri  10</t>
  </si>
  <si>
    <t xml:space="preserve">  +32,70 səviyyədə rigellrin, diafraqmaların və örtük tavanın dəmir-beton işləri   11</t>
  </si>
  <si>
    <t xml:space="preserve">  +25,80 səviyyədə rigellrin, diafraqmaların və örtük tavanın dəmir-beton işləri 9</t>
  </si>
  <si>
    <t xml:space="preserve">  +36,15 səviyyədə rigellrin, diafraqmaların və örtük tavanın dəmir-beton işləri  12</t>
  </si>
  <si>
    <t xml:space="preserve"> +36,15əviyyədə qəlibin qurulması və betonlanması</t>
  </si>
  <si>
    <t xml:space="preserve"> +39,60 səviyyədə qəlibin qurulması və betonlanması  13</t>
  </si>
  <si>
    <t xml:space="preserve">  +43,05səviyyədə rigellrin, diafraqmaların və örtük tavanın dəmir-beton işləri  14</t>
  </si>
  <si>
    <t xml:space="preserve">  +46.50səviyyədə rigellrin, diafraqmaların və örtük tavanın dəmir-beton işləri   15</t>
  </si>
  <si>
    <t xml:space="preserve">  +49.95səviyyədə rigellrin, diafraqmaların və örtük tavanın dəmir-beton işləri  16</t>
  </si>
  <si>
    <t xml:space="preserve"> +49,95səviyyədə qəlibin qurulması və betonlanması</t>
  </si>
  <si>
    <t xml:space="preserve">  +60.75səviyyədə rigellrin, diafraqmaların və örtük tavanın dəmir-beton işləri dam</t>
  </si>
  <si>
    <t xml:space="preserve"> +60,75 səviyyədə qəlibin qurulması və betonlanması   18mərtəbənin polu</t>
  </si>
  <si>
    <t xml:space="preserve">  +15,450 səviyyədə rigellrin, diafraqmaların və örtük tavanın dəmir-beton işləri  5mər</t>
  </si>
  <si>
    <t xml:space="preserve"> +15,45səviyyədə qəlibin qurulması və betonlanması</t>
  </si>
  <si>
    <t xml:space="preserve">  +18,90 səviyyədə rigellrin, diafraqmaların və örtük tavanın dəmir-beton işləri  6mər</t>
  </si>
  <si>
    <t xml:space="preserve"> +18,90 səviyyədə qəlibin qurulması və betonlanması</t>
  </si>
  <si>
    <t xml:space="preserve">  +12,350 səviyyədə rigellrin, diafraqmaların və örtük tavanın dəmir-beton işləri  7</t>
  </si>
  <si>
    <t xml:space="preserve">  +25,80 səviyyədə rigellrin, diafraqmaların və örtük tavanın dəmir-beton işləri 8</t>
  </si>
  <si>
    <t xml:space="preserve"> +25,80əviyyədə qəlibin qurulması və betonlanması</t>
  </si>
  <si>
    <t xml:space="preserve">  +53.40səviyyədə rigellrin, diafraqmaların və örtük tavanın dəmir-beton işləri 16</t>
  </si>
  <si>
    <t xml:space="preserve">  +56.85səviyyədə rigellrin, diafraqmaların və örtük tavanın dəmir-beton işləri 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</si>
</sst>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/>
    <xf numFmtId="2" fontId="2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/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12" fillId="2" borderId="0" xfId="0" applyFont="1" applyFill="1"/>
    <xf numFmtId="164" fontId="12" fillId="0" borderId="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2" fontId="12" fillId="2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2" fontId="3" fillId="2" borderId="2" xfId="0" applyNumberFormat="1" applyFont="1" applyFill="1" applyBorder="1" applyAlignment="1">
      <alignment horizontal="left" vertical="center" wrapText="1"/>
    </xf>
    <xf numFmtId="2" fontId="12" fillId="2" borderId="2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2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vertical="center"/>
    </xf>
    <xf numFmtId="1" fontId="3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vertical="center" wrapText="1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right" vertical="center"/>
    </xf>
    <xf numFmtId="165" fontId="12" fillId="2" borderId="2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right" vertical="center" wrapText="1"/>
    </xf>
    <xf numFmtId="2" fontId="12" fillId="2" borderId="13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right" vertical="center"/>
    </xf>
    <xf numFmtId="164" fontId="12" fillId="0" borderId="1" xfId="0" applyNumberFormat="1" applyFont="1" applyBorder="1" applyAlignment="1"/>
    <xf numFmtId="2" fontId="12" fillId="2" borderId="2" xfId="0" applyNumberFormat="1" applyFont="1" applyFill="1" applyBorder="1" applyAlignment="1">
      <alignment vertical="center"/>
    </xf>
    <xf numFmtId="2" fontId="12" fillId="2" borderId="13" xfId="0" applyNumberFormat="1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right"/>
    </xf>
    <xf numFmtId="2" fontId="4" fillId="2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right"/>
    </xf>
    <xf numFmtId="0" fontId="12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14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 wrapText="1"/>
    </xf>
    <xf numFmtId="1" fontId="14" fillId="2" borderId="13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15" fillId="2" borderId="11" xfId="0" applyNumberFormat="1" applyFont="1" applyFill="1" applyBorder="1" applyAlignment="1">
      <alignment horizontal="center" vertical="center"/>
    </xf>
    <xf numFmtId="0" fontId="16" fillId="2" borderId="0" xfId="0" applyFont="1" applyFill="1" applyBorder="1"/>
    <xf numFmtId="0" fontId="16" fillId="2" borderId="14" xfId="0" applyFont="1" applyFill="1" applyBorder="1" applyAlignment="1">
      <alignment horizontal="center" vertical="center"/>
    </xf>
    <xf numFmtId="2" fontId="16" fillId="2" borderId="14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2" fontId="12" fillId="2" borderId="0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vertical="center"/>
    </xf>
    <xf numFmtId="2" fontId="14" fillId="2" borderId="0" xfId="0" applyNumberFormat="1" applyFont="1" applyFill="1" applyBorder="1" applyAlignment="1">
      <alignment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2" fontId="17" fillId="2" borderId="2" xfId="0" applyNumberFormat="1" applyFont="1" applyFill="1" applyBorder="1" applyAlignment="1">
      <alignment horizontal="center" vertical="center"/>
    </xf>
    <xf numFmtId="1" fontId="17" fillId="2" borderId="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/>
    </xf>
    <xf numFmtId="0" fontId="18" fillId="2" borderId="0" xfId="0" applyFont="1" applyFill="1" applyBorder="1"/>
    <xf numFmtId="2" fontId="17" fillId="2" borderId="0" xfId="0" applyNumberFormat="1" applyFont="1" applyFill="1" applyAlignment="1">
      <alignment horizontal="right"/>
    </xf>
    <xf numFmtId="0" fontId="18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" fontId="17" fillId="2" borderId="2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2" fontId="18" fillId="2" borderId="2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2" fontId="18" fillId="2" borderId="2" xfId="0" applyNumberFormat="1" applyFont="1" applyFill="1" applyBorder="1" applyAlignment="1">
      <alignment horizontal="center" vertical="center"/>
    </xf>
    <xf numFmtId="164" fontId="18" fillId="2" borderId="2" xfId="0" applyNumberFormat="1" applyFont="1" applyFill="1" applyBorder="1" applyAlignment="1">
      <alignment horizontal="center" vertical="center"/>
    </xf>
    <xf numFmtId="2" fontId="18" fillId="2" borderId="13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0" borderId="7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/>
    </xf>
    <xf numFmtId="165" fontId="18" fillId="2" borderId="2" xfId="0" applyNumberFormat="1" applyFont="1" applyFill="1" applyBorder="1" applyAlignment="1">
      <alignment horizontal="center" vertical="center"/>
    </xf>
    <xf numFmtId="2" fontId="18" fillId="2" borderId="2" xfId="0" applyNumberFormat="1" applyFont="1" applyFill="1" applyBorder="1" applyAlignment="1">
      <alignment horizontal="right" vertical="center"/>
    </xf>
    <xf numFmtId="164" fontId="18" fillId="0" borderId="2" xfId="0" applyNumberFormat="1" applyFont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2" fontId="18" fillId="2" borderId="13" xfId="0" applyNumberFormat="1" applyFont="1" applyFill="1" applyBorder="1" applyAlignment="1">
      <alignment horizontal="right" vertical="center" wrapText="1"/>
    </xf>
    <xf numFmtId="1" fontId="18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2" fontId="20" fillId="2" borderId="11" xfId="0" applyNumberFormat="1" applyFont="1" applyFill="1" applyBorder="1" applyAlignment="1">
      <alignment horizontal="center" vertical="center"/>
    </xf>
    <xf numFmtId="0" fontId="21" fillId="2" borderId="0" xfId="0" applyFont="1" applyFill="1" applyBorder="1"/>
    <xf numFmtId="0" fontId="21" fillId="2" borderId="14" xfId="0" applyFont="1" applyFill="1" applyBorder="1" applyAlignment="1">
      <alignment horizontal="center" vertical="center"/>
    </xf>
    <xf numFmtId="2" fontId="21" fillId="2" borderId="14" xfId="0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center" vertical="center"/>
    </xf>
    <xf numFmtId="2" fontId="21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2" fontId="18" fillId="2" borderId="0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vertical="center"/>
    </xf>
    <xf numFmtId="2" fontId="17" fillId="2" borderId="0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horizontal="left"/>
    </xf>
    <xf numFmtId="1" fontId="14" fillId="2" borderId="2" xfId="0" applyNumberFormat="1" applyFont="1" applyFill="1" applyBorder="1" applyAlignment="1">
      <alignment horizontal="right" vertical="center" wrapText="1"/>
    </xf>
    <xf numFmtId="1" fontId="14" fillId="2" borderId="13" xfId="0" applyNumberFormat="1" applyFont="1" applyFill="1" applyBorder="1" applyAlignment="1">
      <alignment horizontal="right" vertical="center" wrapText="1"/>
    </xf>
    <xf numFmtId="1" fontId="12" fillId="2" borderId="2" xfId="0" applyNumberFormat="1" applyFont="1" applyFill="1" applyBorder="1" applyAlignment="1">
      <alignment horizontal="right" vertical="center" wrapText="1"/>
    </xf>
    <xf numFmtId="2" fontId="16" fillId="2" borderId="1" xfId="0" applyNumberFormat="1" applyFont="1" applyFill="1" applyBorder="1" applyAlignment="1">
      <alignment horizontal="right" vertical="center"/>
    </xf>
    <xf numFmtId="2" fontId="15" fillId="2" borderId="11" xfId="0" applyNumberFormat="1" applyFont="1" applyFill="1" applyBorder="1" applyAlignment="1">
      <alignment horizontal="right" vertical="center"/>
    </xf>
    <xf numFmtId="2" fontId="16" fillId="2" borderId="14" xfId="0" applyNumberFormat="1" applyFont="1" applyFill="1" applyBorder="1" applyAlignment="1">
      <alignment horizontal="right" vertical="center"/>
    </xf>
    <xf numFmtId="2" fontId="15" fillId="2" borderId="15" xfId="0" applyNumberFormat="1" applyFont="1" applyFill="1" applyBorder="1" applyAlignment="1">
      <alignment horizontal="right" vertical="center"/>
    </xf>
    <xf numFmtId="2" fontId="16" fillId="2" borderId="0" xfId="0" applyNumberFormat="1" applyFont="1" applyFill="1" applyBorder="1" applyAlignment="1">
      <alignment horizontal="right" vertical="center"/>
    </xf>
    <xf numFmtId="2" fontId="15" fillId="2" borderId="0" xfId="0" applyNumberFormat="1" applyFont="1" applyFill="1" applyBorder="1" applyAlignment="1">
      <alignment horizontal="right" vertical="center"/>
    </xf>
    <xf numFmtId="2" fontId="12" fillId="2" borderId="0" xfId="0" applyNumberFormat="1" applyFont="1" applyFill="1" applyBorder="1" applyAlignment="1">
      <alignment horizontal="right" vertical="center"/>
    </xf>
    <xf numFmtId="2" fontId="14" fillId="2" borderId="0" xfId="0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2" fontId="10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164" fontId="18" fillId="2" borderId="2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2" fontId="10" fillId="2" borderId="0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left" vertical="center"/>
    </xf>
    <xf numFmtId="2" fontId="10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6" fillId="2" borderId="18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2" fontId="23" fillId="2" borderId="0" xfId="0" applyNumberFormat="1" applyFont="1" applyFill="1" applyBorder="1" applyAlignment="1">
      <alignment horizontal="left"/>
    </xf>
    <xf numFmtId="2" fontId="12" fillId="2" borderId="0" xfId="0" applyNumberFormat="1" applyFont="1" applyFill="1" applyBorder="1" applyAlignment="1">
      <alignment horizontal="left"/>
    </xf>
    <xf numFmtId="2" fontId="14" fillId="2" borderId="0" xfId="0" applyNumberFormat="1" applyFont="1" applyFill="1" applyBorder="1" applyAlignment="1">
      <alignment horizontal="center"/>
    </xf>
    <xf numFmtId="2" fontId="14" fillId="2" borderId="0" xfId="0" applyNumberFormat="1" applyFont="1" applyFill="1" applyAlignment="1">
      <alignment horizontal="center"/>
    </xf>
    <xf numFmtId="2" fontId="23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2" fontId="14" fillId="2" borderId="3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2" fontId="14" fillId="2" borderId="5" xfId="0" applyNumberFormat="1" applyFont="1" applyFill="1" applyBorder="1" applyAlignment="1">
      <alignment horizontal="center" vertical="center"/>
    </xf>
    <xf numFmtId="2" fontId="14" fillId="2" borderId="3" xfId="0" applyNumberFormat="1" applyFont="1" applyFill="1" applyBorder="1" applyAlignment="1">
      <alignment horizontal="right" vertical="center" wrapText="1"/>
    </xf>
    <xf numFmtId="2" fontId="14" fillId="2" borderId="1" xfId="0" applyNumberFormat="1" applyFont="1" applyFill="1" applyBorder="1" applyAlignment="1">
      <alignment horizontal="right" vertical="center" wrapText="1"/>
    </xf>
    <xf numFmtId="2" fontId="14" fillId="2" borderId="5" xfId="0" applyNumberFormat="1" applyFont="1" applyFill="1" applyBorder="1" applyAlignment="1">
      <alignment horizontal="right" vertical="center" wrapText="1"/>
    </xf>
    <xf numFmtId="2" fontId="14" fillId="2" borderId="4" xfId="0" applyNumberFormat="1" applyFont="1" applyFill="1" applyBorder="1" applyAlignment="1">
      <alignment horizontal="right" vertical="center" wrapText="1"/>
    </xf>
    <xf numFmtId="2" fontId="14" fillId="2" borderId="11" xfId="0" applyNumberFormat="1" applyFont="1" applyFill="1" applyBorder="1" applyAlignment="1">
      <alignment horizontal="right" vertical="center" wrapText="1"/>
    </xf>
    <xf numFmtId="2" fontId="14" fillId="2" borderId="6" xfId="0" applyNumberFormat="1" applyFont="1" applyFill="1" applyBorder="1" applyAlignment="1">
      <alignment horizontal="right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vertical="center"/>
    </xf>
    <xf numFmtId="2" fontId="14" fillId="2" borderId="0" xfId="0" applyNumberFormat="1" applyFont="1" applyFill="1" applyAlignment="1">
      <alignment horizontal="right"/>
    </xf>
    <xf numFmtId="0" fontId="14" fillId="2" borderId="0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2" fontId="17" fillId="2" borderId="3" xfId="0" applyNumberFormat="1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/>
    </xf>
    <xf numFmtId="2" fontId="17" fillId="2" borderId="5" xfId="0" applyNumberFormat="1" applyFont="1" applyFill="1" applyBorder="1" applyAlignment="1">
      <alignment horizontal="center" vertical="center"/>
    </xf>
    <xf numFmtId="2" fontId="17" fillId="2" borderId="3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2" fontId="17" fillId="2" borderId="5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right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/>
    </xf>
    <xf numFmtId="2" fontId="22" fillId="2" borderId="0" xfId="0" applyNumberFormat="1" applyFont="1" applyFill="1" applyBorder="1" applyAlignment="1">
      <alignment horizontal="left"/>
    </xf>
    <xf numFmtId="2" fontId="18" fillId="2" borderId="0" xfId="0" applyNumberFormat="1" applyFont="1" applyFill="1" applyBorder="1" applyAlignment="1">
      <alignment horizontal="left"/>
    </xf>
    <xf numFmtId="2" fontId="17" fillId="2" borderId="4" xfId="0" applyNumberFormat="1" applyFont="1" applyFill="1" applyBorder="1" applyAlignment="1">
      <alignment horizontal="center" vertical="center" wrapText="1"/>
    </xf>
    <xf numFmtId="2" fontId="17" fillId="2" borderId="11" xfId="0" applyNumberFormat="1" applyFont="1" applyFill="1" applyBorder="1" applyAlignment="1">
      <alignment horizontal="center" vertical="center" wrapText="1"/>
    </xf>
    <xf numFmtId="2" fontId="17" fillId="2" borderId="6" xfId="0" applyNumberFormat="1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/>
    </xf>
    <xf numFmtId="2" fontId="17" fillId="2" borderId="0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22" fillId="2" borderId="0" xfId="0" applyNumberFormat="1" applyFont="1" applyFill="1" applyBorder="1" applyAlignment="1">
      <alignment horizontal="left" vertical="center"/>
    </xf>
    <xf numFmtId="2" fontId="14" fillId="2" borderId="3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 wrapText="1"/>
    </xf>
    <xf numFmtId="2" fontId="14" fillId="2" borderId="4" xfId="0" applyNumberFormat="1" applyFont="1" applyFill="1" applyBorder="1" applyAlignment="1">
      <alignment horizontal="center" vertical="center" wrapText="1"/>
    </xf>
    <xf numFmtId="2" fontId="14" fillId="2" borderId="11" xfId="0" applyNumberFormat="1" applyFont="1" applyFill="1" applyBorder="1" applyAlignment="1">
      <alignment horizontal="center" vertical="center" wrapText="1"/>
    </xf>
    <xf numFmtId="2" fontId="14" fillId="2" borderId="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54"/>
  <sheetViews>
    <sheetView topLeftCell="A14" zoomScale="80" zoomScaleNormal="80" workbookViewId="0">
      <selection activeCell="B31" sqref="B31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1.33203125" style="53" bestFit="1" customWidth="1"/>
    <col min="5" max="5" width="11.33203125" style="54" customWidth="1"/>
    <col min="6" max="6" width="17.109375" style="54" bestFit="1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1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13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59"/>
      <c r="D4" s="59"/>
      <c r="E4" s="94"/>
      <c r="F4" s="59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59"/>
      <c r="D6" s="59"/>
      <c r="E6" s="94"/>
      <c r="F6" s="59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66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12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260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261"/>
      <c r="E13" s="267"/>
      <c r="F13" s="245"/>
    </row>
    <row r="14" spans="1:253" ht="33" customHeight="1" thickBot="1" x14ac:dyDescent="0.45">
      <c r="A14" s="259"/>
      <c r="B14" s="262"/>
      <c r="C14" s="265"/>
      <c r="D14" s="262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14">
        <v>4</v>
      </c>
      <c r="E15" s="16">
        <v>5</v>
      </c>
      <c r="F15" s="17">
        <v>6</v>
      </c>
    </row>
    <row r="16" spans="1:253" x14ac:dyDescent="0.4">
      <c r="A16" s="13"/>
      <c r="B16" s="15" t="s">
        <v>25</v>
      </c>
      <c r="C16" s="15"/>
      <c r="D16" s="14"/>
      <c r="E16" s="115"/>
      <c r="F16" s="17"/>
    </row>
    <row r="17" spans="1:253" s="68" customFormat="1" ht="63" customHeight="1" x14ac:dyDescent="0.35">
      <c r="A17" s="62">
        <v>1</v>
      </c>
      <c r="B17" s="19" t="s">
        <v>6</v>
      </c>
      <c r="C17" s="20" t="s">
        <v>20</v>
      </c>
      <c r="D17" s="21">
        <v>7800</v>
      </c>
      <c r="E17" s="96"/>
      <c r="F17" s="23">
        <f t="shared" ref="F17:F22" si="0">D17*E17</f>
        <v>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x14ac:dyDescent="0.4">
      <c r="A18" s="62">
        <v>3</v>
      </c>
      <c r="B18" s="25" t="s">
        <v>2</v>
      </c>
      <c r="C18" s="20" t="s">
        <v>1</v>
      </c>
      <c r="D18" s="21">
        <v>278</v>
      </c>
      <c r="E18" s="116"/>
      <c r="F18" s="23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x14ac:dyDescent="0.35">
      <c r="A19" s="62">
        <v>4</v>
      </c>
      <c r="B19" s="72" t="s">
        <v>37</v>
      </c>
      <c r="C19" s="20" t="s">
        <v>1</v>
      </c>
      <c r="D19" s="21">
        <v>142</v>
      </c>
      <c r="E19" s="117"/>
      <c r="F19" s="23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x14ac:dyDescent="0.4">
      <c r="A20" s="62">
        <v>5</v>
      </c>
      <c r="B20" s="72" t="s">
        <v>3</v>
      </c>
      <c r="C20" s="20" t="s">
        <v>26</v>
      </c>
      <c r="D20" s="21">
        <v>2843</v>
      </c>
      <c r="E20" s="116"/>
      <c r="F20" s="23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x14ac:dyDescent="0.4">
      <c r="A21" s="62">
        <v>6</v>
      </c>
      <c r="B21" s="72" t="s">
        <v>38</v>
      </c>
      <c r="C21" s="20" t="s">
        <v>1</v>
      </c>
      <c r="D21" s="21">
        <v>42</v>
      </c>
      <c r="E21" s="116"/>
      <c r="F21" s="23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x14ac:dyDescent="0.4">
      <c r="A22" s="62">
        <v>7</v>
      </c>
      <c r="B22" s="72" t="s">
        <v>7</v>
      </c>
      <c r="C22" s="20" t="s">
        <v>8</v>
      </c>
      <c r="D22" s="21">
        <v>315</v>
      </c>
      <c r="E22" s="116"/>
      <c r="F22" s="23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/>
      <c r="B23" s="63"/>
      <c r="C23" s="64"/>
      <c r="D23" s="65"/>
      <c r="E23" s="118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x14ac:dyDescent="0.4">
      <c r="A24" s="18"/>
      <c r="B24" s="24"/>
      <c r="C24" s="20"/>
      <c r="D24" s="21"/>
      <c r="E24" s="119"/>
      <c r="F24" s="23"/>
    </row>
    <row r="25" spans="1:253" s="30" customFormat="1" ht="21.75" customHeight="1" x14ac:dyDescent="0.4">
      <c r="A25" s="250" t="s">
        <v>21</v>
      </c>
      <c r="B25" s="251"/>
      <c r="C25" s="26"/>
      <c r="D25" s="26"/>
      <c r="E25" s="27"/>
      <c r="F25" s="28">
        <f>SUM(F17:F24)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</row>
    <row r="26" spans="1:253" s="30" customFormat="1" ht="21.75" customHeight="1" x14ac:dyDescent="0.4">
      <c r="A26" s="250" t="s">
        <v>22</v>
      </c>
      <c r="B26" s="251"/>
      <c r="C26" s="26"/>
      <c r="D26" s="26"/>
      <c r="E26" s="27"/>
      <c r="F26" s="28">
        <f>F25*0.18</f>
        <v>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</row>
    <row r="27" spans="1:253" s="30" customFormat="1" ht="21.75" customHeight="1" thickBot="1" x14ac:dyDescent="0.45">
      <c r="A27" s="252" t="s">
        <v>23</v>
      </c>
      <c r="B27" s="253"/>
      <c r="C27" s="31"/>
      <c r="D27" s="31"/>
      <c r="E27" s="32"/>
      <c r="F27" s="33">
        <f>SUM(F25:F26)</f>
        <v>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</row>
    <row r="28" spans="1:253" s="39" customFormat="1" ht="18.75" customHeight="1" x14ac:dyDescent="0.4">
      <c r="A28" s="34"/>
      <c r="B28" s="34"/>
      <c r="C28" s="35"/>
      <c r="D28" s="35"/>
      <c r="E28" s="36"/>
      <c r="F28" s="37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</row>
    <row r="29" spans="1:253" s="39" customFormat="1" ht="18.75" customHeight="1" x14ac:dyDescent="0.4">
      <c r="A29" s="34"/>
      <c r="B29" s="34"/>
      <c r="C29" s="35"/>
      <c r="D29" s="35"/>
      <c r="E29" s="36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</row>
    <row r="30" spans="1:253" s="39" customFormat="1" ht="18.75" customHeight="1" x14ac:dyDescent="0.4">
      <c r="A30" s="34"/>
      <c r="B30" s="34"/>
      <c r="C30" s="35"/>
      <c r="D30" s="35"/>
      <c r="E30" s="36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</row>
    <row r="31" spans="1:253" ht="18.75" customHeight="1" x14ac:dyDescent="0.4">
      <c r="A31" s="12"/>
      <c r="B31" s="40"/>
      <c r="C31" s="41"/>
      <c r="D31" s="41"/>
      <c r="E31" s="42"/>
      <c r="F31" s="43"/>
    </row>
    <row r="32" spans="1:253" s="45" customFormat="1" x14ac:dyDescent="0.4">
      <c r="A32" s="254" t="s">
        <v>28</v>
      </c>
      <c r="B32" s="254"/>
      <c r="C32" s="254"/>
      <c r="D32" s="254"/>
      <c r="E32" s="254"/>
      <c r="F32" s="25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</row>
    <row r="33" spans="1:6" ht="18.75" customHeight="1" x14ac:dyDescent="0.4">
      <c r="A33" s="12"/>
      <c r="B33" s="40"/>
      <c r="C33" s="56"/>
      <c r="D33" s="56"/>
      <c r="E33" s="97" t="s">
        <v>30</v>
      </c>
      <c r="F33" s="56"/>
    </row>
    <row r="34" spans="1:6" ht="15.75" customHeight="1" x14ac:dyDescent="0.4">
      <c r="A34" s="11"/>
      <c r="C34" s="56"/>
      <c r="D34" s="56"/>
      <c r="E34" s="97"/>
      <c r="F34" s="56"/>
    </row>
    <row r="35" spans="1:6" ht="15.75" customHeight="1" x14ac:dyDescent="0.4">
      <c r="A35" s="11"/>
      <c r="C35" s="56"/>
      <c r="D35" s="56"/>
      <c r="E35" s="97"/>
      <c r="F35" s="56"/>
    </row>
    <row r="36" spans="1:6" ht="8.4" customHeight="1" x14ac:dyDescent="0.4">
      <c r="A36" s="11"/>
      <c r="C36" s="56"/>
      <c r="D36" s="56"/>
      <c r="E36" s="97"/>
      <c r="F36" s="56"/>
    </row>
    <row r="37" spans="1:6" ht="15.6" hidden="1" customHeight="1" x14ac:dyDescent="0.4">
      <c r="A37" s="11"/>
      <c r="C37" s="56"/>
      <c r="D37" s="56"/>
      <c r="E37" s="97"/>
      <c r="F37" s="56"/>
    </row>
    <row r="38" spans="1:6" ht="15.6" hidden="1" customHeight="1" x14ac:dyDescent="0.4">
      <c r="A38" s="11"/>
      <c r="C38" s="56"/>
      <c r="D38" s="56"/>
      <c r="E38" s="97"/>
      <c r="F38" s="56"/>
    </row>
    <row r="39" spans="1:6" ht="15.6" hidden="1" customHeight="1" x14ac:dyDescent="0.4">
      <c r="A39" s="11"/>
      <c r="C39" s="56"/>
      <c r="D39" s="56"/>
      <c r="E39" s="97"/>
      <c r="F39" s="56"/>
    </row>
    <row r="40" spans="1:6" ht="15.6" hidden="1" customHeight="1" x14ac:dyDescent="0.4">
      <c r="A40" s="255"/>
      <c r="B40" s="255"/>
      <c r="C40" s="56"/>
      <c r="D40" s="56"/>
      <c r="E40" s="97"/>
      <c r="F40" s="56"/>
    </row>
    <row r="41" spans="1:6" ht="15.75" customHeight="1" x14ac:dyDescent="0.4">
      <c r="A41" s="40"/>
      <c r="B41" s="40" t="s">
        <v>29</v>
      </c>
      <c r="C41" s="56"/>
      <c r="D41" s="56"/>
      <c r="E41" s="97"/>
      <c r="F41" s="56"/>
    </row>
    <row r="42" spans="1:6" ht="16.5" customHeight="1" x14ac:dyDescent="0.4">
      <c r="A42" s="256"/>
      <c r="B42" s="256"/>
      <c r="C42" s="56"/>
      <c r="D42" s="56"/>
      <c r="E42" s="97"/>
      <c r="F42" s="56"/>
    </row>
    <row r="43" spans="1:6" x14ac:dyDescent="0.4">
      <c r="A43" s="248"/>
      <c r="B43" s="248"/>
      <c r="C43" s="272" t="s">
        <v>30</v>
      </c>
      <c r="D43" s="272"/>
      <c r="E43" s="272"/>
      <c r="F43" s="272"/>
    </row>
    <row r="44" spans="1:6" ht="21.75" customHeight="1" x14ac:dyDescent="0.4">
      <c r="A44" s="47"/>
      <c r="B44" s="47"/>
      <c r="C44" s="47"/>
      <c r="D44" s="48"/>
      <c r="E44" s="112"/>
      <c r="F44" s="49"/>
    </row>
    <row r="45" spans="1:6" ht="16.5" customHeight="1" x14ac:dyDescent="0.4">
      <c r="A45" s="269"/>
      <c r="B45" s="269"/>
      <c r="C45" s="12"/>
      <c r="D45" s="12"/>
      <c r="E45" s="247"/>
      <c r="F45" s="247"/>
    </row>
    <row r="46" spans="1:6" x14ac:dyDescent="0.4">
      <c r="A46" s="248"/>
      <c r="B46" s="248"/>
      <c r="C46" s="47"/>
      <c r="D46" s="48"/>
      <c r="E46" s="249"/>
      <c r="F46" s="249"/>
    </row>
    <row r="47" spans="1:6" ht="10.5" customHeight="1" x14ac:dyDescent="0.4">
      <c r="A47" s="248"/>
      <c r="B47" s="248"/>
      <c r="C47" s="47"/>
      <c r="D47" s="48"/>
      <c r="E47" s="249"/>
      <c r="F47" s="249"/>
    </row>
    <row r="48" spans="1:6" ht="29.25" customHeight="1" x14ac:dyDescent="0.4">
      <c r="A48" s="254"/>
      <c r="B48" s="254"/>
      <c r="C48" s="51"/>
      <c r="D48" s="12"/>
      <c r="E48" s="111"/>
      <c r="F48" s="52"/>
    </row>
    <row r="49" spans="1:6" ht="38.25" customHeight="1" x14ac:dyDescent="0.4">
      <c r="A49" s="270"/>
      <c r="B49" s="271"/>
      <c r="C49" s="51"/>
      <c r="D49" s="12"/>
      <c r="E49" s="247"/>
      <c r="F49" s="247"/>
    </row>
    <row r="50" spans="1:6" ht="10.5" customHeight="1" x14ac:dyDescent="0.4">
      <c r="A50" s="248"/>
      <c r="B50" s="248"/>
      <c r="C50" s="47"/>
      <c r="D50" s="48"/>
      <c r="E50" s="249"/>
      <c r="F50" s="249"/>
    </row>
    <row r="51" spans="1:6" ht="25.5" customHeight="1" x14ac:dyDescent="0.4">
      <c r="A51" s="47"/>
      <c r="B51" s="47"/>
      <c r="C51" s="47"/>
      <c r="D51" s="48"/>
      <c r="E51" s="112"/>
      <c r="F51" s="49"/>
    </row>
    <row r="52" spans="1:6" ht="16.5" customHeight="1" x14ac:dyDescent="0.4">
      <c r="A52" s="269"/>
      <c r="B52" s="269"/>
      <c r="C52" s="12"/>
      <c r="D52" s="12"/>
      <c r="E52" s="247"/>
      <c r="F52" s="247"/>
    </row>
    <row r="53" spans="1:6" x14ac:dyDescent="0.4">
      <c r="A53" s="248"/>
      <c r="B53" s="248"/>
      <c r="C53" s="47"/>
      <c r="D53" s="48"/>
      <c r="E53" s="249"/>
      <c r="F53" s="249"/>
    </row>
    <row r="54" spans="1:6" x14ac:dyDescent="0.4">
      <c r="A54" s="45"/>
      <c r="B54" s="45"/>
      <c r="C54" s="45"/>
    </row>
  </sheetData>
  <mergeCells count="36">
    <mergeCell ref="A52:B52"/>
    <mergeCell ref="E52:F52"/>
    <mergeCell ref="A53:B53"/>
    <mergeCell ref="E53:F53"/>
    <mergeCell ref="C7:G7"/>
    <mergeCell ref="C8:F9"/>
    <mergeCell ref="A47:B47"/>
    <mergeCell ref="E47:F47"/>
    <mergeCell ref="A48:B48"/>
    <mergeCell ref="A49:B49"/>
    <mergeCell ref="E49:F49"/>
    <mergeCell ref="A50:B50"/>
    <mergeCell ref="E50:F50"/>
    <mergeCell ref="A43:B43"/>
    <mergeCell ref="C43:F43"/>
    <mergeCell ref="A45:B45"/>
    <mergeCell ref="F12:F14"/>
    <mergeCell ref="E45:F45"/>
    <mergeCell ref="A46:B46"/>
    <mergeCell ref="E46:F46"/>
    <mergeCell ref="A25:B25"/>
    <mergeCell ref="A26:B26"/>
    <mergeCell ref="A27:B27"/>
    <mergeCell ref="A32:F32"/>
    <mergeCell ref="A40:B40"/>
    <mergeCell ref="A42:B42"/>
    <mergeCell ref="A12:A14"/>
    <mergeCell ref="B12:B14"/>
    <mergeCell ref="C12:C14"/>
    <mergeCell ref="D12:D14"/>
    <mergeCell ref="E12:E14"/>
    <mergeCell ref="E1:F1"/>
    <mergeCell ref="C3:F3"/>
    <mergeCell ref="C5:F5"/>
    <mergeCell ref="A10:F10"/>
    <mergeCell ref="B11:F11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07D1-2A22-4317-8225-56F4801ECB3F}">
  <dimension ref="A1:H86"/>
  <sheetViews>
    <sheetView topLeftCell="A8" workbookViewId="0">
      <selection activeCell="J17" sqref="J17"/>
    </sheetView>
  </sheetViews>
  <sheetFormatPr defaultRowHeight="14.4" x14ac:dyDescent="0.3"/>
  <cols>
    <col min="1" max="1" width="10.77734375" customWidth="1"/>
    <col min="2" max="2" width="41.77734375" customWidth="1"/>
    <col min="3" max="3" width="7.109375" customWidth="1"/>
    <col min="4" max="4" width="10.5546875" customWidth="1"/>
    <col min="5" max="5" width="8" customWidth="1"/>
    <col min="6" max="6" width="25" customWidth="1"/>
  </cols>
  <sheetData>
    <row r="1" spans="1:7" ht="22.8" x14ac:dyDescent="0.4">
      <c r="A1" s="1"/>
      <c r="B1" s="2"/>
      <c r="C1" s="3"/>
      <c r="D1" s="93"/>
      <c r="E1" s="240" t="s">
        <v>9</v>
      </c>
      <c r="F1" s="240"/>
      <c r="G1" s="4"/>
    </row>
    <row r="2" spans="1:7" ht="22.8" x14ac:dyDescent="0.4">
      <c r="A2" s="1"/>
      <c r="B2" s="2"/>
      <c r="C2" s="3"/>
      <c r="D2" s="1"/>
      <c r="E2" s="127"/>
      <c r="F2" s="127"/>
      <c r="G2" s="4"/>
    </row>
    <row r="3" spans="1:7" ht="21" x14ac:dyDescent="0.4">
      <c r="A3" s="41"/>
      <c r="B3" s="58" t="s">
        <v>10</v>
      </c>
      <c r="C3" s="241" t="s">
        <v>64</v>
      </c>
      <c r="D3" s="241"/>
      <c r="E3" s="241"/>
      <c r="F3" s="241"/>
      <c r="G3" s="9"/>
    </row>
    <row r="4" spans="1:7" ht="21" x14ac:dyDescent="0.4">
      <c r="A4" s="41"/>
      <c r="B4" s="58"/>
      <c r="C4" s="125"/>
      <c r="D4" s="125"/>
      <c r="E4" s="94"/>
      <c r="F4" s="125"/>
      <c r="G4" s="9"/>
    </row>
    <row r="5" spans="1:7" ht="21" x14ac:dyDescent="0.4">
      <c r="A5" s="10"/>
      <c r="B5" s="60" t="s">
        <v>11</v>
      </c>
      <c r="C5" s="241" t="s">
        <v>64</v>
      </c>
      <c r="D5" s="241"/>
      <c r="E5" s="241"/>
      <c r="F5" s="241"/>
      <c r="G5" s="9"/>
    </row>
    <row r="6" spans="1:7" ht="21" x14ac:dyDescent="0.4">
      <c r="A6" s="10"/>
      <c r="B6" s="60"/>
      <c r="C6" s="125"/>
      <c r="D6" s="125"/>
      <c r="E6" s="94"/>
      <c r="F6" s="125"/>
      <c r="G6" s="9"/>
    </row>
    <row r="7" spans="1:7" ht="21" x14ac:dyDescent="0.3">
      <c r="A7" s="41"/>
      <c r="B7" s="61" t="s">
        <v>12</v>
      </c>
      <c r="C7" s="255" t="s">
        <v>24</v>
      </c>
      <c r="D7" s="255"/>
      <c r="E7" s="255"/>
      <c r="F7" s="255"/>
      <c r="G7" s="255"/>
    </row>
    <row r="8" spans="1:7" ht="21" x14ac:dyDescent="0.4">
      <c r="A8" s="10"/>
      <c r="B8" s="61" t="s">
        <v>13</v>
      </c>
      <c r="C8" s="241" t="s">
        <v>65</v>
      </c>
      <c r="D8" s="241"/>
      <c r="E8" s="241"/>
      <c r="F8" s="241"/>
      <c r="G8" s="9"/>
    </row>
    <row r="9" spans="1:7" ht="21" x14ac:dyDescent="0.4">
      <c r="A9" s="10"/>
      <c r="B9" s="61"/>
      <c r="C9" s="241"/>
      <c r="D9" s="241"/>
      <c r="E9" s="241"/>
      <c r="F9" s="241"/>
      <c r="G9" s="9"/>
    </row>
    <row r="10" spans="1:7" ht="21" x14ac:dyDescent="0.4">
      <c r="A10" s="242" t="s">
        <v>91</v>
      </c>
      <c r="B10" s="242"/>
      <c r="C10" s="242"/>
      <c r="D10" s="242"/>
      <c r="E10" s="242"/>
      <c r="F10" s="242"/>
      <c r="G10" s="9"/>
    </row>
    <row r="11" spans="1:7" ht="28.2" thickBot="1" x14ac:dyDescent="0.45">
      <c r="A11" s="128"/>
      <c r="B11" s="243" t="s">
        <v>14</v>
      </c>
      <c r="C11" s="243"/>
      <c r="D11" s="243"/>
      <c r="E11" s="243"/>
      <c r="F11" s="243"/>
      <c r="G11" s="9"/>
    </row>
    <row r="12" spans="1:7" ht="21" x14ac:dyDescent="0.4">
      <c r="A12" s="257" t="s">
        <v>15</v>
      </c>
      <c r="B12" s="260" t="s">
        <v>0</v>
      </c>
      <c r="C12" s="263" t="s">
        <v>16</v>
      </c>
      <c r="D12" s="312" t="s">
        <v>17</v>
      </c>
      <c r="E12" s="266" t="s">
        <v>18</v>
      </c>
      <c r="F12" s="244" t="s">
        <v>19</v>
      </c>
      <c r="G12" s="9"/>
    </row>
    <row r="13" spans="1:7" ht="21" x14ac:dyDescent="0.4">
      <c r="A13" s="258"/>
      <c r="B13" s="261"/>
      <c r="C13" s="264"/>
      <c r="D13" s="313"/>
      <c r="E13" s="267"/>
      <c r="F13" s="245"/>
      <c r="G13" s="9"/>
    </row>
    <row r="14" spans="1:7" ht="21.6" thickBot="1" x14ac:dyDescent="0.45">
      <c r="A14" s="259"/>
      <c r="B14" s="262"/>
      <c r="C14" s="265"/>
      <c r="D14" s="314"/>
      <c r="E14" s="268"/>
      <c r="F14" s="246"/>
      <c r="G14" s="9"/>
    </row>
    <row r="15" spans="1:7" ht="21" x14ac:dyDescent="0.4">
      <c r="A15" s="13">
        <v>1</v>
      </c>
      <c r="B15" s="14">
        <v>2</v>
      </c>
      <c r="C15" s="15">
        <v>3</v>
      </c>
      <c r="D15" s="98">
        <v>4</v>
      </c>
      <c r="E15" s="16">
        <v>5</v>
      </c>
      <c r="F15" s="17">
        <v>6</v>
      </c>
      <c r="G15" s="9"/>
    </row>
    <row r="16" spans="1:7" ht="61.2" x14ac:dyDescent="0.4">
      <c r="A16" s="13"/>
      <c r="B16" s="15" t="s">
        <v>177</v>
      </c>
      <c r="C16" s="15"/>
      <c r="D16" s="95"/>
      <c r="E16" s="16"/>
      <c r="F16" s="17"/>
      <c r="G16" s="9"/>
    </row>
    <row r="17" spans="1:7" ht="36" x14ac:dyDescent="0.35">
      <c r="A17" s="62">
        <v>1</v>
      </c>
      <c r="B17" s="74" t="s">
        <v>178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</row>
    <row r="18" spans="1:7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0">
        <v>90</v>
      </c>
      <c r="F18" s="66">
        <f t="shared" si="0"/>
        <v>49500</v>
      </c>
      <c r="G18" s="67"/>
    </row>
    <row r="19" spans="1:7" ht="18" x14ac:dyDescent="0.35">
      <c r="A19" s="62">
        <v>3</v>
      </c>
      <c r="B19" s="63" t="s">
        <v>67</v>
      </c>
      <c r="C19" s="64" t="s">
        <v>1</v>
      </c>
      <c r="D19" s="71">
        <v>20</v>
      </c>
      <c r="E19" s="69"/>
      <c r="F19" s="66">
        <f t="shared" si="0"/>
        <v>0</v>
      </c>
      <c r="G19" s="67"/>
    </row>
    <row r="20" spans="1:7" ht="18" x14ac:dyDescent="0.35">
      <c r="A20" s="62">
        <v>4</v>
      </c>
      <c r="B20" s="63" t="s">
        <v>68</v>
      </c>
      <c r="C20" s="64" t="s">
        <v>1</v>
      </c>
      <c r="D20" s="71">
        <v>5</v>
      </c>
      <c r="E20" s="103"/>
      <c r="F20" s="66">
        <f t="shared" si="0"/>
        <v>0</v>
      </c>
      <c r="G20" s="67"/>
    </row>
    <row r="21" spans="1:7" ht="18" x14ac:dyDescent="0.35">
      <c r="A21" s="62">
        <v>5</v>
      </c>
      <c r="B21" s="63" t="s">
        <v>41</v>
      </c>
      <c r="C21" s="64" t="s">
        <v>5</v>
      </c>
      <c r="D21" s="71">
        <v>3.8</v>
      </c>
      <c r="E21" s="69"/>
      <c r="F21" s="66">
        <f t="shared" si="0"/>
        <v>0</v>
      </c>
      <c r="G21" s="67"/>
    </row>
    <row r="22" spans="1:7" ht="18" x14ac:dyDescent="0.35">
      <c r="A22" s="62">
        <v>6</v>
      </c>
      <c r="B22" s="63" t="s">
        <v>78</v>
      </c>
      <c r="C22" s="64" t="s">
        <v>5</v>
      </c>
      <c r="D22" s="71">
        <v>71.5</v>
      </c>
      <c r="E22" s="69">
        <v>1250</v>
      </c>
      <c r="F22" s="66">
        <f t="shared" si="0"/>
        <v>89375</v>
      </c>
      <c r="G22" s="67"/>
    </row>
    <row r="23" spans="1:7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</row>
    <row r="24" spans="1:7" ht="18" x14ac:dyDescent="0.35">
      <c r="A24" s="62">
        <v>8</v>
      </c>
      <c r="B24" s="63" t="s">
        <v>93</v>
      </c>
      <c r="C24" s="64"/>
      <c r="D24" s="71">
        <v>450</v>
      </c>
      <c r="E24" s="69">
        <v>0</v>
      </c>
      <c r="F24" s="66">
        <f t="shared" si="0"/>
        <v>0</v>
      </c>
      <c r="G24" s="67"/>
    </row>
    <row r="25" spans="1:7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</row>
    <row r="26" spans="1:7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</row>
    <row r="27" spans="1:7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</row>
    <row r="28" spans="1:7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</row>
    <row r="29" spans="1:7" ht="18" x14ac:dyDescent="0.35">
      <c r="A29" s="62"/>
      <c r="B29" s="63"/>
      <c r="C29" s="64"/>
      <c r="D29" s="71"/>
      <c r="E29" s="87"/>
      <c r="F29" s="66"/>
      <c r="G29" s="67"/>
    </row>
    <row r="30" spans="1:7" ht="20.399999999999999" x14ac:dyDescent="0.35">
      <c r="A30" s="62"/>
      <c r="B30" s="15" t="s">
        <v>142</v>
      </c>
      <c r="C30" s="64"/>
      <c r="D30" s="71"/>
      <c r="E30" s="69"/>
      <c r="F30" s="66"/>
      <c r="G30" s="67"/>
    </row>
    <row r="31" spans="1:7" ht="18" x14ac:dyDescent="0.35">
      <c r="A31" s="62">
        <v>1</v>
      </c>
      <c r="B31" s="63" t="s">
        <v>141</v>
      </c>
      <c r="C31" s="64" t="s">
        <v>27</v>
      </c>
      <c r="D31" s="71">
        <v>1261</v>
      </c>
      <c r="E31" s="69">
        <v>2</v>
      </c>
      <c r="F31" s="105">
        <f t="shared" ref="F31:F34" si="1">D31*E31</f>
        <v>2522</v>
      </c>
      <c r="G31" s="67"/>
    </row>
    <row r="32" spans="1:7" ht="18" x14ac:dyDescent="0.35">
      <c r="A32" s="62">
        <v>2</v>
      </c>
      <c r="B32" s="63" t="s">
        <v>47</v>
      </c>
      <c r="C32" s="64" t="s">
        <v>4</v>
      </c>
      <c r="D32" s="71">
        <v>14743</v>
      </c>
      <c r="E32" s="103">
        <v>0.42</v>
      </c>
      <c r="F32" s="105">
        <f t="shared" si="1"/>
        <v>6192.0599999999995</v>
      </c>
      <c r="G32" s="67"/>
    </row>
    <row r="33" spans="1:7" ht="21" x14ac:dyDescent="0.4">
      <c r="A33" s="62">
        <v>3</v>
      </c>
      <c r="B33" s="63" t="s">
        <v>96</v>
      </c>
      <c r="C33" s="64" t="s">
        <v>4</v>
      </c>
      <c r="D33" s="71">
        <v>34223</v>
      </c>
      <c r="E33" s="103">
        <v>0.47</v>
      </c>
      <c r="F33" s="105">
        <f t="shared" si="1"/>
        <v>16084.81</v>
      </c>
      <c r="G33" s="9"/>
    </row>
    <row r="34" spans="1:7" ht="18" x14ac:dyDescent="0.35">
      <c r="A34" s="62"/>
      <c r="B34" s="70" t="s">
        <v>136</v>
      </c>
      <c r="C34" s="64" t="s">
        <v>4</v>
      </c>
      <c r="D34" s="71">
        <v>265</v>
      </c>
      <c r="E34" s="222">
        <v>0.47</v>
      </c>
      <c r="F34" s="105">
        <f t="shared" si="1"/>
        <v>124.55</v>
      </c>
      <c r="G34" s="67"/>
    </row>
    <row r="35" spans="1:7" ht="18" x14ac:dyDescent="0.35">
      <c r="A35" s="62"/>
      <c r="B35" s="63"/>
      <c r="C35" s="64"/>
      <c r="D35" s="71"/>
      <c r="E35" s="87"/>
      <c r="F35" s="66"/>
      <c r="G35" s="67"/>
    </row>
    <row r="36" spans="1:7" ht="18" x14ac:dyDescent="0.35">
      <c r="A36" s="62"/>
      <c r="B36" s="63"/>
      <c r="C36" s="64"/>
      <c r="D36" s="71"/>
      <c r="E36" s="87"/>
      <c r="F36" s="66"/>
      <c r="G36" s="67"/>
    </row>
    <row r="37" spans="1:7" ht="18" x14ac:dyDescent="0.35">
      <c r="A37" s="62"/>
      <c r="B37" s="63"/>
      <c r="C37" s="64"/>
      <c r="D37" s="71"/>
      <c r="E37" s="87"/>
      <c r="F37" s="66"/>
      <c r="G37" s="67"/>
    </row>
    <row r="38" spans="1:7" ht="18" x14ac:dyDescent="0.35">
      <c r="A38" s="62"/>
      <c r="B38" s="63"/>
      <c r="C38" s="64"/>
      <c r="D38" s="71"/>
      <c r="E38" s="87"/>
      <c r="F38" s="66"/>
      <c r="G38" s="67"/>
    </row>
    <row r="39" spans="1:7" ht="18" x14ac:dyDescent="0.35">
      <c r="A39" s="62"/>
      <c r="B39" s="63"/>
      <c r="C39" s="64"/>
      <c r="D39" s="71"/>
      <c r="E39" s="87"/>
      <c r="F39" s="66"/>
      <c r="G39" s="67"/>
    </row>
    <row r="40" spans="1:7" ht="18" x14ac:dyDescent="0.35">
      <c r="A40" s="62"/>
      <c r="B40" s="63"/>
      <c r="C40" s="64"/>
      <c r="D40" s="71"/>
      <c r="E40" s="87"/>
      <c r="F40" s="66"/>
      <c r="G40" s="67"/>
    </row>
    <row r="41" spans="1:7" ht="18" x14ac:dyDescent="0.35">
      <c r="A41" s="62"/>
      <c r="B41" s="63"/>
      <c r="C41" s="64"/>
      <c r="D41" s="71"/>
      <c r="E41" s="87"/>
      <c r="F41" s="66"/>
      <c r="G41" s="67"/>
    </row>
    <row r="42" spans="1:7" ht="61.2" x14ac:dyDescent="0.4">
      <c r="A42" s="13"/>
      <c r="B42" s="15" t="s">
        <v>162</v>
      </c>
      <c r="C42" s="15"/>
      <c r="D42" s="95"/>
      <c r="E42" s="16"/>
      <c r="F42" s="17"/>
      <c r="G42" s="9"/>
    </row>
    <row r="43" spans="1:7" ht="36" x14ac:dyDescent="0.35">
      <c r="A43" s="62">
        <v>1</v>
      </c>
      <c r="B43" s="74" t="s">
        <v>129</v>
      </c>
      <c r="C43" s="64" t="s">
        <v>27</v>
      </c>
      <c r="D43" s="71">
        <v>1417</v>
      </c>
      <c r="E43" s="100">
        <v>10</v>
      </c>
      <c r="F43" s="66">
        <f t="shared" ref="F43:F54" si="2">D43*E43</f>
        <v>14170</v>
      </c>
      <c r="G43" s="67"/>
    </row>
    <row r="44" spans="1:7" ht="18" x14ac:dyDescent="0.35">
      <c r="A44" s="62">
        <v>2</v>
      </c>
      <c r="B44" s="70" t="s">
        <v>36</v>
      </c>
      <c r="C44" s="64" t="s">
        <v>20</v>
      </c>
      <c r="D44" s="71">
        <v>550</v>
      </c>
      <c r="E44" s="100">
        <v>70</v>
      </c>
      <c r="F44" s="66">
        <f t="shared" si="2"/>
        <v>38500</v>
      </c>
      <c r="G44" s="67"/>
    </row>
    <row r="45" spans="1:7" ht="18" x14ac:dyDescent="0.35">
      <c r="A45" s="62">
        <v>3</v>
      </c>
      <c r="B45" s="63" t="s">
        <v>67</v>
      </c>
      <c r="C45" s="64" t="s">
        <v>1</v>
      </c>
      <c r="D45" s="71">
        <v>9.01</v>
      </c>
      <c r="E45" s="69">
        <v>215</v>
      </c>
      <c r="F45" s="66">
        <f t="shared" si="2"/>
        <v>1937.1499999999999</v>
      </c>
      <c r="G45" s="67"/>
    </row>
    <row r="46" spans="1:7" ht="18" x14ac:dyDescent="0.35">
      <c r="A46" s="62">
        <v>4</v>
      </c>
      <c r="B46" s="63" t="s">
        <v>68</v>
      </c>
      <c r="C46" s="64" t="s">
        <v>1</v>
      </c>
      <c r="D46" s="71">
        <v>2.78</v>
      </c>
      <c r="E46" s="103">
        <v>590</v>
      </c>
      <c r="F46" s="66">
        <f t="shared" si="2"/>
        <v>1640.1999999999998</v>
      </c>
      <c r="G46" s="67"/>
    </row>
    <row r="47" spans="1:7" ht="18" x14ac:dyDescent="0.35">
      <c r="A47" s="62">
        <v>5</v>
      </c>
      <c r="B47" s="63" t="s">
        <v>41</v>
      </c>
      <c r="C47" s="64" t="s">
        <v>5</v>
      </c>
      <c r="D47" s="71">
        <v>0</v>
      </c>
      <c r="E47" s="69">
        <v>950</v>
      </c>
      <c r="F47" s="66">
        <f t="shared" si="2"/>
        <v>0</v>
      </c>
      <c r="G47" s="67"/>
    </row>
    <row r="48" spans="1:7" ht="18" x14ac:dyDescent="0.35">
      <c r="A48" s="62">
        <v>6</v>
      </c>
      <c r="B48" s="63" t="s">
        <v>69</v>
      </c>
      <c r="C48" s="64" t="s">
        <v>5</v>
      </c>
      <c r="D48" s="71">
        <v>33.119999999999997</v>
      </c>
      <c r="E48" s="69">
        <f t="shared" ref="E48" si="3">10260/11.4</f>
        <v>900</v>
      </c>
      <c r="F48" s="66">
        <f t="shared" si="2"/>
        <v>29807.999999999996</v>
      </c>
      <c r="G48" s="67"/>
    </row>
    <row r="49" spans="1:7" ht="18" x14ac:dyDescent="0.35">
      <c r="A49" s="62">
        <v>7</v>
      </c>
      <c r="B49" s="63" t="s">
        <v>31</v>
      </c>
      <c r="C49" s="64" t="s">
        <v>32</v>
      </c>
      <c r="D49" s="71">
        <v>650</v>
      </c>
      <c r="E49" s="69">
        <v>0</v>
      </c>
      <c r="F49" s="66">
        <f t="shared" si="2"/>
        <v>0</v>
      </c>
      <c r="G49" s="67"/>
    </row>
    <row r="50" spans="1:7" ht="18" x14ac:dyDescent="0.35">
      <c r="A50" s="62">
        <v>8</v>
      </c>
      <c r="B50" s="63" t="s">
        <v>95</v>
      </c>
      <c r="C50" s="64" t="s">
        <v>32</v>
      </c>
      <c r="D50" s="71">
        <v>450</v>
      </c>
      <c r="E50" s="69"/>
      <c r="F50" s="66"/>
      <c r="G50" s="67"/>
    </row>
    <row r="51" spans="1:7" ht="18" x14ac:dyDescent="0.35">
      <c r="A51" s="62">
        <v>9</v>
      </c>
      <c r="B51" s="63" t="s">
        <v>33</v>
      </c>
      <c r="C51" s="64" t="s">
        <v>32</v>
      </c>
      <c r="D51" s="71">
        <v>650</v>
      </c>
      <c r="E51" s="69">
        <v>0</v>
      </c>
      <c r="F51" s="66">
        <f t="shared" si="2"/>
        <v>0</v>
      </c>
      <c r="G51" s="67"/>
    </row>
    <row r="52" spans="1:7" ht="18" x14ac:dyDescent="0.35">
      <c r="A52" s="62">
        <v>10</v>
      </c>
      <c r="B52" s="63" t="s">
        <v>34</v>
      </c>
      <c r="C52" s="64" t="s">
        <v>4</v>
      </c>
      <c r="D52" s="71">
        <v>0</v>
      </c>
      <c r="E52" s="69">
        <v>0</v>
      </c>
      <c r="F52" s="66">
        <f t="shared" si="2"/>
        <v>0</v>
      </c>
      <c r="G52" s="67"/>
    </row>
    <row r="53" spans="1:7" ht="18" x14ac:dyDescent="0.35">
      <c r="A53" s="62">
        <v>11</v>
      </c>
      <c r="B53" s="63" t="s">
        <v>35</v>
      </c>
      <c r="C53" s="64" t="s">
        <v>32</v>
      </c>
      <c r="D53" s="71">
        <v>90</v>
      </c>
      <c r="E53" s="69">
        <v>0</v>
      </c>
      <c r="F53" s="66">
        <f t="shared" si="2"/>
        <v>0</v>
      </c>
      <c r="G53" s="67"/>
    </row>
    <row r="54" spans="1:7" ht="18" x14ac:dyDescent="0.35">
      <c r="A54" s="62">
        <v>12</v>
      </c>
      <c r="B54" s="63" t="s">
        <v>42</v>
      </c>
      <c r="C54" s="64" t="s">
        <v>4</v>
      </c>
      <c r="D54" s="71">
        <v>0</v>
      </c>
      <c r="E54" s="69">
        <v>0</v>
      </c>
      <c r="F54" s="66">
        <f t="shared" si="2"/>
        <v>0</v>
      </c>
      <c r="G54" s="67"/>
    </row>
    <row r="55" spans="1:7" ht="18" x14ac:dyDescent="0.35">
      <c r="A55" s="62"/>
      <c r="B55" s="63"/>
      <c r="C55" s="64"/>
      <c r="D55" s="71"/>
      <c r="E55" s="69"/>
      <c r="F55" s="66"/>
      <c r="G55" s="67"/>
    </row>
    <row r="56" spans="1:7" ht="20.399999999999999" x14ac:dyDescent="0.35">
      <c r="A56" s="62"/>
      <c r="B56" s="15" t="s">
        <v>143</v>
      </c>
      <c r="C56" s="64"/>
      <c r="D56" s="71"/>
      <c r="E56" s="69"/>
      <c r="F56" s="66"/>
      <c r="G56" s="67"/>
    </row>
    <row r="57" spans="1:7" ht="18" x14ac:dyDescent="0.35">
      <c r="A57" s="62">
        <v>1</v>
      </c>
      <c r="B57" s="63" t="s">
        <v>144</v>
      </c>
      <c r="C57" s="64" t="s">
        <v>27</v>
      </c>
      <c r="D57" s="71">
        <v>1261</v>
      </c>
      <c r="E57" s="69">
        <v>2</v>
      </c>
      <c r="F57" s="105">
        <f t="shared" ref="F57:F60" si="4">D57*E57</f>
        <v>2522</v>
      </c>
      <c r="G57" s="67"/>
    </row>
    <row r="58" spans="1:7" ht="18" x14ac:dyDescent="0.35">
      <c r="A58" s="62">
        <v>2</v>
      </c>
      <c r="B58" s="63" t="s">
        <v>47</v>
      </c>
      <c r="C58" s="64" t="s">
        <v>4</v>
      </c>
      <c r="D58" s="71">
        <v>14743</v>
      </c>
      <c r="E58" s="103">
        <v>0.42</v>
      </c>
      <c r="F58" s="105">
        <f t="shared" si="4"/>
        <v>6192.0599999999995</v>
      </c>
      <c r="G58" s="67"/>
    </row>
    <row r="59" spans="1:7" ht="18" x14ac:dyDescent="0.35">
      <c r="A59" s="62">
        <v>3</v>
      </c>
      <c r="B59" s="63" t="s">
        <v>96</v>
      </c>
      <c r="C59" s="64" t="s">
        <v>4</v>
      </c>
      <c r="D59" s="71">
        <v>34223</v>
      </c>
      <c r="E59" s="103">
        <v>0.47</v>
      </c>
      <c r="F59" s="105">
        <f t="shared" si="4"/>
        <v>16084.81</v>
      </c>
      <c r="G59" s="67"/>
    </row>
    <row r="60" spans="1:7" ht="21" x14ac:dyDescent="0.4">
      <c r="A60" s="62">
        <v>4</v>
      </c>
      <c r="B60" s="70" t="s">
        <v>136</v>
      </c>
      <c r="C60" s="64" t="s">
        <v>4</v>
      </c>
      <c r="D60" s="71">
        <v>265</v>
      </c>
      <c r="E60" s="222">
        <v>0.47</v>
      </c>
      <c r="F60" s="105">
        <f t="shared" si="4"/>
        <v>124.55</v>
      </c>
      <c r="G60" s="9"/>
    </row>
    <row r="61" spans="1:7" ht="18" x14ac:dyDescent="0.35">
      <c r="A61" s="62">
        <v>5</v>
      </c>
      <c r="B61" s="63" t="s">
        <v>97</v>
      </c>
      <c r="C61" s="64" t="s">
        <v>5</v>
      </c>
      <c r="D61" s="71"/>
      <c r="E61" s="87"/>
      <c r="F61" s="66"/>
      <c r="G61" s="67"/>
    </row>
    <row r="62" spans="1:7" ht="18" x14ac:dyDescent="0.35">
      <c r="A62" s="62"/>
      <c r="B62" s="63"/>
      <c r="C62" s="64"/>
      <c r="D62" s="71"/>
      <c r="E62" s="69"/>
      <c r="F62" s="66"/>
      <c r="G62" s="67"/>
    </row>
    <row r="63" spans="1:7" ht="18" x14ac:dyDescent="0.35">
      <c r="A63" s="62"/>
      <c r="B63" s="63"/>
      <c r="C63" s="64"/>
      <c r="D63" s="71"/>
      <c r="E63" s="69"/>
      <c r="F63" s="66"/>
      <c r="G63" s="67"/>
    </row>
    <row r="64" spans="1:7" ht="18" x14ac:dyDescent="0.35">
      <c r="A64" s="62"/>
      <c r="B64" s="63"/>
      <c r="C64" s="64"/>
      <c r="D64" s="71"/>
      <c r="E64" s="87"/>
      <c r="F64" s="66"/>
      <c r="G64" s="67"/>
    </row>
    <row r="65" spans="1:8" ht="18" x14ac:dyDescent="0.35">
      <c r="A65" s="62"/>
      <c r="B65" s="63"/>
      <c r="C65" s="64"/>
      <c r="D65" s="71"/>
      <c r="E65" s="87"/>
      <c r="F65" s="66"/>
      <c r="G65" s="67"/>
    </row>
    <row r="66" spans="1:8" ht="21" x14ac:dyDescent="0.4">
      <c r="A66" s="62">
        <v>22</v>
      </c>
      <c r="B66" s="57"/>
      <c r="C66" s="20"/>
      <c r="D66" s="96"/>
      <c r="E66" s="22"/>
      <c r="F66" s="23"/>
      <c r="G66" s="9"/>
    </row>
    <row r="67" spans="1:8" ht="21" x14ac:dyDescent="0.4">
      <c r="A67" s="62">
        <v>23</v>
      </c>
      <c r="B67" s="24"/>
      <c r="C67" s="20"/>
      <c r="D67" s="96"/>
      <c r="E67" s="22"/>
      <c r="F67" s="23"/>
      <c r="G67" s="9"/>
    </row>
    <row r="68" spans="1:8" ht="22.8" x14ac:dyDescent="0.4">
      <c r="A68" s="250" t="s">
        <v>21</v>
      </c>
      <c r="B68" s="251"/>
      <c r="C68" s="26"/>
      <c r="D68" s="27"/>
      <c r="E68" s="27"/>
      <c r="F68" s="28">
        <f>SUM(F17:F67)</f>
        <v>288947.18999999994</v>
      </c>
      <c r="G68" s="29"/>
    </row>
    <row r="69" spans="1:8" ht="22.8" x14ac:dyDescent="0.4">
      <c r="A69" s="250" t="s">
        <v>22</v>
      </c>
      <c r="B69" s="251"/>
      <c r="C69" s="26"/>
      <c r="D69" s="27"/>
      <c r="E69" s="27"/>
      <c r="F69" s="28">
        <f>F68*0.18</f>
        <v>52010.494199999986</v>
      </c>
      <c r="G69" s="29"/>
    </row>
    <row r="70" spans="1:8" ht="23.4" thickBot="1" x14ac:dyDescent="0.45">
      <c r="A70" s="252" t="s">
        <v>23</v>
      </c>
      <c r="B70" s="253"/>
      <c r="C70" s="31"/>
      <c r="D70" s="32"/>
      <c r="E70" s="32"/>
      <c r="F70" s="33">
        <f>SUM(F68:F69)</f>
        <v>340957.6841999999</v>
      </c>
      <c r="G70" s="29"/>
    </row>
    <row r="71" spans="1:8" ht="21" x14ac:dyDescent="0.4">
      <c r="A71" s="34"/>
      <c r="B71" s="34"/>
      <c r="C71" s="35"/>
      <c r="D71" s="36"/>
      <c r="E71" s="36"/>
      <c r="F71" s="37"/>
      <c r="G71" s="38"/>
    </row>
    <row r="72" spans="1:8" ht="21" x14ac:dyDescent="0.4">
      <c r="A72" s="34"/>
      <c r="B72" s="34"/>
      <c r="C72" s="35"/>
      <c r="D72" s="36"/>
      <c r="E72" s="36"/>
      <c r="F72" s="37"/>
      <c r="G72" s="38"/>
    </row>
    <row r="73" spans="1:8" ht="21" x14ac:dyDescent="0.4">
      <c r="A73" s="34"/>
      <c r="B73" s="34"/>
      <c r="C73" s="35"/>
      <c r="D73" s="36"/>
      <c r="E73" s="36"/>
      <c r="F73" s="37"/>
      <c r="G73" s="38"/>
    </row>
    <row r="74" spans="1:8" ht="21" x14ac:dyDescent="0.4">
      <c r="A74" s="128"/>
      <c r="B74" s="124"/>
      <c r="C74" s="41"/>
      <c r="D74" s="42"/>
      <c r="E74" s="42"/>
      <c r="F74" s="43"/>
      <c r="G74" s="9"/>
    </row>
    <row r="75" spans="1:8" ht="21" x14ac:dyDescent="0.4">
      <c r="A75" s="254" t="s">
        <v>146</v>
      </c>
      <c r="B75" s="254"/>
      <c r="C75" s="254"/>
      <c r="D75" s="254"/>
      <c r="E75" s="254"/>
      <c r="F75" s="254"/>
      <c r="G75" s="44"/>
    </row>
    <row r="76" spans="1:8" ht="21" x14ac:dyDescent="0.4">
      <c r="A76" s="128"/>
      <c r="B76" s="124"/>
      <c r="C76" s="56"/>
      <c r="D76" s="97"/>
      <c r="E76" s="56"/>
      <c r="F76" s="56"/>
      <c r="G76" s="9"/>
    </row>
    <row r="77" spans="1:8" ht="21" x14ac:dyDescent="0.4">
      <c r="A77" s="11"/>
      <c r="B77" s="11"/>
      <c r="C77" s="56"/>
      <c r="D77" s="97"/>
      <c r="E77" s="56"/>
      <c r="F77" s="56"/>
      <c r="G77" s="9"/>
    </row>
    <row r="78" spans="1:8" ht="21" x14ac:dyDescent="0.4">
      <c r="A78" s="11"/>
      <c r="B78" s="236" t="s">
        <v>29</v>
      </c>
      <c r="C78" s="56"/>
      <c r="D78" s="97"/>
      <c r="E78" s="272" t="s">
        <v>145</v>
      </c>
      <c r="F78" s="272"/>
      <c r="G78" s="272"/>
      <c r="H78" s="272"/>
    </row>
    <row r="79" spans="1:8" ht="21" x14ac:dyDescent="0.4">
      <c r="A79" s="11"/>
      <c r="B79" s="11"/>
      <c r="C79" s="56"/>
      <c r="D79" s="97"/>
      <c r="E79" s="56"/>
      <c r="F79" s="56"/>
      <c r="G79" s="9"/>
    </row>
    <row r="80" spans="1:8" ht="21" x14ac:dyDescent="0.4">
      <c r="A80" s="11"/>
      <c r="B80" s="11"/>
      <c r="C80" s="56"/>
      <c r="D80" s="97"/>
      <c r="E80" s="56"/>
      <c r="F80" s="56"/>
      <c r="G80" s="9"/>
    </row>
    <row r="81" spans="1:7" ht="21" x14ac:dyDescent="0.4">
      <c r="A81" s="11"/>
      <c r="B81" s="11"/>
      <c r="C81" s="56"/>
      <c r="D81" s="97"/>
      <c r="E81" s="56"/>
      <c r="F81" s="56"/>
      <c r="G81" s="9"/>
    </row>
    <row r="82" spans="1:7" ht="21" x14ac:dyDescent="0.4">
      <c r="A82" s="11"/>
      <c r="B82" s="11"/>
      <c r="C82" s="56"/>
      <c r="D82" s="97"/>
      <c r="E82" s="56"/>
      <c r="F82" s="56"/>
      <c r="G82" s="9"/>
    </row>
    <row r="83" spans="1:7" ht="21" x14ac:dyDescent="0.4">
      <c r="A83" s="255"/>
      <c r="B83" s="255"/>
      <c r="C83" s="56"/>
      <c r="D83" s="97"/>
      <c r="E83" s="56"/>
      <c r="F83" s="56"/>
      <c r="G83" s="9"/>
    </row>
    <row r="84" spans="1:7" ht="21" x14ac:dyDescent="0.4">
      <c r="A84" s="124"/>
      <c r="B84" s="237"/>
      <c r="C84" s="56"/>
      <c r="D84" s="97"/>
      <c r="E84" s="56"/>
      <c r="F84" s="56"/>
      <c r="G84" s="9"/>
    </row>
    <row r="85" spans="1:7" ht="21" x14ac:dyDescent="0.4">
      <c r="A85" s="237"/>
      <c r="B85" s="235"/>
      <c r="C85" s="56"/>
      <c r="D85" s="97"/>
      <c r="E85" s="56"/>
      <c r="F85" s="56"/>
      <c r="G85" s="9"/>
    </row>
    <row r="86" spans="1:7" ht="21" x14ac:dyDescent="0.4">
      <c r="A86" s="235"/>
      <c r="G86" s="9"/>
    </row>
  </sheetData>
  <mergeCells count="19">
    <mergeCell ref="A68:B68"/>
    <mergeCell ref="A69:B69"/>
    <mergeCell ref="A70:B70"/>
    <mergeCell ref="A75:F75"/>
    <mergeCell ref="A83:B83"/>
    <mergeCell ref="E78:H78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S91"/>
  <sheetViews>
    <sheetView topLeftCell="A30" zoomScale="80" zoomScaleNormal="80" workbookViewId="0">
      <selection activeCell="J46" sqref="J46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4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93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27"/>
      <c r="F2" s="12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125"/>
      <c r="D4" s="125"/>
      <c r="E4" s="94"/>
      <c r="F4" s="125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125"/>
      <c r="D6" s="125"/>
      <c r="E6" s="94"/>
      <c r="F6" s="125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147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88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312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313"/>
      <c r="E13" s="267"/>
      <c r="F13" s="245"/>
    </row>
    <row r="14" spans="1:253" ht="33" customHeight="1" thickBot="1" x14ac:dyDescent="0.45">
      <c r="A14" s="259"/>
      <c r="B14" s="262"/>
      <c r="C14" s="265"/>
      <c r="D14" s="314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98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160</v>
      </c>
      <c r="C16" s="15"/>
      <c r="D16" s="95"/>
      <c r="E16" s="16"/>
      <c r="F16" s="17"/>
    </row>
    <row r="17" spans="1:253" s="68" customFormat="1" ht="18" x14ac:dyDescent="0.35">
      <c r="A17" s="62">
        <v>1</v>
      </c>
      <c r="B17" s="74" t="s">
        <v>92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0">
        <v>90</v>
      </c>
      <c r="F18" s="66">
        <f t="shared" si="0"/>
        <v>49500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71"/>
      <c r="E19" s="69"/>
      <c r="F19" s="66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68</v>
      </c>
      <c r="C20" s="64" t="s">
        <v>1</v>
      </c>
      <c r="D20" s="71"/>
      <c r="E20" s="103"/>
      <c r="F20" s="66">
        <f t="shared" si="0"/>
        <v>0</v>
      </c>
      <c r="G20" s="67"/>
      <c r="H20" s="67"/>
      <c r="I20" s="67" t="s">
        <v>43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41</v>
      </c>
      <c r="C21" s="64" t="s">
        <v>5</v>
      </c>
      <c r="D21" s="71">
        <v>0</v>
      </c>
      <c r="E21" s="69">
        <v>950</v>
      </c>
      <c r="F21" s="66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78</v>
      </c>
      <c r="C22" s="64" t="s">
        <v>5</v>
      </c>
      <c r="D22" s="71">
        <v>71.5</v>
      </c>
      <c r="E22" s="69">
        <v>1250</v>
      </c>
      <c r="F22" s="66">
        <f t="shared" si="0"/>
        <v>89375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8</v>
      </c>
      <c r="B24" s="63" t="s">
        <v>93</v>
      </c>
      <c r="C24" s="64"/>
      <c r="D24" s="71">
        <v>450</v>
      </c>
      <c r="E24" s="69">
        <v>0</v>
      </c>
      <c r="F24" s="66">
        <f t="shared" si="0"/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/>
      <c r="B29" s="63"/>
      <c r="C29" s="64"/>
      <c r="D29" s="71"/>
      <c r="E29" s="87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ht="20.399999999999999" x14ac:dyDescent="0.35">
      <c r="A30" s="62"/>
      <c r="B30" s="15" t="s">
        <v>56</v>
      </c>
      <c r="C30" s="64"/>
      <c r="D30" s="71"/>
      <c r="E30" s="69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s="68" customFormat="1" ht="18" x14ac:dyDescent="0.35">
      <c r="A31" s="62">
        <v>1</v>
      </c>
      <c r="B31" s="63" t="s">
        <v>60</v>
      </c>
      <c r="C31" s="64" t="s">
        <v>27</v>
      </c>
      <c r="D31" s="71"/>
      <c r="E31" s="107"/>
      <c r="F31" s="105">
        <f t="shared" ref="F31:F33" si="1">D31*E31</f>
        <v>0</v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</row>
    <row r="32" spans="1:253" s="68" customFormat="1" ht="18" x14ac:dyDescent="0.35">
      <c r="A32" s="62">
        <v>2</v>
      </c>
      <c r="B32" s="63" t="s">
        <v>47</v>
      </c>
      <c r="C32" s="64"/>
      <c r="D32" s="71"/>
      <c r="E32" s="108">
        <v>0.42</v>
      </c>
      <c r="F32" s="105">
        <f t="shared" si="1"/>
        <v>0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x14ac:dyDescent="0.4">
      <c r="A33" s="62">
        <v>3</v>
      </c>
      <c r="B33" s="63" t="s">
        <v>96</v>
      </c>
      <c r="C33" s="64" t="s">
        <v>4</v>
      </c>
      <c r="D33" s="71"/>
      <c r="E33" s="108">
        <v>0.22</v>
      </c>
      <c r="F33" s="105">
        <f t="shared" si="1"/>
        <v>0</v>
      </c>
    </row>
    <row r="34" spans="1:253" s="68" customFormat="1" ht="18" x14ac:dyDescent="0.35">
      <c r="A34" s="62"/>
      <c r="B34" s="63"/>
      <c r="C34" s="64"/>
      <c r="D34" s="71"/>
      <c r="E34" s="87"/>
      <c r="F34" s="66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</row>
    <row r="35" spans="1:253" s="68" customFormat="1" ht="18" x14ac:dyDescent="0.35">
      <c r="A35" s="62"/>
      <c r="B35" s="63"/>
      <c r="C35" s="64"/>
      <c r="D35" s="71"/>
      <c r="E35" s="87"/>
      <c r="F35" s="66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</row>
    <row r="36" spans="1:253" s="68" customFormat="1" ht="18" x14ac:dyDescent="0.35">
      <c r="A36" s="62"/>
      <c r="B36" s="63"/>
      <c r="C36" s="64"/>
      <c r="D36" s="71"/>
      <c r="E36" s="87"/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</row>
    <row r="37" spans="1:253" s="68" customFormat="1" ht="18" x14ac:dyDescent="0.35">
      <c r="A37" s="62"/>
      <c r="B37" s="63"/>
      <c r="C37" s="64"/>
      <c r="D37" s="71"/>
      <c r="E37" s="87"/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</row>
    <row r="38" spans="1:253" s="68" customFormat="1" ht="18" x14ac:dyDescent="0.35">
      <c r="A38" s="62"/>
      <c r="B38" s="63"/>
      <c r="C38" s="64"/>
      <c r="D38" s="71"/>
      <c r="E38" s="87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</row>
    <row r="39" spans="1:253" s="68" customFormat="1" ht="18" x14ac:dyDescent="0.35">
      <c r="A39" s="62"/>
      <c r="B39" s="63"/>
      <c r="C39" s="64"/>
      <c r="D39" s="71"/>
      <c r="E39" s="87"/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</row>
    <row r="40" spans="1:253" s="68" customFormat="1" ht="18" x14ac:dyDescent="0.35">
      <c r="A40" s="62"/>
      <c r="B40" s="63"/>
      <c r="C40" s="64"/>
      <c r="D40" s="71"/>
      <c r="E40" s="87"/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</row>
    <row r="41" spans="1:253" s="68" customFormat="1" ht="18" x14ac:dyDescent="0.35">
      <c r="A41" s="62"/>
      <c r="B41" s="63"/>
      <c r="C41" s="64"/>
      <c r="D41" s="71"/>
      <c r="E41" s="87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</row>
    <row r="42" spans="1:253" ht="40.799999999999997" x14ac:dyDescent="0.4">
      <c r="A42" s="13"/>
      <c r="B42" s="15" t="s">
        <v>161</v>
      </c>
      <c r="C42" s="15"/>
      <c r="D42" s="95"/>
      <c r="E42" s="16"/>
      <c r="F42" s="17"/>
    </row>
    <row r="43" spans="1:253" s="68" customFormat="1" ht="18" x14ac:dyDescent="0.35">
      <c r="A43" s="62">
        <v>1</v>
      </c>
      <c r="B43" s="74" t="s">
        <v>94</v>
      </c>
      <c r="C43" s="64" t="s">
        <v>27</v>
      </c>
      <c r="D43" s="71">
        <v>1417</v>
      </c>
      <c r="E43" s="100">
        <v>10</v>
      </c>
      <c r="F43" s="66">
        <f t="shared" ref="F43:F54" si="2">D43*E43</f>
        <v>14170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</row>
    <row r="44" spans="1:253" s="68" customFormat="1" ht="18" x14ac:dyDescent="0.35">
      <c r="A44" s="62">
        <v>2</v>
      </c>
      <c r="B44" s="70" t="s">
        <v>36</v>
      </c>
      <c r="C44" s="64" t="s">
        <v>20</v>
      </c>
      <c r="D44" s="71">
        <v>550</v>
      </c>
      <c r="E44" s="100">
        <v>70</v>
      </c>
      <c r="F44" s="66">
        <f t="shared" si="2"/>
        <v>38500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</row>
    <row r="45" spans="1:253" s="68" customFormat="1" ht="18" x14ac:dyDescent="0.35">
      <c r="A45" s="62">
        <v>3</v>
      </c>
      <c r="B45" s="63" t="s">
        <v>67</v>
      </c>
      <c r="C45" s="64" t="s">
        <v>1</v>
      </c>
      <c r="D45" s="71">
        <v>40.01</v>
      </c>
      <c r="E45" s="69">
        <v>215</v>
      </c>
      <c r="F45" s="66">
        <f t="shared" si="2"/>
        <v>8602.15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</row>
    <row r="46" spans="1:253" s="68" customFormat="1" ht="18" x14ac:dyDescent="0.35">
      <c r="A46" s="62">
        <v>4</v>
      </c>
      <c r="B46" s="63" t="s">
        <v>68</v>
      </c>
      <c r="C46" s="64" t="s">
        <v>1</v>
      </c>
      <c r="D46" s="71">
        <v>12.78</v>
      </c>
      <c r="E46" s="103">
        <v>590</v>
      </c>
      <c r="F46" s="66">
        <f t="shared" si="2"/>
        <v>7540.2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</row>
    <row r="47" spans="1:253" s="68" customFormat="1" ht="18" x14ac:dyDescent="0.35">
      <c r="A47" s="62">
        <v>5</v>
      </c>
      <c r="B47" s="63" t="s">
        <v>41</v>
      </c>
      <c r="C47" s="64" t="s">
        <v>5</v>
      </c>
      <c r="D47" s="71">
        <v>0</v>
      </c>
      <c r="E47" s="69">
        <v>950</v>
      </c>
      <c r="F47" s="66">
        <f t="shared" si="2"/>
        <v>0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</row>
    <row r="48" spans="1:253" s="68" customFormat="1" ht="18" x14ac:dyDescent="0.35">
      <c r="A48" s="62">
        <v>6</v>
      </c>
      <c r="B48" s="63" t="s">
        <v>69</v>
      </c>
      <c r="C48" s="64" t="s">
        <v>5</v>
      </c>
      <c r="D48" s="71">
        <v>33.119999999999997</v>
      </c>
      <c r="E48" s="69">
        <f t="shared" ref="E48" si="3">10260/11.4</f>
        <v>900</v>
      </c>
      <c r="F48" s="66">
        <f t="shared" si="2"/>
        <v>29807.999999999996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</row>
    <row r="49" spans="1:253" s="68" customFormat="1" ht="18" x14ac:dyDescent="0.35">
      <c r="A49" s="62">
        <v>7</v>
      </c>
      <c r="B49" s="63" t="s">
        <v>31</v>
      </c>
      <c r="C49" s="64" t="s">
        <v>32</v>
      </c>
      <c r="D49" s="71">
        <v>650</v>
      </c>
      <c r="E49" s="69">
        <v>0</v>
      </c>
      <c r="F49" s="66">
        <f t="shared" si="2"/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</row>
    <row r="50" spans="1:253" s="68" customFormat="1" ht="18" x14ac:dyDescent="0.35">
      <c r="A50" s="62">
        <v>8</v>
      </c>
      <c r="B50" s="63" t="s">
        <v>95</v>
      </c>
      <c r="C50" s="64" t="s">
        <v>32</v>
      </c>
      <c r="D50" s="71">
        <v>450</v>
      </c>
      <c r="E50" s="69"/>
      <c r="F50" s="66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</row>
    <row r="51" spans="1:253" s="68" customFormat="1" ht="18" x14ac:dyDescent="0.35">
      <c r="A51" s="62">
        <v>9</v>
      </c>
      <c r="B51" s="63" t="s">
        <v>33</v>
      </c>
      <c r="C51" s="64" t="s">
        <v>32</v>
      </c>
      <c r="D51" s="71">
        <v>650</v>
      </c>
      <c r="E51" s="69">
        <v>0</v>
      </c>
      <c r="F51" s="66">
        <f t="shared" si="2"/>
        <v>0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</row>
    <row r="52" spans="1:253" s="68" customFormat="1" ht="18" x14ac:dyDescent="0.35">
      <c r="A52" s="62">
        <v>10</v>
      </c>
      <c r="B52" s="63" t="s">
        <v>34</v>
      </c>
      <c r="C52" s="64" t="s">
        <v>4</v>
      </c>
      <c r="D52" s="71">
        <v>0</v>
      </c>
      <c r="E52" s="69">
        <v>0</v>
      </c>
      <c r="F52" s="66">
        <f t="shared" si="2"/>
        <v>0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</row>
    <row r="53" spans="1:253" s="68" customFormat="1" ht="18" x14ac:dyDescent="0.35">
      <c r="A53" s="62">
        <v>11</v>
      </c>
      <c r="B53" s="63" t="s">
        <v>35</v>
      </c>
      <c r="C53" s="64" t="s">
        <v>32</v>
      </c>
      <c r="D53" s="71">
        <v>90</v>
      </c>
      <c r="E53" s="69">
        <v>0</v>
      </c>
      <c r="F53" s="66">
        <f t="shared" si="2"/>
        <v>0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</row>
    <row r="54" spans="1:253" s="68" customFormat="1" ht="18" x14ac:dyDescent="0.35">
      <c r="A54" s="62">
        <v>12</v>
      </c>
      <c r="B54" s="63" t="s">
        <v>42</v>
      </c>
      <c r="C54" s="64" t="s">
        <v>4</v>
      </c>
      <c r="D54" s="71">
        <v>0</v>
      </c>
      <c r="E54" s="69">
        <v>0</v>
      </c>
      <c r="F54" s="66">
        <f t="shared" si="2"/>
        <v>0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</row>
    <row r="55" spans="1:253" s="68" customFormat="1" ht="18" x14ac:dyDescent="0.35">
      <c r="A55" s="62"/>
      <c r="B55" s="63"/>
      <c r="C55" s="64"/>
      <c r="D55" s="71"/>
      <c r="E55" s="69"/>
      <c r="F55" s="66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</row>
    <row r="56" spans="1:253" s="68" customFormat="1" ht="20.399999999999999" x14ac:dyDescent="0.35">
      <c r="A56" s="62"/>
      <c r="B56" s="15" t="s">
        <v>57</v>
      </c>
      <c r="C56" s="64"/>
      <c r="D56" s="71"/>
      <c r="E56" s="69"/>
      <c r="F56" s="66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</row>
    <row r="57" spans="1:253" s="68" customFormat="1" ht="18" x14ac:dyDescent="0.35">
      <c r="A57" s="62">
        <v>1</v>
      </c>
      <c r="B57" s="63" t="s">
        <v>59</v>
      </c>
      <c r="C57" s="64" t="s">
        <v>27</v>
      </c>
      <c r="D57" s="71">
        <v>1261</v>
      </c>
      <c r="E57" s="107">
        <v>2</v>
      </c>
      <c r="F57" s="105">
        <f t="shared" ref="F57:F60" si="4">D57*E57</f>
        <v>2522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</row>
    <row r="58" spans="1:253" s="68" customFormat="1" ht="18" x14ac:dyDescent="0.35">
      <c r="A58" s="62">
        <v>3</v>
      </c>
      <c r="B58" s="63" t="s">
        <v>47</v>
      </c>
      <c r="C58" s="64" t="s">
        <v>4</v>
      </c>
      <c r="D58" s="71">
        <v>15000</v>
      </c>
      <c r="E58" s="108"/>
      <c r="F58" s="105">
        <f t="shared" si="4"/>
        <v>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</row>
    <row r="59" spans="1:253" x14ac:dyDescent="0.4">
      <c r="A59" s="62">
        <v>4</v>
      </c>
      <c r="B59" s="63" t="s">
        <v>96</v>
      </c>
      <c r="C59" s="64" t="s">
        <v>4</v>
      </c>
      <c r="D59" s="71">
        <v>34233</v>
      </c>
      <c r="E59" s="108">
        <v>0.22</v>
      </c>
      <c r="F59" s="105">
        <f t="shared" si="4"/>
        <v>7531.26</v>
      </c>
    </row>
    <row r="60" spans="1:253" s="68" customFormat="1" ht="18" x14ac:dyDescent="0.35">
      <c r="A60" s="62">
        <v>5</v>
      </c>
      <c r="B60" s="63" t="s">
        <v>97</v>
      </c>
      <c r="C60" s="64" t="s">
        <v>5</v>
      </c>
      <c r="D60" s="71">
        <v>0.6</v>
      </c>
      <c r="E60" s="118">
        <v>139.83000000000001</v>
      </c>
      <c r="F60" s="105">
        <f t="shared" si="4"/>
        <v>83.89800000000001</v>
      </c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</row>
    <row r="61" spans="1:253" s="68" customFormat="1" ht="18" x14ac:dyDescent="0.35">
      <c r="A61" s="62"/>
      <c r="B61" s="70" t="s">
        <v>136</v>
      </c>
      <c r="C61" s="64" t="s">
        <v>4</v>
      </c>
      <c r="D61" s="71">
        <v>265</v>
      </c>
      <c r="E61" s="69"/>
      <c r="F61" s="66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7"/>
      <c r="IR61" s="67"/>
      <c r="IS61" s="67"/>
    </row>
    <row r="62" spans="1:253" s="68" customFormat="1" ht="18" x14ac:dyDescent="0.35">
      <c r="A62" s="62"/>
      <c r="B62" s="63"/>
      <c r="C62" s="64"/>
      <c r="D62" s="71"/>
      <c r="E62" s="69"/>
      <c r="F62" s="66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  <c r="IS62" s="67"/>
    </row>
    <row r="63" spans="1:253" s="68" customFormat="1" ht="18" x14ac:dyDescent="0.35">
      <c r="A63" s="62"/>
      <c r="B63" s="63"/>
      <c r="C63" s="64"/>
      <c r="D63" s="71"/>
      <c r="E63" s="87"/>
      <c r="F63" s="66"/>
      <c r="G63" s="67"/>
      <c r="H63" s="67" t="s">
        <v>43</v>
      </c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  <c r="FB63" s="67"/>
      <c r="FC63" s="67"/>
      <c r="FD63" s="67"/>
      <c r="FE63" s="67"/>
      <c r="FF63" s="67"/>
      <c r="FG63" s="67"/>
      <c r="FH63" s="67"/>
      <c r="FI63" s="67"/>
      <c r="FJ63" s="67"/>
      <c r="FK63" s="67"/>
      <c r="FL63" s="67"/>
      <c r="FM63" s="67"/>
      <c r="FN63" s="67"/>
      <c r="FO63" s="67"/>
      <c r="FP63" s="67"/>
      <c r="FQ63" s="67"/>
      <c r="FR63" s="67"/>
      <c r="FS63" s="67"/>
      <c r="FT63" s="67"/>
      <c r="FU63" s="67"/>
      <c r="FV63" s="67"/>
      <c r="FW63" s="67"/>
      <c r="FX63" s="67"/>
      <c r="FY63" s="67"/>
      <c r="FZ63" s="67"/>
      <c r="GA63" s="67"/>
      <c r="GB63" s="67"/>
      <c r="GC63" s="67"/>
      <c r="GD63" s="67"/>
      <c r="GE63" s="67"/>
      <c r="GF63" s="67"/>
      <c r="GG63" s="67"/>
      <c r="GH63" s="67"/>
      <c r="GI63" s="67"/>
      <c r="GJ63" s="67"/>
      <c r="GK63" s="67"/>
      <c r="GL63" s="67"/>
      <c r="GM63" s="67"/>
      <c r="GN63" s="67"/>
      <c r="GO63" s="67"/>
      <c r="GP63" s="67"/>
      <c r="GQ63" s="67"/>
      <c r="GR63" s="67"/>
      <c r="GS63" s="67"/>
      <c r="GT63" s="67"/>
      <c r="GU63" s="67"/>
      <c r="GV63" s="67"/>
      <c r="GW63" s="67"/>
      <c r="GX63" s="67"/>
      <c r="GY63" s="67"/>
      <c r="GZ63" s="67"/>
      <c r="HA63" s="67"/>
      <c r="HB63" s="67"/>
      <c r="HC63" s="67"/>
      <c r="HD63" s="67"/>
      <c r="HE63" s="67"/>
      <c r="HF63" s="67"/>
      <c r="HG63" s="67"/>
      <c r="HH63" s="67"/>
      <c r="HI63" s="67"/>
      <c r="HJ63" s="67"/>
      <c r="HK63" s="67"/>
      <c r="HL63" s="67"/>
      <c r="HM63" s="67"/>
      <c r="HN63" s="67"/>
      <c r="HO63" s="67"/>
      <c r="HP63" s="67"/>
      <c r="HQ63" s="67"/>
      <c r="HR63" s="67"/>
      <c r="HS63" s="67"/>
      <c r="HT63" s="67"/>
      <c r="HU63" s="67"/>
      <c r="HV63" s="67"/>
      <c r="HW63" s="67"/>
      <c r="HX63" s="67"/>
      <c r="HY63" s="67"/>
      <c r="HZ63" s="67"/>
      <c r="IA63" s="67"/>
      <c r="IB63" s="67"/>
      <c r="IC63" s="67"/>
      <c r="ID63" s="67"/>
      <c r="IE63" s="67"/>
      <c r="IF63" s="67"/>
      <c r="IG63" s="67"/>
      <c r="IH63" s="67"/>
      <c r="II63" s="67"/>
      <c r="IJ63" s="67"/>
      <c r="IK63" s="67"/>
      <c r="IL63" s="67"/>
      <c r="IM63" s="67"/>
      <c r="IN63" s="67"/>
      <c r="IO63" s="67"/>
      <c r="IP63" s="67"/>
      <c r="IQ63" s="67"/>
      <c r="IR63" s="67"/>
      <c r="IS63" s="67"/>
    </row>
    <row r="64" spans="1:253" s="68" customFormat="1" ht="18" x14ac:dyDescent="0.35">
      <c r="A64" s="62"/>
      <c r="B64" s="63"/>
      <c r="C64" s="64"/>
      <c r="D64" s="71"/>
      <c r="E64" s="87"/>
      <c r="F64" s="66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7"/>
      <c r="EM64" s="67"/>
      <c r="EN64" s="67"/>
      <c r="EO64" s="67"/>
      <c r="EP64" s="67"/>
      <c r="EQ64" s="67"/>
      <c r="ER64" s="67"/>
      <c r="ES64" s="67"/>
      <c r="ET64" s="67"/>
      <c r="EU64" s="67"/>
      <c r="EV64" s="67"/>
      <c r="EW64" s="67"/>
      <c r="EX64" s="67"/>
      <c r="EY64" s="67"/>
      <c r="EZ64" s="67"/>
      <c r="FA64" s="67"/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  <c r="FM64" s="67"/>
      <c r="FN64" s="67"/>
      <c r="FO64" s="67"/>
      <c r="FP64" s="67"/>
      <c r="FQ64" s="67"/>
      <c r="FR64" s="67"/>
      <c r="FS64" s="67"/>
      <c r="FT64" s="67"/>
      <c r="FU64" s="67"/>
      <c r="FV64" s="67"/>
      <c r="FW64" s="67"/>
      <c r="FX64" s="67"/>
      <c r="FY64" s="67"/>
      <c r="FZ64" s="67"/>
      <c r="GA64" s="67"/>
      <c r="GB64" s="67"/>
      <c r="GC64" s="67"/>
      <c r="GD64" s="67"/>
      <c r="GE64" s="67"/>
      <c r="GF64" s="67"/>
      <c r="GG64" s="67"/>
      <c r="GH64" s="67"/>
      <c r="GI64" s="67"/>
      <c r="GJ64" s="67"/>
      <c r="GK64" s="67"/>
      <c r="GL64" s="67"/>
      <c r="GM64" s="67"/>
      <c r="GN64" s="67"/>
      <c r="GO64" s="67"/>
      <c r="GP64" s="67"/>
      <c r="GQ64" s="67"/>
      <c r="GR64" s="67"/>
      <c r="GS64" s="67"/>
      <c r="GT64" s="67"/>
      <c r="GU64" s="67"/>
      <c r="GV64" s="67"/>
      <c r="GW64" s="67"/>
      <c r="GX64" s="67"/>
      <c r="GY64" s="67"/>
      <c r="GZ64" s="67"/>
      <c r="HA64" s="67"/>
      <c r="HB64" s="67"/>
      <c r="HC64" s="67"/>
      <c r="HD64" s="67"/>
      <c r="HE64" s="67"/>
      <c r="HF64" s="67"/>
      <c r="HG64" s="67"/>
      <c r="HH64" s="67"/>
      <c r="HI64" s="67"/>
      <c r="HJ64" s="67"/>
      <c r="HK64" s="67"/>
      <c r="HL64" s="67"/>
      <c r="HM64" s="67"/>
      <c r="HN64" s="67"/>
      <c r="HO64" s="67"/>
      <c r="HP64" s="67"/>
      <c r="HQ64" s="67"/>
      <c r="HR64" s="67"/>
      <c r="HS64" s="67"/>
      <c r="HT64" s="67"/>
      <c r="HU64" s="67"/>
      <c r="HV64" s="67"/>
      <c r="HW64" s="67"/>
      <c r="HX64" s="67"/>
      <c r="HY64" s="67"/>
      <c r="HZ64" s="67"/>
      <c r="IA64" s="67"/>
      <c r="IB64" s="67"/>
      <c r="IC64" s="67"/>
      <c r="ID64" s="67"/>
      <c r="IE64" s="67"/>
      <c r="IF64" s="67"/>
      <c r="IG64" s="67"/>
      <c r="IH64" s="67"/>
      <c r="II64" s="67"/>
      <c r="IJ64" s="67"/>
      <c r="IK64" s="67"/>
      <c r="IL64" s="67"/>
      <c r="IM64" s="67"/>
      <c r="IN64" s="67"/>
      <c r="IO64" s="67"/>
      <c r="IP64" s="67"/>
      <c r="IQ64" s="67"/>
      <c r="IR64" s="67"/>
      <c r="IS64" s="67"/>
    </row>
    <row r="65" spans="1:253" x14ac:dyDescent="0.4">
      <c r="A65" s="62">
        <v>22</v>
      </c>
      <c r="B65" s="57"/>
      <c r="C65" s="20"/>
      <c r="D65" s="96"/>
      <c r="E65" s="22"/>
      <c r="F65" s="23"/>
    </row>
    <row r="66" spans="1:253" x14ac:dyDescent="0.4">
      <c r="A66" s="62">
        <v>23</v>
      </c>
      <c r="B66" s="24"/>
      <c r="C66" s="20"/>
      <c r="D66" s="96"/>
      <c r="E66" s="22"/>
      <c r="F66" s="23"/>
    </row>
    <row r="67" spans="1:253" s="30" customFormat="1" ht="21.75" customHeight="1" x14ac:dyDescent="0.4">
      <c r="A67" s="250" t="s">
        <v>21</v>
      </c>
      <c r="B67" s="251"/>
      <c r="C67" s="26"/>
      <c r="D67" s="27"/>
      <c r="E67" s="27"/>
      <c r="F67" s="28">
        <f>SUM(F17:F66)</f>
        <v>261802.508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</row>
    <row r="68" spans="1:253" s="30" customFormat="1" ht="21.75" customHeight="1" x14ac:dyDescent="0.4">
      <c r="A68" s="250" t="s">
        <v>22</v>
      </c>
      <c r="B68" s="251"/>
      <c r="C68" s="26"/>
      <c r="D68" s="27"/>
      <c r="E68" s="27"/>
      <c r="F68" s="28">
        <f>F67*0.18</f>
        <v>47124.451439999997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29"/>
      <c r="IM68" s="29"/>
      <c r="IN68" s="29"/>
      <c r="IO68" s="29"/>
      <c r="IP68" s="29"/>
      <c r="IQ68" s="29"/>
      <c r="IR68" s="29"/>
      <c r="IS68" s="29"/>
    </row>
    <row r="69" spans="1:253" s="30" customFormat="1" ht="21.75" customHeight="1" thickBot="1" x14ac:dyDescent="0.45">
      <c r="A69" s="252" t="s">
        <v>23</v>
      </c>
      <c r="B69" s="253"/>
      <c r="C69" s="31"/>
      <c r="D69" s="32"/>
      <c r="E69" s="32"/>
      <c r="F69" s="33">
        <f>SUM(F67:F68)</f>
        <v>308926.95944000001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</row>
    <row r="70" spans="1:253" s="39" customFormat="1" ht="18.75" customHeight="1" x14ac:dyDescent="0.4">
      <c r="A70" s="34"/>
      <c r="B70" s="34"/>
      <c r="C70" s="35"/>
      <c r="D70" s="36"/>
      <c r="E70" s="36"/>
      <c r="F70" s="37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</row>
    <row r="71" spans="1:253" s="39" customFormat="1" ht="18.75" customHeight="1" x14ac:dyDescent="0.4">
      <c r="A71" s="34"/>
      <c r="B71" s="34"/>
      <c r="C71" s="35"/>
      <c r="D71" s="36"/>
      <c r="E71" s="36"/>
      <c r="F71" s="37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</row>
    <row r="72" spans="1:253" s="39" customFormat="1" ht="18.75" customHeight="1" x14ac:dyDescent="0.4">
      <c r="A72" s="34"/>
      <c r="B72" s="34"/>
      <c r="C72" s="35"/>
      <c r="D72" s="36"/>
      <c r="E72" s="36"/>
      <c r="F72" s="37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</row>
    <row r="73" spans="1:253" ht="18.75" customHeight="1" x14ac:dyDescent="0.4">
      <c r="A73" s="88"/>
      <c r="B73" s="92"/>
      <c r="C73" s="41"/>
      <c r="D73" s="42"/>
      <c r="E73" s="42"/>
      <c r="F73" s="43"/>
    </row>
    <row r="74" spans="1:253" s="45" customFormat="1" x14ac:dyDescent="0.4">
      <c r="A74" s="254" t="s">
        <v>28</v>
      </c>
      <c r="B74" s="254"/>
      <c r="C74" s="254"/>
      <c r="D74" s="254"/>
      <c r="E74" s="254"/>
      <c r="F74" s="25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</row>
    <row r="75" spans="1:253" ht="18.75" customHeight="1" x14ac:dyDescent="0.4">
      <c r="A75" s="88"/>
      <c r="B75" s="92"/>
      <c r="C75" s="56"/>
      <c r="D75" s="97"/>
      <c r="E75" s="56" t="s">
        <v>30</v>
      </c>
      <c r="F75" s="56"/>
    </row>
    <row r="76" spans="1:253" ht="15.75" customHeight="1" x14ac:dyDescent="0.4">
      <c r="A76" s="11"/>
      <c r="C76" s="56"/>
      <c r="D76" s="97"/>
      <c r="E76" s="56"/>
      <c r="F76" s="56"/>
    </row>
    <row r="77" spans="1:253" ht="15.75" customHeight="1" x14ac:dyDescent="0.4">
      <c r="A77" s="11"/>
      <c r="C77" s="56"/>
      <c r="D77" s="97"/>
      <c r="E77" s="56"/>
      <c r="F77" s="56"/>
    </row>
    <row r="78" spans="1:253" ht="15.75" customHeight="1" x14ac:dyDescent="0.4">
      <c r="A78" s="11"/>
      <c r="C78" s="56"/>
      <c r="D78" s="97"/>
      <c r="E78" s="56"/>
      <c r="F78" s="56"/>
    </row>
    <row r="79" spans="1:253" ht="15.75" customHeight="1" x14ac:dyDescent="0.4">
      <c r="A79" s="11"/>
      <c r="C79" s="56"/>
      <c r="D79" s="97"/>
      <c r="E79" s="56"/>
      <c r="F79" s="56"/>
    </row>
    <row r="80" spans="1:253" ht="15.75" customHeight="1" x14ac:dyDescent="0.4">
      <c r="A80" s="11"/>
      <c r="C80" s="56"/>
      <c r="D80" s="97"/>
      <c r="E80" s="56"/>
      <c r="F80" s="56"/>
    </row>
    <row r="81" spans="1:6" ht="15.75" customHeight="1" x14ac:dyDescent="0.4">
      <c r="A81" s="11"/>
      <c r="C81" s="56"/>
      <c r="D81" s="97"/>
      <c r="E81" s="56"/>
      <c r="F81" s="56"/>
    </row>
    <row r="82" spans="1:6" ht="15.75" customHeight="1" x14ac:dyDescent="0.4">
      <c r="A82" s="255"/>
      <c r="B82" s="255"/>
      <c r="C82" s="56"/>
      <c r="D82" s="97"/>
      <c r="E82" s="56"/>
      <c r="F82" s="56"/>
    </row>
    <row r="83" spans="1:6" ht="15.75" customHeight="1" x14ac:dyDescent="0.4">
      <c r="A83" s="92"/>
      <c r="B83" s="92" t="s">
        <v>29</v>
      </c>
      <c r="C83" s="56"/>
      <c r="D83" s="97"/>
      <c r="E83" s="56"/>
      <c r="F83" s="56"/>
    </row>
    <row r="84" spans="1:6" ht="16.5" customHeight="1" x14ac:dyDescent="0.4">
      <c r="A84" s="256"/>
      <c r="B84" s="256"/>
      <c r="C84" s="56"/>
      <c r="D84" s="97"/>
      <c r="E84" s="56"/>
      <c r="F84" s="56"/>
    </row>
    <row r="85" spans="1:6" x14ac:dyDescent="0.4">
      <c r="A85" s="248"/>
      <c r="B85" s="248"/>
      <c r="C85" s="272" t="s">
        <v>30</v>
      </c>
      <c r="D85" s="272"/>
      <c r="E85" s="272"/>
      <c r="F85" s="272"/>
    </row>
    <row r="86" spans="1:6" ht="38.25" customHeight="1" x14ac:dyDescent="0.4">
      <c r="A86" s="270"/>
      <c r="B86" s="271"/>
      <c r="C86" s="91"/>
      <c r="D86" s="43"/>
      <c r="E86" s="247"/>
      <c r="F86" s="247"/>
    </row>
    <row r="87" spans="1:6" ht="10.5" customHeight="1" x14ac:dyDescent="0.4">
      <c r="A87" s="248"/>
      <c r="B87" s="248"/>
      <c r="C87" s="89"/>
      <c r="D87" s="90"/>
      <c r="E87" s="249"/>
      <c r="F87" s="249"/>
    </row>
    <row r="88" spans="1:6" ht="25.5" customHeight="1" x14ac:dyDescent="0.4">
      <c r="A88" s="89"/>
      <c r="B88" s="89"/>
      <c r="C88" s="89"/>
      <c r="D88" s="90"/>
      <c r="E88" s="90"/>
      <c r="F88" s="90"/>
    </row>
    <row r="89" spans="1:6" ht="16.5" customHeight="1" x14ac:dyDescent="0.4">
      <c r="A89" s="269"/>
      <c r="B89" s="269"/>
      <c r="C89" s="88"/>
      <c r="D89" s="43"/>
      <c r="E89" s="247"/>
      <c r="F89" s="247"/>
    </row>
    <row r="90" spans="1:6" x14ac:dyDescent="0.4">
      <c r="A90" s="248"/>
      <c r="B90" s="248"/>
      <c r="C90" s="89"/>
      <c r="D90" s="90"/>
      <c r="E90" s="249"/>
      <c r="F90" s="249"/>
    </row>
    <row r="91" spans="1:6" x14ac:dyDescent="0.4">
      <c r="A91" s="45"/>
      <c r="B91" s="45"/>
      <c r="C91" s="45"/>
    </row>
  </sheetData>
  <mergeCells count="29">
    <mergeCell ref="A10:F10"/>
    <mergeCell ref="E1:F1"/>
    <mergeCell ref="C3:F3"/>
    <mergeCell ref="C5:F5"/>
    <mergeCell ref="C7:G7"/>
    <mergeCell ref="C8:F9"/>
    <mergeCell ref="A84:B84"/>
    <mergeCell ref="B11:F11"/>
    <mergeCell ref="A12:A14"/>
    <mergeCell ref="B12:B14"/>
    <mergeCell ref="C12:C14"/>
    <mergeCell ref="D12:D14"/>
    <mergeCell ref="E12:E14"/>
    <mergeCell ref="F12:F14"/>
    <mergeCell ref="A67:B67"/>
    <mergeCell ref="A68:B68"/>
    <mergeCell ref="A69:B69"/>
    <mergeCell ref="A74:F74"/>
    <mergeCell ref="A82:B82"/>
    <mergeCell ref="A89:B89"/>
    <mergeCell ref="E89:F89"/>
    <mergeCell ref="A90:B90"/>
    <mergeCell ref="E90:F90"/>
    <mergeCell ref="A85:B85"/>
    <mergeCell ref="C85:F85"/>
    <mergeCell ref="A86:B86"/>
    <mergeCell ref="E86:F86"/>
    <mergeCell ref="A87:B87"/>
    <mergeCell ref="E87:F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7A2E-26B6-4C44-8EFD-D2858EF7561B}">
  <dimension ref="A1:H75"/>
  <sheetViews>
    <sheetView topLeftCell="A14" workbookViewId="0">
      <selection activeCell="J21" sqref="J21"/>
    </sheetView>
  </sheetViews>
  <sheetFormatPr defaultRowHeight="14.4" x14ac:dyDescent="0.3"/>
  <cols>
    <col min="1" max="1" width="9" bestFit="1" customWidth="1"/>
    <col min="2" max="2" width="33" customWidth="1"/>
    <col min="3" max="3" width="8.5546875" customWidth="1"/>
    <col min="4" max="4" width="10.6640625" customWidth="1"/>
    <col min="5" max="5" width="9" bestFit="1" customWidth="1"/>
    <col min="6" max="6" width="13" customWidth="1"/>
  </cols>
  <sheetData>
    <row r="1" spans="1:8" ht="22.8" x14ac:dyDescent="0.4">
      <c r="A1" s="171"/>
      <c r="B1" s="172"/>
      <c r="C1" s="173"/>
      <c r="D1" s="174"/>
      <c r="E1" s="331" t="s">
        <v>9</v>
      </c>
      <c r="F1" s="331"/>
      <c r="G1" s="175"/>
      <c r="H1" s="4"/>
    </row>
    <row r="2" spans="1:8" ht="22.8" x14ac:dyDescent="0.4">
      <c r="A2" s="171"/>
      <c r="B2" s="172"/>
      <c r="C2" s="173"/>
      <c r="D2" s="171"/>
      <c r="E2" s="176"/>
      <c r="F2" s="176"/>
      <c r="G2" s="175"/>
      <c r="H2" s="4"/>
    </row>
    <row r="3" spans="1:8" ht="22.8" x14ac:dyDescent="0.4">
      <c r="A3" s="177"/>
      <c r="B3" s="178" t="s">
        <v>10</v>
      </c>
      <c r="C3" s="332" t="s">
        <v>64</v>
      </c>
      <c r="D3" s="332"/>
      <c r="E3" s="332"/>
      <c r="F3" s="332"/>
      <c r="G3" s="175"/>
      <c r="H3" s="4"/>
    </row>
    <row r="4" spans="1:8" ht="22.8" x14ac:dyDescent="0.4">
      <c r="A4" s="177"/>
      <c r="B4" s="178"/>
      <c r="C4" s="179"/>
      <c r="D4" s="179"/>
      <c r="E4" s="180"/>
      <c r="F4" s="179"/>
      <c r="G4" s="175"/>
      <c r="H4" s="4"/>
    </row>
    <row r="5" spans="1:8" ht="22.8" x14ac:dyDescent="0.4">
      <c r="A5" s="181"/>
      <c r="B5" s="182" t="s">
        <v>11</v>
      </c>
      <c r="C5" s="332" t="s">
        <v>64</v>
      </c>
      <c r="D5" s="332"/>
      <c r="E5" s="332"/>
      <c r="F5" s="332"/>
      <c r="G5" s="175"/>
      <c r="H5" s="4"/>
    </row>
    <row r="6" spans="1:8" ht="22.8" x14ac:dyDescent="0.4">
      <c r="A6" s="181"/>
      <c r="B6" s="182"/>
      <c r="C6" s="179"/>
      <c r="D6" s="179"/>
      <c r="E6" s="180"/>
      <c r="F6" s="179"/>
      <c r="G6" s="175"/>
      <c r="H6" s="4"/>
    </row>
    <row r="7" spans="1:8" ht="22.8" x14ac:dyDescent="0.3">
      <c r="A7" s="177"/>
      <c r="B7" s="183" t="s">
        <v>12</v>
      </c>
      <c r="C7" s="333" t="s">
        <v>24</v>
      </c>
      <c r="D7" s="333"/>
      <c r="E7" s="333"/>
      <c r="F7" s="333"/>
      <c r="G7" s="333"/>
      <c r="H7" s="7"/>
    </row>
    <row r="8" spans="1:8" ht="22.8" x14ac:dyDescent="0.4">
      <c r="A8" s="181"/>
      <c r="B8" s="183" t="s">
        <v>13</v>
      </c>
      <c r="C8" s="332" t="s">
        <v>65</v>
      </c>
      <c r="D8" s="332"/>
      <c r="E8" s="332"/>
      <c r="F8" s="332"/>
      <c r="G8" s="175"/>
      <c r="H8" s="4"/>
    </row>
    <row r="9" spans="1:8" ht="22.8" x14ac:dyDescent="0.4">
      <c r="A9" s="181"/>
      <c r="B9" s="183"/>
      <c r="C9" s="332"/>
      <c r="D9" s="332"/>
      <c r="E9" s="332"/>
      <c r="F9" s="332"/>
      <c r="G9" s="175"/>
      <c r="H9" s="4"/>
    </row>
    <row r="10" spans="1:8" ht="21" x14ac:dyDescent="0.4">
      <c r="A10" s="315" t="s">
        <v>101</v>
      </c>
      <c r="B10" s="315"/>
      <c r="C10" s="315"/>
      <c r="D10" s="315"/>
      <c r="E10" s="315"/>
      <c r="F10" s="315"/>
      <c r="G10" s="175"/>
      <c r="H10" s="9"/>
    </row>
    <row r="11" spans="1:8" ht="21.6" thickBot="1" x14ac:dyDescent="0.45">
      <c r="A11" s="184"/>
      <c r="B11" s="315" t="s">
        <v>14</v>
      </c>
      <c r="C11" s="315"/>
      <c r="D11" s="315"/>
      <c r="E11" s="315"/>
      <c r="F11" s="315"/>
      <c r="G11" s="175"/>
      <c r="H11" s="9"/>
    </row>
    <row r="12" spans="1:8" ht="21" x14ac:dyDescent="0.4">
      <c r="A12" s="316" t="s">
        <v>15</v>
      </c>
      <c r="B12" s="319" t="s">
        <v>0</v>
      </c>
      <c r="C12" s="322" t="s">
        <v>16</v>
      </c>
      <c r="D12" s="325" t="s">
        <v>17</v>
      </c>
      <c r="E12" s="328" t="s">
        <v>18</v>
      </c>
      <c r="F12" s="337" t="s">
        <v>19</v>
      </c>
      <c r="G12" s="175"/>
      <c r="H12" s="9"/>
    </row>
    <row r="13" spans="1:8" ht="21" x14ac:dyDescent="0.4">
      <c r="A13" s="317"/>
      <c r="B13" s="320"/>
      <c r="C13" s="323"/>
      <c r="D13" s="326"/>
      <c r="E13" s="329"/>
      <c r="F13" s="338"/>
      <c r="G13" s="175"/>
      <c r="H13" s="9"/>
    </row>
    <row r="14" spans="1:8" ht="21.6" thickBot="1" x14ac:dyDescent="0.45">
      <c r="A14" s="318"/>
      <c r="B14" s="321"/>
      <c r="C14" s="324"/>
      <c r="D14" s="327"/>
      <c r="E14" s="330"/>
      <c r="F14" s="339"/>
      <c r="G14" s="175"/>
      <c r="H14" s="9"/>
    </row>
    <row r="15" spans="1:8" ht="21" x14ac:dyDescent="0.4">
      <c r="A15" s="167">
        <v>1</v>
      </c>
      <c r="B15" s="185">
        <v>2</v>
      </c>
      <c r="C15" s="166">
        <v>3</v>
      </c>
      <c r="D15" s="186">
        <v>4</v>
      </c>
      <c r="E15" s="169">
        <v>5</v>
      </c>
      <c r="F15" s="170">
        <v>6</v>
      </c>
      <c r="G15" s="175"/>
      <c r="H15" s="9"/>
    </row>
    <row r="16" spans="1:8" ht="69.599999999999994" customHeight="1" x14ac:dyDescent="0.4">
      <c r="A16" s="167"/>
      <c r="B16" s="166" t="s">
        <v>163</v>
      </c>
      <c r="C16" s="166"/>
      <c r="D16" s="168"/>
      <c r="E16" s="169"/>
      <c r="F16" s="170"/>
      <c r="G16" s="175"/>
      <c r="H16" s="9"/>
    </row>
    <row r="17" spans="1:8" ht="31.2" x14ac:dyDescent="0.35">
      <c r="A17" s="187">
        <v>1</v>
      </c>
      <c r="B17" s="188" t="s">
        <v>164</v>
      </c>
      <c r="C17" s="189" t="s">
        <v>105</v>
      </c>
      <c r="D17" s="190">
        <f>751.8</f>
        <v>751.8</v>
      </c>
      <c r="E17" s="191">
        <v>10</v>
      </c>
      <c r="F17" s="192">
        <f t="shared" ref="F17:F28" si="0">D17*E17</f>
        <v>7518</v>
      </c>
      <c r="G17" s="175"/>
      <c r="H17" s="67"/>
    </row>
    <row r="18" spans="1:8" ht="18" x14ac:dyDescent="0.35">
      <c r="A18" s="187">
        <v>2</v>
      </c>
      <c r="B18" s="193" t="s">
        <v>36</v>
      </c>
      <c r="C18" s="189" t="s">
        <v>20</v>
      </c>
      <c r="D18" s="190">
        <v>550</v>
      </c>
      <c r="E18" s="191">
        <v>90</v>
      </c>
      <c r="F18" s="192">
        <f t="shared" si="0"/>
        <v>49500</v>
      </c>
      <c r="G18" s="175"/>
      <c r="H18" s="67"/>
    </row>
    <row r="19" spans="1:8" ht="18" x14ac:dyDescent="0.35">
      <c r="A19" s="187">
        <v>3</v>
      </c>
      <c r="B19" s="194" t="s">
        <v>67</v>
      </c>
      <c r="C19" s="189" t="s">
        <v>1</v>
      </c>
      <c r="D19" s="190">
        <v>18.11</v>
      </c>
      <c r="E19" s="195">
        <v>200</v>
      </c>
      <c r="F19" s="192">
        <f t="shared" si="0"/>
        <v>3622</v>
      </c>
      <c r="G19" s="175"/>
      <c r="H19" s="67"/>
    </row>
    <row r="20" spans="1:8" ht="18" x14ac:dyDescent="0.35">
      <c r="A20" s="187">
        <v>4</v>
      </c>
      <c r="B20" s="194" t="s">
        <v>99</v>
      </c>
      <c r="C20" s="189" t="s">
        <v>1</v>
      </c>
      <c r="D20" s="196">
        <v>6.7869999999999999</v>
      </c>
      <c r="E20" s="197">
        <v>590</v>
      </c>
      <c r="F20" s="192">
        <f t="shared" si="0"/>
        <v>4004.33</v>
      </c>
      <c r="G20" s="175"/>
      <c r="H20" s="67"/>
    </row>
    <row r="21" spans="1:8" ht="18" x14ac:dyDescent="0.35">
      <c r="A21" s="187">
        <v>5</v>
      </c>
      <c r="B21" s="194" t="s">
        <v>41</v>
      </c>
      <c r="C21" s="189" t="s">
        <v>5</v>
      </c>
      <c r="D21" s="190">
        <v>7</v>
      </c>
      <c r="E21" s="195">
        <v>1250</v>
      </c>
      <c r="F21" s="192">
        <f t="shared" si="0"/>
        <v>8750</v>
      </c>
      <c r="G21" s="175"/>
      <c r="H21" s="67"/>
    </row>
    <row r="22" spans="1:8" ht="18" x14ac:dyDescent="0.35">
      <c r="A22" s="187">
        <v>6</v>
      </c>
      <c r="B22" s="194" t="s">
        <v>98</v>
      </c>
      <c r="C22" s="189" t="s">
        <v>5</v>
      </c>
      <c r="D22" s="190">
        <v>66.2</v>
      </c>
      <c r="E22" s="195">
        <v>1250</v>
      </c>
      <c r="F22" s="192">
        <f t="shared" si="0"/>
        <v>82750</v>
      </c>
      <c r="G22" s="175"/>
      <c r="H22" s="67"/>
    </row>
    <row r="23" spans="1:8" ht="18" x14ac:dyDescent="0.35">
      <c r="A23" s="187">
        <v>7</v>
      </c>
      <c r="B23" s="194" t="s">
        <v>31</v>
      </c>
      <c r="C23" s="189" t="s">
        <v>32</v>
      </c>
      <c r="D23" s="190">
        <v>650</v>
      </c>
      <c r="E23" s="195">
        <v>0</v>
      </c>
      <c r="F23" s="192">
        <f t="shared" si="0"/>
        <v>0</v>
      </c>
      <c r="G23" s="175"/>
      <c r="H23" s="67"/>
    </row>
    <row r="24" spans="1:8" ht="18" x14ac:dyDescent="0.35">
      <c r="A24" s="187">
        <v>8</v>
      </c>
      <c r="B24" s="194" t="s">
        <v>79</v>
      </c>
      <c r="C24" s="189" t="s">
        <v>32</v>
      </c>
      <c r="D24" s="190">
        <v>450</v>
      </c>
      <c r="E24" s="195">
        <v>0</v>
      </c>
      <c r="F24" s="192">
        <f t="shared" si="0"/>
        <v>0</v>
      </c>
      <c r="G24" s="175"/>
      <c r="H24" s="67"/>
    </row>
    <row r="25" spans="1:8" ht="18" x14ac:dyDescent="0.35">
      <c r="A25" s="187">
        <v>9</v>
      </c>
      <c r="B25" s="194" t="s">
        <v>33</v>
      </c>
      <c r="C25" s="189" t="s">
        <v>32</v>
      </c>
      <c r="D25" s="190">
        <v>650</v>
      </c>
      <c r="E25" s="195">
        <v>0</v>
      </c>
      <c r="F25" s="192">
        <f t="shared" si="0"/>
        <v>0</v>
      </c>
      <c r="G25" s="175"/>
      <c r="H25" s="67"/>
    </row>
    <row r="26" spans="1:8" ht="18" x14ac:dyDescent="0.35">
      <c r="A26" s="187">
        <v>10</v>
      </c>
      <c r="B26" s="194" t="s">
        <v>34</v>
      </c>
      <c r="C26" s="189" t="s">
        <v>4</v>
      </c>
      <c r="D26" s="190">
        <v>0</v>
      </c>
      <c r="E26" s="195">
        <v>0</v>
      </c>
      <c r="F26" s="192">
        <f t="shared" si="0"/>
        <v>0</v>
      </c>
      <c r="G26" s="175"/>
      <c r="H26" s="67"/>
    </row>
    <row r="27" spans="1:8" ht="18" x14ac:dyDescent="0.35">
      <c r="A27" s="187">
        <v>11</v>
      </c>
      <c r="B27" s="194" t="s">
        <v>35</v>
      </c>
      <c r="C27" s="189" t="s">
        <v>32</v>
      </c>
      <c r="D27" s="190">
        <v>90</v>
      </c>
      <c r="E27" s="195">
        <v>0</v>
      </c>
      <c r="F27" s="192">
        <f t="shared" si="0"/>
        <v>0</v>
      </c>
      <c r="G27" s="175"/>
      <c r="H27" s="67"/>
    </row>
    <row r="28" spans="1:8" ht="18" x14ac:dyDescent="0.35">
      <c r="A28" s="187">
        <v>12</v>
      </c>
      <c r="B28" s="194" t="s">
        <v>42</v>
      </c>
      <c r="C28" s="189" t="s">
        <v>4</v>
      </c>
      <c r="D28" s="190">
        <v>0</v>
      </c>
      <c r="E28" s="195">
        <v>0</v>
      </c>
      <c r="F28" s="192">
        <f t="shared" si="0"/>
        <v>0</v>
      </c>
      <c r="G28" s="175"/>
      <c r="H28" s="67"/>
    </row>
    <row r="29" spans="1:8" ht="18" x14ac:dyDescent="0.35">
      <c r="A29" s="187"/>
      <c r="B29" s="194"/>
      <c r="C29" s="189"/>
      <c r="D29" s="190"/>
      <c r="E29" s="198"/>
      <c r="F29" s="192"/>
      <c r="G29" s="175"/>
      <c r="H29" s="67"/>
    </row>
    <row r="30" spans="1:8" ht="18" x14ac:dyDescent="0.35">
      <c r="A30" s="187"/>
      <c r="B30" s="166" t="s">
        <v>58</v>
      </c>
      <c r="C30" s="189"/>
      <c r="D30" s="190"/>
      <c r="E30" s="195"/>
      <c r="F30" s="192"/>
      <c r="G30" s="175"/>
      <c r="H30" s="67"/>
    </row>
    <row r="31" spans="1:8" ht="18" x14ac:dyDescent="0.35">
      <c r="A31" s="187">
        <v>4</v>
      </c>
      <c r="B31" s="63" t="s">
        <v>148</v>
      </c>
      <c r="C31" s="64" t="s">
        <v>27</v>
      </c>
      <c r="D31" s="71">
        <v>1261</v>
      </c>
      <c r="E31" s="69">
        <v>2</v>
      </c>
      <c r="F31" s="105">
        <f t="shared" ref="F31:F34" si="1">D31*E31</f>
        <v>2522</v>
      </c>
      <c r="G31" s="175"/>
      <c r="H31" s="67"/>
    </row>
    <row r="32" spans="1:8" ht="18" x14ac:dyDescent="0.35">
      <c r="A32" s="187">
        <v>5</v>
      </c>
      <c r="B32" s="63" t="s">
        <v>47</v>
      </c>
      <c r="C32" s="64" t="s">
        <v>4</v>
      </c>
      <c r="D32" s="71">
        <v>14743</v>
      </c>
      <c r="E32" s="103">
        <v>0.42</v>
      </c>
      <c r="F32" s="105">
        <f t="shared" si="1"/>
        <v>6192.0599999999995</v>
      </c>
      <c r="G32" s="175"/>
      <c r="H32" s="67"/>
    </row>
    <row r="33" spans="1:8" ht="18" x14ac:dyDescent="0.35">
      <c r="A33" s="187">
        <v>6</v>
      </c>
      <c r="B33" s="63" t="s">
        <v>96</v>
      </c>
      <c r="C33" s="64" t="s">
        <v>4</v>
      </c>
      <c r="D33" s="71">
        <v>34223</v>
      </c>
      <c r="E33" s="103">
        <v>0.47</v>
      </c>
      <c r="F33" s="105">
        <f t="shared" si="1"/>
        <v>16084.81</v>
      </c>
      <c r="G33" s="175"/>
      <c r="H33" s="67"/>
    </row>
    <row r="34" spans="1:8" ht="18" x14ac:dyDescent="0.35">
      <c r="A34" s="187">
        <v>7</v>
      </c>
      <c r="B34" s="70" t="s">
        <v>136</v>
      </c>
      <c r="C34" s="64" t="s">
        <v>4</v>
      </c>
      <c r="D34" s="71">
        <v>265</v>
      </c>
      <c r="E34" s="222">
        <v>0.47</v>
      </c>
      <c r="F34" s="105">
        <f t="shared" si="1"/>
        <v>124.55</v>
      </c>
      <c r="G34" s="175"/>
      <c r="H34" s="67"/>
    </row>
    <row r="35" spans="1:8" ht="18" x14ac:dyDescent="0.35">
      <c r="A35" s="187">
        <v>8</v>
      </c>
      <c r="B35" s="194" t="s">
        <v>97</v>
      </c>
      <c r="C35" s="189" t="s">
        <v>5</v>
      </c>
      <c r="D35" s="71">
        <v>0.6</v>
      </c>
      <c r="E35" s="87"/>
      <c r="F35" s="66"/>
      <c r="G35" s="175"/>
      <c r="H35" s="67"/>
    </row>
    <row r="36" spans="1:8" ht="18" x14ac:dyDescent="0.35">
      <c r="A36" s="187"/>
      <c r="B36" s="194"/>
      <c r="C36" s="189"/>
      <c r="D36" s="190"/>
      <c r="E36" s="195"/>
      <c r="F36" s="192"/>
      <c r="G36" s="175"/>
      <c r="H36" s="67"/>
    </row>
    <row r="37" spans="1:8" ht="18" x14ac:dyDescent="0.35">
      <c r="A37" s="187"/>
      <c r="B37" s="194"/>
      <c r="C37" s="189"/>
      <c r="D37" s="190"/>
      <c r="E37" s="195"/>
      <c r="F37" s="192"/>
      <c r="G37" s="175"/>
      <c r="H37" s="67"/>
    </row>
    <row r="38" spans="1:8" ht="18" x14ac:dyDescent="0.35">
      <c r="A38" s="187"/>
      <c r="B38" s="194"/>
      <c r="C38" s="189"/>
      <c r="D38" s="190"/>
      <c r="E38" s="195"/>
      <c r="F38" s="192"/>
      <c r="G38" s="175"/>
      <c r="H38" s="67"/>
    </row>
    <row r="39" spans="1:8" ht="18" x14ac:dyDescent="0.35">
      <c r="A39" s="187"/>
      <c r="B39" s="194"/>
      <c r="C39" s="189"/>
      <c r="D39" s="190"/>
      <c r="E39" s="195"/>
      <c r="F39" s="192"/>
      <c r="G39" s="175"/>
      <c r="H39" s="67"/>
    </row>
    <row r="40" spans="1:8" ht="18" x14ac:dyDescent="0.35">
      <c r="A40" s="187"/>
      <c r="B40" s="194"/>
      <c r="C40" s="189"/>
      <c r="D40" s="190"/>
      <c r="E40" s="195"/>
      <c r="F40" s="192"/>
      <c r="G40" s="175"/>
      <c r="H40" s="67"/>
    </row>
    <row r="41" spans="1:8" ht="18" x14ac:dyDescent="0.35">
      <c r="A41" s="187"/>
      <c r="B41" s="194"/>
      <c r="C41" s="189"/>
      <c r="D41" s="190"/>
      <c r="E41" s="195"/>
      <c r="F41" s="192"/>
      <c r="G41" s="175"/>
      <c r="H41" s="67"/>
    </row>
    <row r="42" spans="1:8" ht="18" x14ac:dyDescent="0.35">
      <c r="A42" s="187"/>
      <c r="B42" s="194"/>
      <c r="C42" s="189"/>
      <c r="D42" s="190"/>
      <c r="E42" s="195"/>
      <c r="F42" s="192"/>
      <c r="G42" s="175"/>
      <c r="H42" s="67"/>
    </row>
    <row r="43" spans="1:8" ht="18" x14ac:dyDescent="0.35">
      <c r="A43" s="187"/>
      <c r="B43" s="194"/>
      <c r="C43" s="189"/>
      <c r="D43" s="190"/>
      <c r="E43" s="195"/>
      <c r="F43" s="192"/>
      <c r="G43" s="175"/>
      <c r="H43" s="67"/>
    </row>
    <row r="44" spans="1:8" ht="18" x14ac:dyDescent="0.35">
      <c r="A44" s="187"/>
      <c r="B44" s="194"/>
      <c r="C44" s="189"/>
      <c r="D44" s="190"/>
      <c r="E44" s="195"/>
      <c r="F44" s="192"/>
      <c r="G44" s="175"/>
      <c r="H44" s="67"/>
    </row>
    <row r="45" spans="1:8" ht="18" x14ac:dyDescent="0.35">
      <c r="A45" s="187"/>
      <c r="B45" s="194"/>
      <c r="C45" s="189"/>
      <c r="D45" s="190"/>
      <c r="E45" s="195"/>
      <c r="F45" s="192"/>
      <c r="G45" s="175"/>
      <c r="H45" s="67"/>
    </row>
    <row r="46" spans="1:8" ht="18" x14ac:dyDescent="0.35">
      <c r="A46" s="187"/>
      <c r="B46" s="194"/>
      <c r="C46" s="189"/>
      <c r="D46" s="190"/>
      <c r="E46" s="195"/>
      <c r="F46" s="192"/>
      <c r="G46" s="175"/>
      <c r="H46" s="67"/>
    </row>
    <row r="47" spans="1:8" ht="18" x14ac:dyDescent="0.35">
      <c r="A47" s="187"/>
      <c r="B47" s="194"/>
      <c r="C47" s="189"/>
      <c r="D47" s="190"/>
      <c r="E47" s="195"/>
      <c r="F47" s="192"/>
      <c r="G47" s="175"/>
      <c r="H47" s="67"/>
    </row>
    <row r="48" spans="1:8" ht="18" x14ac:dyDescent="0.35">
      <c r="A48" s="187"/>
      <c r="B48" s="194"/>
      <c r="C48" s="189"/>
      <c r="D48" s="190"/>
      <c r="E48" s="195"/>
      <c r="F48" s="192"/>
      <c r="G48" s="175"/>
      <c r="H48" s="67"/>
    </row>
    <row r="49" spans="1:8" ht="18" x14ac:dyDescent="0.35">
      <c r="A49" s="187"/>
      <c r="B49" s="194"/>
      <c r="C49" s="189"/>
      <c r="D49" s="190"/>
      <c r="E49" s="195"/>
      <c r="F49" s="192"/>
      <c r="G49" s="175"/>
      <c r="H49" s="67"/>
    </row>
    <row r="50" spans="1:8" ht="18" x14ac:dyDescent="0.35">
      <c r="A50" s="187"/>
      <c r="B50" s="194"/>
      <c r="C50" s="189"/>
      <c r="D50" s="190"/>
      <c r="E50" s="198"/>
      <c r="F50" s="192"/>
      <c r="G50" s="175"/>
      <c r="H50" s="67"/>
    </row>
    <row r="51" spans="1:8" ht="18" x14ac:dyDescent="0.35">
      <c r="A51" s="187"/>
      <c r="B51" s="194"/>
      <c r="C51" s="189"/>
      <c r="D51" s="190"/>
      <c r="E51" s="198"/>
      <c r="F51" s="192"/>
      <c r="G51" s="175"/>
      <c r="H51" s="67"/>
    </row>
    <row r="52" spans="1:8" ht="18" x14ac:dyDescent="0.35">
      <c r="A52" s="187">
        <v>22</v>
      </c>
      <c r="B52" s="194"/>
      <c r="C52" s="189"/>
      <c r="D52" s="190"/>
      <c r="E52" s="201"/>
      <c r="F52" s="192"/>
      <c r="G52" s="175"/>
      <c r="H52" s="67"/>
    </row>
    <row r="53" spans="1:8" ht="21" x14ac:dyDescent="0.4">
      <c r="A53" s="187">
        <v>23</v>
      </c>
      <c r="B53" s="193"/>
      <c r="C53" s="189"/>
      <c r="D53" s="190"/>
      <c r="E53" s="201"/>
      <c r="F53" s="192"/>
      <c r="G53" s="175"/>
      <c r="H53" s="9"/>
    </row>
    <row r="54" spans="1:8" ht="21" x14ac:dyDescent="0.4">
      <c r="A54" s="340" t="s">
        <v>21</v>
      </c>
      <c r="B54" s="341"/>
      <c r="C54" s="202"/>
      <c r="D54" s="203"/>
      <c r="E54" s="203"/>
      <c r="F54" s="204">
        <f>SUM(F17:F53)</f>
        <v>181067.75</v>
      </c>
      <c r="G54" s="175"/>
      <c r="H54" s="9"/>
    </row>
    <row r="55" spans="1:8" ht="22.8" x14ac:dyDescent="0.4">
      <c r="A55" s="340" t="s">
        <v>22</v>
      </c>
      <c r="B55" s="341"/>
      <c r="C55" s="202"/>
      <c r="D55" s="203"/>
      <c r="E55" s="203"/>
      <c r="F55" s="204">
        <f>F54*0.18</f>
        <v>32592.195</v>
      </c>
      <c r="G55" s="205"/>
      <c r="H55" s="29"/>
    </row>
    <row r="56" spans="1:8" ht="23.4" thickBot="1" x14ac:dyDescent="0.45">
      <c r="A56" s="342" t="s">
        <v>23</v>
      </c>
      <c r="B56" s="343"/>
      <c r="C56" s="206"/>
      <c r="D56" s="207"/>
      <c r="E56" s="207"/>
      <c r="F56" s="208">
        <f>SUM(F54:F55)</f>
        <v>213659.94500000001</v>
      </c>
      <c r="G56" s="205"/>
      <c r="H56" s="29"/>
    </row>
    <row r="57" spans="1:8" ht="22.8" x14ac:dyDescent="0.4">
      <c r="A57" s="209"/>
      <c r="B57" s="209"/>
      <c r="C57" s="210"/>
      <c r="D57" s="211"/>
      <c r="E57" s="211"/>
      <c r="F57" s="212"/>
      <c r="G57" s="205"/>
      <c r="H57" s="29"/>
    </row>
    <row r="58" spans="1:8" ht="21" x14ac:dyDescent="0.4">
      <c r="A58" s="209"/>
      <c r="B58" s="209"/>
      <c r="C58" s="210"/>
      <c r="D58" s="211"/>
      <c r="E58" s="211"/>
      <c r="F58" s="212"/>
      <c r="G58" s="205"/>
      <c r="H58" s="38"/>
    </row>
    <row r="59" spans="1:8" ht="21" x14ac:dyDescent="0.4">
      <c r="A59" s="209"/>
      <c r="B59" s="209"/>
      <c r="C59" s="210"/>
      <c r="D59" s="211"/>
      <c r="E59" s="211"/>
      <c r="F59" s="212"/>
      <c r="G59" s="205"/>
      <c r="H59" s="38"/>
    </row>
    <row r="60" spans="1:8" ht="21" x14ac:dyDescent="0.4">
      <c r="A60" s="184"/>
      <c r="B60" s="213"/>
      <c r="C60" s="177"/>
      <c r="D60" s="214"/>
      <c r="E60" s="214"/>
      <c r="F60" s="215"/>
      <c r="G60" s="205"/>
      <c r="H60" s="38"/>
    </row>
    <row r="61" spans="1:8" ht="21" x14ac:dyDescent="0.4">
      <c r="A61" s="344" t="s">
        <v>28</v>
      </c>
      <c r="B61" s="344"/>
      <c r="C61" s="344"/>
      <c r="D61" s="344"/>
      <c r="E61" s="344"/>
      <c r="F61" s="344"/>
      <c r="G61" s="175"/>
      <c r="H61" s="9"/>
    </row>
    <row r="62" spans="1:8" ht="21" x14ac:dyDescent="0.4">
      <c r="A62" s="184"/>
      <c r="B62" s="213"/>
      <c r="C62" s="217"/>
      <c r="D62" s="218"/>
      <c r="E62" s="217" t="s">
        <v>30</v>
      </c>
      <c r="F62" s="217"/>
      <c r="G62" s="216"/>
      <c r="H62" s="44"/>
    </row>
    <row r="63" spans="1:8" ht="21" x14ac:dyDescent="0.4">
      <c r="A63" s="172"/>
      <c r="B63" s="172"/>
      <c r="C63" s="217"/>
      <c r="D63" s="218"/>
      <c r="E63" s="217"/>
      <c r="F63" s="217"/>
      <c r="G63" s="175"/>
      <c r="H63" s="9"/>
    </row>
    <row r="64" spans="1:8" ht="10.8" customHeight="1" x14ac:dyDescent="0.4">
      <c r="A64" s="172"/>
      <c r="B64" s="172"/>
      <c r="C64" s="217"/>
      <c r="D64" s="218"/>
      <c r="E64" s="217"/>
      <c r="F64" s="217"/>
      <c r="G64" s="175"/>
      <c r="H64" s="9"/>
    </row>
    <row r="65" spans="1:8" ht="21" hidden="1" x14ac:dyDescent="0.4">
      <c r="A65" s="172"/>
      <c r="B65" s="172"/>
      <c r="C65" s="217"/>
      <c r="D65" s="218"/>
      <c r="E65" s="217"/>
      <c r="F65" s="217"/>
      <c r="G65" s="175"/>
      <c r="H65" s="9"/>
    </row>
    <row r="66" spans="1:8" ht="21" hidden="1" x14ac:dyDescent="0.4">
      <c r="A66" s="172"/>
      <c r="B66" s="172"/>
      <c r="C66" s="217"/>
      <c r="D66" s="218"/>
      <c r="E66" s="217"/>
      <c r="F66" s="217"/>
      <c r="G66" s="175"/>
      <c r="H66" s="9"/>
    </row>
    <row r="67" spans="1:8" ht="21" hidden="1" x14ac:dyDescent="0.4">
      <c r="A67" s="172"/>
      <c r="B67" s="172"/>
      <c r="C67" s="217"/>
      <c r="D67" s="218"/>
      <c r="E67" s="217"/>
      <c r="F67" s="217"/>
      <c r="G67" s="175"/>
      <c r="H67" s="9"/>
    </row>
    <row r="68" spans="1:8" ht="21" hidden="1" x14ac:dyDescent="0.4">
      <c r="A68" s="172"/>
      <c r="B68" s="172"/>
      <c r="C68" s="217"/>
      <c r="D68" s="218"/>
      <c r="E68" s="217"/>
      <c r="F68" s="217"/>
      <c r="G68" s="175"/>
      <c r="H68" s="9"/>
    </row>
    <row r="69" spans="1:8" ht="21" x14ac:dyDescent="0.4">
      <c r="A69" s="333"/>
      <c r="B69" s="333"/>
      <c r="C69" s="217"/>
      <c r="D69" s="218"/>
      <c r="E69" s="217"/>
      <c r="F69" s="217"/>
      <c r="G69" s="175"/>
      <c r="H69" s="9"/>
    </row>
    <row r="70" spans="1:8" ht="21" x14ac:dyDescent="0.4">
      <c r="A70" s="213"/>
      <c r="B70" s="213" t="s">
        <v>29</v>
      </c>
      <c r="C70" s="217"/>
      <c r="D70" s="218"/>
      <c r="E70" s="217" t="s">
        <v>30</v>
      </c>
      <c r="F70" s="217"/>
      <c r="G70" s="175"/>
      <c r="H70" s="9"/>
    </row>
    <row r="71" spans="1:8" ht="21" x14ac:dyDescent="0.4">
      <c r="A71" s="347"/>
      <c r="B71" s="347"/>
      <c r="C71" s="217"/>
      <c r="D71" s="218"/>
      <c r="E71" s="217"/>
      <c r="F71" s="217"/>
      <c r="G71" s="175"/>
      <c r="H71" s="9"/>
    </row>
    <row r="72" spans="1:8" ht="21" x14ac:dyDescent="0.4">
      <c r="A72" s="334"/>
      <c r="B72" s="334"/>
      <c r="C72" s="346"/>
      <c r="D72" s="346"/>
      <c r="E72" s="346"/>
      <c r="F72" s="346"/>
      <c r="G72" s="175"/>
      <c r="H72" s="9"/>
    </row>
    <row r="73" spans="1:8" ht="21" x14ac:dyDescent="0.4">
      <c r="A73" s="335"/>
      <c r="B73" s="336"/>
      <c r="C73" s="219"/>
      <c r="D73" s="215"/>
      <c r="E73" s="345"/>
      <c r="F73" s="345"/>
      <c r="G73" s="175"/>
      <c r="H73" s="9"/>
    </row>
    <row r="74" spans="1:8" ht="21" x14ac:dyDescent="0.4">
      <c r="A74" s="248"/>
      <c r="B74" s="248"/>
      <c r="C74" s="122"/>
      <c r="D74" s="123"/>
      <c r="E74" s="249"/>
      <c r="F74" s="249"/>
      <c r="G74" s="175"/>
      <c r="H74" s="9"/>
    </row>
    <row r="75" spans="1:8" ht="21" x14ac:dyDescent="0.4">
      <c r="G75" s="9"/>
      <c r="H75" s="9"/>
    </row>
  </sheetData>
  <mergeCells count="25">
    <mergeCell ref="A69:B69"/>
    <mergeCell ref="A72:B72"/>
    <mergeCell ref="A73:B73"/>
    <mergeCell ref="A74:B74"/>
    <mergeCell ref="F12:F14"/>
    <mergeCell ref="A54:B54"/>
    <mergeCell ref="A55:B55"/>
    <mergeCell ref="A56:B56"/>
    <mergeCell ref="A61:F61"/>
    <mergeCell ref="E74:F74"/>
    <mergeCell ref="E73:F73"/>
    <mergeCell ref="C72:F72"/>
    <mergeCell ref="A71:B71"/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73F0-BED0-4C6F-A777-B666ECF1BCBD}">
  <dimension ref="A1:H72"/>
  <sheetViews>
    <sheetView topLeftCell="A9" workbookViewId="0">
      <selection activeCell="G19" sqref="G19"/>
    </sheetView>
  </sheetViews>
  <sheetFormatPr defaultRowHeight="14.4" x14ac:dyDescent="0.3"/>
  <cols>
    <col min="2" max="2" width="33.109375" customWidth="1"/>
    <col min="4" max="4" width="10.77734375" customWidth="1"/>
    <col min="6" max="6" width="19" customWidth="1"/>
  </cols>
  <sheetData>
    <row r="1" spans="1:8" ht="22.8" x14ac:dyDescent="0.4">
      <c r="A1" s="171"/>
      <c r="B1" s="172"/>
      <c r="C1" s="173"/>
      <c r="D1" s="174"/>
      <c r="E1" s="331" t="s">
        <v>9</v>
      </c>
      <c r="F1" s="331"/>
      <c r="G1" s="175"/>
      <c r="H1" s="4"/>
    </row>
    <row r="2" spans="1:8" ht="22.8" x14ac:dyDescent="0.4">
      <c r="A2" s="171"/>
      <c r="B2" s="172"/>
      <c r="C2" s="173"/>
      <c r="D2" s="171"/>
      <c r="E2" s="176"/>
      <c r="F2" s="176"/>
      <c r="G2" s="175"/>
      <c r="H2" s="4"/>
    </row>
    <row r="3" spans="1:8" ht="22.8" x14ac:dyDescent="0.4">
      <c r="A3" s="177"/>
      <c r="B3" s="178" t="s">
        <v>10</v>
      </c>
      <c r="C3" s="332" t="s">
        <v>64</v>
      </c>
      <c r="D3" s="332"/>
      <c r="E3" s="332"/>
      <c r="F3" s="332"/>
      <c r="G3" s="175"/>
      <c r="H3" s="4"/>
    </row>
    <row r="4" spans="1:8" ht="22.8" x14ac:dyDescent="0.4">
      <c r="A4" s="177"/>
      <c r="B4" s="178"/>
      <c r="C4" s="179"/>
      <c r="D4" s="179"/>
      <c r="E4" s="180"/>
      <c r="F4" s="179"/>
      <c r="G4" s="175"/>
      <c r="H4" s="4"/>
    </row>
    <row r="5" spans="1:8" ht="22.8" x14ac:dyDescent="0.4">
      <c r="A5" s="181"/>
      <c r="B5" s="182" t="s">
        <v>11</v>
      </c>
      <c r="C5" s="332" t="s">
        <v>64</v>
      </c>
      <c r="D5" s="332"/>
      <c r="E5" s="332"/>
      <c r="F5" s="332"/>
      <c r="G5" s="175"/>
      <c r="H5" s="4"/>
    </row>
    <row r="6" spans="1:8" ht="22.8" x14ac:dyDescent="0.4">
      <c r="A6" s="181"/>
      <c r="B6" s="182"/>
      <c r="C6" s="179"/>
      <c r="D6" s="179"/>
      <c r="E6" s="180"/>
      <c r="F6" s="179"/>
      <c r="G6" s="175"/>
      <c r="H6" s="4"/>
    </row>
    <row r="7" spans="1:8" ht="22.8" x14ac:dyDescent="0.3">
      <c r="A7" s="177"/>
      <c r="B7" s="183" t="s">
        <v>12</v>
      </c>
      <c r="C7" s="333" t="s">
        <v>24</v>
      </c>
      <c r="D7" s="333"/>
      <c r="E7" s="333"/>
      <c r="F7" s="333"/>
      <c r="G7" s="333"/>
      <c r="H7" s="7"/>
    </row>
    <row r="8" spans="1:8" ht="22.8" x14ac:dyDescent="0.4">
      <c r="A8" s="181"/>
      <c r="B8" s="183" t="s">
        <v>13</v>
      </c>
      <c r="C8" s="332" t="s">
        <v>65</v>
      </c>
      <c r="D8" s="332"/>
      <c r="E8" s="332"/>
      <c r="F8" s="332"/>
      <c r="G8" s="175"/>
      <c r="H8" s="4"/>
    </row>
    <row r="9" spans="1:8" ht="22.8" x14ac:dyDescent="0.4">
      <c r="A9" s="181"/>
      <c r="B9" s="183"/>
      <c r="C9" s="332"/>
      <c r="D9" s="332"/>
      <c r="E9" s="332"/>
      <c r="F9" s="332"/>
      <c r="G9" s="175"/>
      <c r="H9" s="4"/>
    </row>
    <row r="10" spans="1:8" ht="21" x14ac:dyDescent="0.4">
      <c r="A10" s="315" t="s">
        <v>101</v>
      </c>
      <c r="B10" s="315"/>
      <c r="C10" s="315"/>
      <c r="D10" s="315"/>
      <c r="E10" s="315"/>
      <c r="F10" s="315"/>
      <c r="G10" s="175"/>
      <c r="H10" s="9"/>
    </row>
    <row r="11" spans="1:8" ht="21.6" thickBot="1" x14ac:dyDescent="0.45">
      <c r="A11" s="184"/>
      <c r="B11" s="315" t="s">
        <v>14</v>
      </c>
      <c r="C11" s="315"/>
      <c r="D11" s="315"/>
      <c r="E11" s="315"/>
      <c r="F11" s="315"/>
      <c r="G11" s="175"/>
      <c r="H11" s="9"/>
    </row>
    <row r="12" spans="1:8" ht="21" x14ac:dyDescent="0.4">
      <c r="A12" s="316" t="s">
        <v>15</v>
      </c>
      <c r="B12" s="319" t="s">
        <v>0</v>
      </c>
      <c r="C12" s="322" t="s">
        <v>16</v>
      </c>
      <c r="D12" s="325" t="s">
        <v>17</v>
      </c>
      <c r="E12" s="328" t="s">
        <v>18</v>
      </c>
      <c r="F12" s="337" t="s">
        <v>19</v>
      </c>
      <c r="G12" s="175"/>
      <c r="H12" s="9"/>
    </row>
    <row r="13" spans="1:8" ht="21" x14ac:dyDescent="0.4">
      <c r="A13" s="317"/>
      <c r="B13" s="320"/>
      <c r="C13" s="323"/>
      <c r="D13" s="326"/>
      <c r="E13" s="329"/>
      <c r="F13" s="338"/>
      <c r="G13" s="175"/>
      <c r="H13" s="9"/>
    </row>
    <row r="14" spans="1:8" ht="21.6" thickBot="1" x14ac:dyDescent="0.45">
      <c r="A14" s="318"/>
      <c r="B14" s="321"/>
      <c r="C14" s="324"/>
      <c r="D14" s="327"/>
      <c r="E14" s="330"/>
      <c r="F14" s="339"/>
      <c r="G14" s="175"/>
      <c r="H14" s="9"/>
    </row>
    <row r="15" spans="1:8" ht="21" x14ac:dyDescent="0.4">
      <c r="A15" s="167">
        <v>1</v>
      </c>
      <c r="B15" s="185">
        <v>2</v>
      </c>
      <c r="C15" s="166">
        <v>3</v>
      </c>
      <c r="D15" s="186">
        <v>4</v>
      </c>
      <c r="E15" s="169">
        <v>5</v>
      </c>
      <c r="F15" s="170">
        <v>6</v>
      </c>
      <c r="G15" s="175"/>
      <c r="H15" s="9"/>
    </row>
    <row r="16" spans="1:8" ht="31.2" x14ac:dyDescent="0.35">
      <c r="A16" s="187">
        <v>1</v>
      </c>
      <c r="B16" s="188" t="s">
        <v>165</v>
      </c>
      <c r="C16" s="189" t="s">
        <v>105</v>
      </c>
      <c r="D16" s="190">
        <f>751.8</f>
        <v>751.8</v>
      </c>
      <c r="E16" s="191">
        <v>10</v>
      </c>
      <c r="F16" s="192">
        <f t="shared" ref="F16:F27" si="0">D16*E16</f>
        <v>7518</v>
      </c>
      <c r="G16" s="175"/>
      <c r="H16" s="67"/>
    </row>
    <row r="17" spans="1:8" ht="18" x14ac:dyDescent="0.35">
      <c r="A17" s="187">
        <v>2</v>
      </c>
      <c r="B17" s="193" t="s">
        <v>36</v>
      </c>
      <c r="C17" s="189" t="s">
        <v>20</v>
      </c>
      <c r="D17" s="190">
        <v>550</v>
      </c>
      <c r="E17" s="239">
        <v>0</v>
      </c>
      <c r="F17" s="192">
        <f t="shared" si="0"/>
        <v>0</v>
      </c>
      <c r="G17" s="175"/>
      <c r="H17" s="67"/>
    </row>
    <row r="18" spans="1:8" ht="18" x14ac:dyDescent="0.35">
      <c r="A18" s="187">
        <v>3</v>
      </c>
      <c r="B18" s="194" t="s">
        <v>67</v>
      </c>
      <c r="C18" s="189" t="s">
        <v>1</v>
      </c>
      <c r="D18" s="190">
        <v>18.11</v>
      </c>
      <c r="E18" s="195">
        <v>0</v>
      </c>
      <c r="F18" s="192">
        <f t="shared" si="0"/>
        <v>0</v>
      </c>
      <c r="G18" s="175"/>
      <c r="H18" s="67"/>
    </row>
    <row r="19" spans="1:8" ht="18" x14ac:dyDescent="0.35">
      <c r="A19" s="187">
        <v>4</v>
      </c>
      <c r="B19" s="194" t="s">
        <v>99</v>
      </c>
      <c r="C19" s="189" t="s">
        <v>1</v>
      </c>
      <c r="D19" s="196">
        <v>8.7870000000000008</v>
      </c>
      <c r="E19" s="239">
        <v>0</v>
      </c>
      <c r="F19" s="192">
        <f t="shared" si="0"/>
        <v>0</v>
      </c>
      <c r="G19" s="175"/>
      <c r="H19" s="67"/>
    </row>
    <row r="20" spans="1:8" ht="18" x14ac:dyDescent="0.35">
      <c r="A20" s="187">
        <v>5</v>
      </c>
      <c r="B20" s="194" t="s">
        <v>41</v>
      </c>
      <c r="C20" s="189" t="s">
        <v>5</v>
      </c>
      <c r="D20" s="190">
        <v>7</v>
      </c>
      <c r="E20" s="195">
        <v>0</v>
      </c>
      <c r="F20" s="192">
        <f t="shared" si="0"/>
        <v>0</v>
      </c>
      <c r="G20" s="175"/>
      <c r="H20" s="67"/>
    </row>
    <row r="21" spans="1:8" ht="18" x14ac:dyDescent="0.35">
      <c r="A21" s="187">
        <v>6</v>
      </c>
      <c r="B21" s="194" t="s">
        <v>98</v>
      </c>
      <c r="C21" s="189" t="s">
        <v>5</v>
      </c>
      <c r="D21" s="190">
        <v>66.2</v>
      </c>
      <c r="E21" s="239">
        <v>0</v>
      </c>
      <c r="F21" s="192">
        <f t="shared" si="0"/>
        <v>0</v>
      </c>
      <c r="G21" s="175"/>
      <c r="H21" s="67"/>
    </row>
    <row r="22" spans="1:8" ht="18" x14ac:dyDescent="0.35">
      <c r="A22" s="187">
        <v>7</v>
      </c>
      <c r="B22" s="194" t="s">
        <v>31</v>
      </c>
      <c r="C22" s="189" t="s">
        <v>32</v>
      </c>
      <c r="D22" s="190">
        <v>650</v>
      </c>
      <c r="E22" s="195">
        <v>0</v>
      </c>
      <c r="F22" s="192">
        <f t="shared" si="0"/>
        <v>0</v>
      </c>
      <c r="G22" s="175"/>
      <c r="H22" s="67"/>
    </row>
    <row r="23" spans="1:8" ht="18" x14ac:dyDescent="0.35">
      <c r="A23" s="187">
        <v>8</v>
      </c>
      <c r="B23" s="194" t="s">
        <v>79</v>
      </c>
      <c r="C23" s="189" t="s">
        <v>32</v>
      </c>
      <c r="D23" s="190">
        <v>450</v>
      </c>
      <c r="E23" s="195">
        <v>0</v>
      </c>
      <c r="F23" s="192">
        <f t="shared" si="0"/>
        <v>0</v>
      </c>
      <c r="G23" s="175"/>
      <c r="H23" s="67"/>
    </row>
    <row r="24" spans="1:8" ht="18" x14ac:dyDescent="0.35">
      <c r="A24" s="187">
        <v>9</v>
      </c>
      <c r="B24" s="194" t="s">
        <v>33</v>
      </c>
      <c r="C24" s="189" t="s">
        <v>32</v>
      </c>
      <c r="D24" s="190">
        <v>650</v>
      </c>
      <c r="E24" s="195">
        <v>0</v>
      </c>
      <c r="F24" s="192">
        <f t="shared" si="0"/>
        <v>0</v>
      </c>
      <c r="G24" s="175"/>
      <c r="H24" s="67"/>
    </row>
    <row r="25" spans="1:8" ht="18" x14ac:dyDescent="0.35">
      <c r="A25" s="187">
        <v>10</v>
      </c>
      <c r="B25" s="194" t="s">
        <v>34</v>
      </c>
      <c r="C25" s="189" t="s">
        <v>4</v>
      </c>
      <c r="D25" s="190">
        <v>0</v>
      </c>
      <c r="E25" s="195">
        <v>0</v>
      </c>
      <c r="F25" s="192">
        <f t="shared" si="0"/>
        <v>0</v>
      </c>
      <c r="G25" s="175"/>
      <c r="H25" s="67"/>
    </row>
    <row r="26" spans="1:8" ht="18" x14ac:dyDescent="0.35">
      <c r="A26" s="187">
        <v>11</v>
      </c>
      <c r="B26" s="194" t="s">
        <v>35</v>
      </c>
      <c r="C26" s="189" t="s">
        <v>32</v>
      </c>
      <c r="D26" s="190">
        <v>90</v>
      </c>
      <c r="E26" s="195">
        <v>0</v>
      </c>
      <c r="F26" s="192">
        <f t="shared" si="0"/>
        <v>0</v>
      </c>
      <c r="G26" s="175"/>
      <c r="H26" s="67"/>
    </row>
    <row r="27" spans="1:8" ht="18" x14ac:dyDescent="0.35">
      <c r="A27" s="187">
        <v>12</v>
      </c>
      <c r="B27" s="194" t="s">
        <v>42</v>
      </c>
      <c r="C27" s="189" t="s">
        <v>4</v>
      </c>
      <c r="D27" s="190">
        <v>0</v>
      </c>
      <c r="E27" s="195">
        <v>0</v>
      </c>
      <c r="F27" s="192">
        <f t="shared" si="0"/>
        <v>0</v>
      </c>
      <c r="G27" s="175"/>
      <c r="H27" s="67"/>
    </row>
    <row r="28" spans="1:8" ht="18" x14ac:dyDescent="0.35">
      <c r="A28" s="187"/>
      <c r="B28" s="194"/>
      <c r="C28" s="189"/>
      <c r="D28" s="190"/>
      <c r="E28" s="198"/>
      <c r="F28" s="192"/>
      <c r="G28" s="175"/>
      <c r="H28" s="67"/>
    </row>
    <row r="29" spans="1:8" ht="18" x14ac:dyDescent="0.35">
      <c r="A29" s="187"/>
      <c r="B29" s="166" t="s">
        <v>149</v>
      </c>
      <c r="C29" s="189"/>
      <c r="D29" s="190"/>
      <c r="E29" s="195"/>
      <c r="F29" s="192"/>
      <c r="G29" s="175"/>
      <c r="H29" s="67"/>
    </row>
    <row r="30" spans="1:8" ht="18" x14ac:dyDescent="0.35">
      <c r="A30" s="187">
        <v>1</v>
      </c>
      <c r="B30" s="63" t="s">
        <v>150</v>
      </c>
      <c r="C30" s="64" t="s">
        <v>27</v>
      </c>
      <c r="D30" s="71">
        <v>1261</v>
      </c>
      <c r="E30" s="69">
        <v>2</v>
      </c>
      <c r="F30" s="105">
        <f t="shared" ref="F30:F33" si="1">D30*E30</f>
        <v>2522</v>
      </c>
      <c r="G30" s="175"/>
      <c r="H30" s="67"/>
    </row>
    <row r="31" spans="1:8" ht="18" x14ac:dyDescent="0.35">
      <c r="A31" s="187">
        <v>2</v>
      </c>
      <c r="B31" s="63" t="s">
        <v>47</v>
      </c>
      <c r="C31" s="64" t="s">
        <v>4</v>
      </c>
      <c r="D31" s="71">
        <v>14743</v>
      </c>
      <c r="E31" s="103">
        <v>0.42</v>
      </c>
      <c r="F31" s="105">
        <f t="shared" si="1"/>
        <v>6192.0599999999995</v>
      </c>
      <c r="G31" s="175"/>
      <c r="H31" s="67"/>
    </row>
    <row r="32" spans="1:8" ht="18" x14ac:dyDescent="0.35">
      <c r="A32" s="187">
        <v>4</v>
      </c>
      <c r="B32" s="63" t="s">
        <v>96</v>
      </c>
      <c r="C32" s="64" t="s">
        <v>4</v>
      </c>
      <c r="D32" s="71">
        <v>34223</v>
      </c>
      <c r="E32" s="103">
        <v>0.47</v>
      </c>
      <c r="F32" s="105">
        <f t="shared" si="1"/>
        <v>16084.81</v>
      </c>
      <c r="G32" s="175"/>
      <c r="H32" s="67"/>
    </row>
    <row r="33" spans="1:8" ht="18" x14ac:dyDescent="0.35">
      <c r="A33" s="187">
        <v>5</v>
      </c>
      <c r="B33" s="70" t="s">
        <v>136</v>
      </c>
      <c r="C33" s="64" t="s">
        <v>4</v>
      </c>
      <c r="D33" s="71">
        <v>265</v>
      </c>
      <c r="E33" s="222">
        <v>0.47</v>
      </c>
      <c r="F33" s="105">
        <f t="shared" si="1"/>
        <v>124.55</v>
      </c>
      <c r="G33" s="175"/>
      <c r="H33" s="67"/>
    </row>
    <row r="34" spans="1:8" ht="18" x14ac:dyDescent="0.35">
      <c r="A34" s="187">
        <v>6</v>
      </c>
      <c r="B34" s="194" t="s">
        <v>97</v>
      </c>
      <c r="C34" s="189" t="s">
        <v>5</v>
      </c>
      <c r="D34" s="190">
        <v>0.6</v>
      </c>
      <c r="E34" s="199">
        <v>139.83000000000001</v>
      </c>
      <c r="F34" s="200">
        <f t="shared" ref="F34" si="2">D34*E34</f>
        <v>83.89800000000001</v>
      </c>
      <c r="G34" s="175"/>
      <c r="H34" s="67"/>
    </row>
    <row r="35" spans="1:8" ht="18" x14ac:dyDescent="0.35">
      <c r="A35" s="187"/>
      <c r="B35" s="194"/>
      <c r="C35" s="189"/>
      <c r="D35" s="190"/>
      <c r="E35" s="195"/>
      <c r="F35" s="192"/>
      <c r="G35" s="175"/>
      <c r="H35" s="67"/>
    </row>
    <row r="36" spans="1:8" ht="18" x14ac:dyDescent="0.35">
      <c r="A36" s="187"/>
      <c r="B36" s="194"/>
      <c r="C36" s="189"/>
      <c r="D36" s="190"/>
      <c r="E36" s="195"/>
      <c r="F36" s="192"/>
      <c r="G36" s="175"/>
      <c r="H36" s="67"/>
    </row>
    <row r="37" spans="1:8" ht="18" x14ac:dyDescent="0.35">
      <c r="A37" s="187"/>
      <c r="B37" s="194"/>
      <c r="C37" s="189"/>
      <c r="D37" s="190"/>
      <c r="E37" s="195"/>
      <c r="F37" s="192"/>
      <c r="G37" s="175"/>
      <c r="H37" s="67"/>
    </row>
    <row r="38" spans="1:8" ht="18" x14ac:dyDescent="0.35">
      <c r="A38" s="187"/>
      <c r="B38" s="194"/>
      <c r="C38" s="189"/>
      <c r="D38" s="190"/>
      <c r="E38" s="195"/>
      <c r="F38" s="192"/>
      <c r="G38" s="175"/>
      <c r="H38" s="67"/>
    </row>
    <row r="39" spans="1:8" ht="18" x14ac:dyDescent="0.35">
      <c r="A39" s="187"/>
      <c r="B39" s="194"/>
      <c r="C39" s="189"/>
      <c r="D39" s="190"/>
      <c r="E39" s="195"/>
      <c r="F39" s="192"/>
      <c r="G39" s="175"/>
      <c r="H39" s="67"/>
    </row>
    <row r="40" spans="1:8" ht="18" x14ac:dyDescent="0.35">
      <c r="A40" s="187"/>
      <c r="B40" s="194"/>
      <c r="C40" s="189"/>
      <c r="D40" s="190"/>
      <c r="E40" s="195"/>
      <c r="F40" s="192"/>
      <c r="G40" s="175"/>
      <c r="H40" s="67"/>
    </row>
    <row r="41" spans="1:8" ht="18" x14ac:dyDescent="0.35">
      <c r="A41" s="187"/>
      <c r="B41" s="194"/>
      <c r="C41" s="189"/>
      <c r="D41" s="190"/>
      <c r="E41" s="195"/>
      <c r="F41" s="192"/>
      <c r="G41" s="175"/>
      <c r="H41" s="67"/>
    </row>
    <row r="42" spans="1:8" ht="18" x14ac:dyDescent="0.35">
      <c r="A42" s="187"/>
      <c r="B42" s="194"/>
      <c r="C42" s="189"/>
      <c r="D42" s="190"/>
      <c r="E42" s="195"/>
      <c r="F42" s="192"/>
      <c r="G42" s="175"/>
      <c r="H42" s="67"/>
    </row>
    <row r="43" spans="1:8" ht="18" x14ac:dyDescent="0.35">
      <c r="A43" s="187"/>
      <c r="B43" s="194"/>
      <c r="C43" s="189"/>
      <c r="D43" s="190"/>
      <c r="E43" s="195"/>
      <c r="F43" s="192"/>
      <c r="G43" s="175"/>
      <c r="H43" s="67"/>
    </row>
    <row r="44" spans="1:8" ht="18" x14ac:dyDescent="0.35">
      <c r="A44" s="187"/>
      <c r="B44" s="194"/>
      <c r="C44" s="189"/>
      <c r="D44" s="190"/>
      <c r="E44" s="195"/>
      <c r="F44" s="192"/>
      <c r="G44" s="175"/>
      <c r="H44" s="67"/>
    </row>
    <row r="45" spans="1:8" ht="18" x14ac:dyDescent="0.35">
      <c r="A45" s="187"/>
      <c r="B45" s="194"/>
      <c r="C45" s="189"/>
      <c r="D45" s="190"/>
      <c r="E45" s="195"/>
      <c r="F45" s="192"/>
      <c r="G45" s="175"/>
      <c r="H45" s="67"/>
    </row>
    <row r="46" spans="1:8" ht="18" x14ac:dyDescent="0.35">
      <c r="A46" s="187"/>
      <c r="B46" s="194"/>
      <c r="C46" s="189"/>
      <c r="D46" s="190"/>
      <c r="E46" s="195"/>
      <c r="F46" s="192"/>
      <c r="G46" s="175"/>
      <c r="H46" s="67"/>
    </row>
    <row r="47" spans="1:8" ht="18" x14ac:dyDescent="0.35">
      <c r="A47" s="187"/>
      <c r="B47" s="194"/>
      <c r="C47" s="189"/>
      <c r="D47" s="190"/>
      <c r="E47" s="195"/>
      <c r="F47" s="192"/>
      <c r="G47" s="175"/>
      <c r="H47" s="67"/>
    </row>
    <row r="48" spans="1:8" ht="18" x14ac:dyDescent="0.35">
      <c r="A48" s="187"/>
      <c r="B48" s="194"/>
      <c r="C48" s="189"/>
      <c r="D48" s="190"/>
      <c r="E48" s="195"/>
      <c r="F48" s="192"/>
      <c r="G48" s="175"/>
      <c r="H48" s="67"/>
    </row>
    <row r="49" spans="1:8" ht="18" x14ac:dyDescent="0.35">
      <c r="A49" s="187"/>
      <c r="B49" s="194"/>
      <c r="C49" s="189"/>
      <c r="D49" s="190"/>
      <c r="E49" s="198"/>
      <c r="F49" s="192"/>
      <c r="G49" s="175"/>
      <c r="H49" s="67"/>
    </row>
    <row r="50" spans="1:8" ht="18" x14ac:dyDescent="0.35">
      <c r="A50" s="187"/>
      <c r="B50" s="194"/>
      <c r="C50" s="189"/>
      <c r="D50" s="190"/>
      <c r="E50" s="198"/>
      <c r="F50" s="192"/>
      <c r="G50" s="175"/>
      <c r="H50" s="67"/>
    </row>
    <row r="51" spans="1:8" ht="21" x14ac:dyDescent="0.4">
      <c r="A51" s="187">
        <v>22</v>
      </c>
      <c r="B51" s="194"/>
      <c r="C51" s="189"/>
      <c r="D51" s="190"/>
      <c r="E51" s="201"/>
      <c r="F51" s="192"/>
      <c r="G51" s="175"/>
      <c r="H51" s="9"/>
    </row>
    <row r="52" spans="1:8" ht="21" x14ac:dyDescent="0.4">
      <c r="A52" s="187">
        <v>23</v>
      </c>
      <c r="B52" s="193"/>
      <c r="C52" s="189"/>
      <c r="D52" s="190"/>
      <c r="E52" s="201"/>
      <c r="F52" s="192"/>
      <c r="G52" s="175"/>
      <c r="H52" s="9"/>
    </row>
    <row r="53" spans="1:8" ht="22.8" x14ac:dyDescent="0.4">
      <c r="A53" s="340" t="s">
        <v>21</v>
      </c>
      <c r="B53" s="341"/>
      <c r="C53" s="202"/>
      <c r="D53" s="203"/>
      <c r="E53" s="203"/>
      <c r="F53" s="204">
        <f>SUM(F16:F52)</f>
        <v>32525.317999999999</v>
      </c>
      <c r="G53" s="205"/>
      <c r="H53" s="29"/>
    </row>
    <row r="54" spans="1:8" ht="22.8" x14ac:dyDescent="0.4">
      <c r="A54" s="340" t="s">
        <v>22</v>
      </c>
      <c r="B54" s="341"/>
      <c r="C54" s="202"/>
      <c r="D54" s="203"/>
      <c r="E54" s="203"/>
      <c r="F54" s="204">
        <f>F53*0.18</f>
        <v>5854.5572400000001</v>
      </c>
      <c r="G54" s="205"/>
      <c r="H54" s="29"/>
    </row>
    <row r="55" spans="1:8" ht="23.4" thickBot="1" x14ac:dyDescent="0.45">
      <c r="A55" s="342" t="s">
        <v>23</v>
      </c>
      <c r="B55" s="343"/>
      <c r="C55" s="206"/>
      <c r="D55" s="207"/>
      <c r="E55" s="207"/>
      <c r="F55" s="208">
        <f>SUM(F53:F54)</f>
        <v>38379.875240000001</v>
      </c>
      <c r="G55" s="205"/>
      <c r="H55" s="29"/>
    </row>
    <row r="56" spans="1:8" ht="21" x14ac:dyDescent="0.4">
      <c r="A56" s="209"/>
      <c r="B56" s="209"/>
      <c r="C56" s="210"/>
      <c r="D56" s="211"/>
      <c r="E56" s="211"/>
      <c r="F56" s="212"/>
      <c r="G56" s="205"/>
      <c r="H56" s="38"/>
    </row>
    <row r="57" spans="1:8" ht="21" x14ac:dyDescent="0.4">
      <c r="A57" s="209"/>
      <c r="B57" s="209"/>
      <c r="C57" s="210"/>
      <c r="D57" s="211"/>
      <c r="E57" s="211"/>
      <c r="F57" s="212"/>
      <c r="G57" s="205"/>
      <c r="H57" s="38"/>
    </row>
    <row r="58" spans="1:8" ht="21" x14ac:dyDescent="0.4">
      <c r="A58" s="209"/>
      <c r="B58" s="209"/>
      <c r="C58" s="210"/>
      <c r="D58" s="211"/>
      <c r="E58" s="211"/>
      <c r="F58" s="212"/>
      <c r="G58" s="205"/>
      <c r="H58" s="38"/>
    </row>
    <row r="59" spans="1:8" ht="21" x14ac:dyDescent="0.4">
      <c r="A59" s="184"/>
      <c r="B59" s="213"/>
      <c r="C59" s="177"/>
      <c r="D59" s="214"/>
      <c r="E59" s="214"/>
      <c r="F59" s="215"/>
      <c r="G59" s="175"/>
      <c r="H59" s="9"/>
    </row>
    <row r="60" spans="1:8" ht="21" x14ac:dyDescent="0.4">
      <c r="A60" s="344" t="s">
        <v>28</v>
      </c>
      <c r="B60" s="344"/>
      <c r="C60" s="344"/>
      <c r="D60" s="344"/>
      <c r="E60" s="344"/>
      <c r="F60" s="344"/>
      <c r="G60" s="216"/>
      <c r="H60" s="44"/>
    </row>
    <row r="61" spans="1:8" ht="21" x14ac:dyDescent="0.4">
      <c r="A61" s="184"/>
      <c r="B61" s="213"/>
      <c r="C61" s="217"/>
      <c r="D61" s="218"/>
      <c r="E61" s="217" t="s">
        <v>30</v>
      </c>
      <c r="F61" s="217"/>
      <c r="G61" s="175"/>
      <c r="H61" s="9"/>
    </row>
    <row r="62" spans="1:8" ht="16.2" customHeight="1" x14ac:dyDescent="0.4">
      <c r="A62" s="172"/>
      <c r="B62" s="172"/>
      <c r="C62" s="217"/>
      <c r="D62" s="218"/>
      <c r="E62" s="217"/>
      <c r="F62" s="217"/>
      <c r="G62" s="175"/>
      <c r="H62" s="9"/>
    </row>
    <row r="63" spans="1:8" ht="21" hidden="1" x14ac:dyDescent="0.4">
      <c r="A63" s="172"/>
      <c r="B63" s="172"/>
      <c r="C63" s="217"/>
      <c r="D63" s="218"/>
      <c r="E63" s="217"/>
      <c r="F63" s="217"/>
      <c r="G63" s="175"/>
      <c r="H63" s="9"/>
    </row>
    <row r="64" spans="1:8" ht="21" hidden="1" x14ac:dyDescent="0.4">
      <c r="A64" s="172"/>
      <c r="B64" s="172"/>
      <c r="C64" s="217"/>
      <c r="D64" s="218"/>
      <c r="E64" s="217"/>
      <c r="F64" s="217"/>
      <c r="G64" s="175"/>
      <c r="H64" s="9"/>
    </row>
    <row r="65" spans="1:8" ht="21" hidden="1" x14ac:dyDescent="0.4">
      <c r="A65" s="172"/>
      <c r="B65" s="172"/>
      <c r="C65" s="217"/>
      <c r="D65" s="218"/>
      <c r="E65" s="217"/>
      <c r="F65" s="217"/>
      <c r="G65" s="175"/>
      <c r="H65" s="9"/>
    </row>
    <row r="66" spans="1:8" ht="21" hidden="1" x14ac:dyDescent="0.4">
      <c r="A66" s="172"/>
      <c r="B66" s="172"/>
      <c r="C66" s="217"/>
      <c r="D66" s="218"/>
      <c r="E66" s="217"/>
      <c r="F66" s="217"/>
      <c r="G66" s="175"/>
      <c r="H66" s="9"/>
    </row>
    <row r="67" spans="1:8" ht="21" hidden="1" x14ac:dyDescent="0.4">
      <c r="A67" s="172"/>
      <c r="B67" s="172"/>
      <c r="C67" s="217"/>
      <c r="D67" s="218"/>
      <c r="E67" s="217"/>
      <c r="F67" s="217"/>
      <c r="G67" s="175"/>
      <c r="H67" s="9"/>
    </row>
    <row r="68" spans="1:8" ht="21" hidden="1" x14ac:dyDescent="0.4">
      <c r="A68" s="333"/>
      <c r="B68" s="333"/>
      <c r="C68" s="217"/>
      <c r="D68" s="218"/>
      <c r="E68" s="217"/>
      <c r="F68" s="217"/>
      <c r="G68" s="175"/>
      <c r="H68" s="9"/>
    </row>
    <row r="69" spans="1:8" ht="21" x14ac:dyDescent="0.4">
      <c r="A69" s="213"/>
      <c r="B69" s="213" t="s">
        <v>29</v>
      </c>
      <c r="C69" s="217"/>
      <c r="D69" s="218"/>
      <c r="E69" s="217" t="s">
        <v>30</v>
      </c>
      <c r="F69" s="217"/>
      <c r="G69" s="175"/>
      <c r="H69" s="9"/>
    </row>
    <row r="70" spans="1:8" ht="21" x14ac:dyDescent="0.4">
      <c r="A70" s="347"/>
      <c r="B70" s="347"/>
      <c r="C70" s="217"/>
      <c r="D70" s="218"/>
      <c r="E70" s="217"/>
      <c r="F70" s="217"/>
      <c r="G70" s="175"/>
      <c r="H70" s="9"/>
    </row>
    <row r="71" spans="1:8" ht="21" x14ac:dyDescent="0.4">
      <c r="A71" s="334"/>
      <c r="B71" s="334"/>
      <c r="C71" s="346"/>
      <c r="D71" s="346"/>
      <c r="E71" s="346"/>
      <c r="F71" s="346"/>
      <c r="G71" s="175"/>
      <c r="H71" s="9"/>
    </row>
    <row r="72" spans="1:8" ht="21" x14ac:dyDescent="0.4">
      <c r="A72" s="335"/>
      <c r="B72" s="336"/>
      <c r="C72" s="219"/>
      <c r="D72" s="215"/>
      <c r="E72" s="345"/>
      <c r="F72" s="345"/>
      <c r="G72" s="175"/>
      <c r="H72" s="9"/>
    </row>
  </sheetData>
  <mergeCells count="23">
    <mergeCell ref="A71:B71"/>
    <mergeCell ref="C71:F71"/>
    <mergeCell ref="A72:B72"/>
    <mergeCell ref="E72:F72"/>
    <mergeCell ref="A53:B53"/>
    <mergeCell ref="A54:B54"/>
    <mergeCell ref="A55:B55"/>
    <mergeCell ref="A60:F60"/>
    <mergeCell ref="A68:B68"/>
    <mergeCell ref="A70:B70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8EB8-5C2B-470F-8A3B-3456E465C2BB}">
  <dimension ref="A1:G71"/>
  <sheetViews>
    <sheetView topLeftCell="A8" workbookViewId="0">
      <selection activeCell="H21" sqref="H21"/>
    </sheetView>
  </sheetViews>
  <sheetFormatPr defaultRowHeight="14.4" x14ac:dyDescent="0.3"/>
  <cols>
    <col min="1" max="1" width="6.88671875" customWidth="1"/>
    <col min="2" max="2" width="43.44140625" customWidth="1"/>
    <col min="4" max="4" width="12.109375" customWidth="1"/>
    <col min="5" max="5" width="10.88671875" customWidth="1"/>
    <col min="6" max="6" width="20.5546875" customWidth="1"/>
  </cols>
  <sheetData>
    <row r="1" spans="1:7" ht="18" x14ac:dyDescent="0.35">
      <c r="A1" s="129"/>
      <c r="B1" s="68"/>
      <c r="C1" s="130"/>
      <c r="D1" s="131"/>
      <c r="E1" s="310" t="s">
        <v>9</v>
      </c>
      <c r="F1" s="310"/>
      <c r="G1" s="67"/>
    </row>
    <row r="2" spans="1:7" ht="18" x14ac:dyDescent="0.35">
      <c r="A2" s="129"/>
      <c r="B2" s="68"/>
      <c r="C2" s="130"/>
      <c r="D2" s="129"/>
      <c r="E2" s="132"/>
      <c r="F2" s="132"/>
      <c r="G2" s="67"/>
    </row>
    <row r="3" spans="1:7" ht="18" x14ac:dyDescent="0.35">
      <c r="A3" s="133"/>
      <c r="B3" s="134" t="s">
        <v>10</v>
      </c>
      <c r="C3" s="311" t="s">
        <v>64</v>
      </c>
      <c r="D3" s="311"/>
      <c r="E3" s="311"/>
      <c r="F3" s="311"/>
      <c r="G3" s="67"/>
    </row>
    <row r="4" spans="1:7" ht="18" x14ac:dyDescent="0.35">
      <c r="A4" s="133"/>
      <c r="B4" s="134"/>
      <c r="C4" s="135"/>
      <c r="D4" s="135"/>
      <c r="E4" s="136"/>
      <c r="F4" s="135"/>
      <c r="G4" s="67"/>
    </row>
    <row r="5" spans="1:7" ht="18" x14ac:dyDescent="0.35">
      <c r="A5" s="137"/>
      <c r="B5" s="138" t="s">
        <v>11</v>
      </c>
      <c r="C5" s="311" t="s">
        <v>64</v>
      </c>
      <c r="D5" s="311"/>
      <c r="E5" s="311"/>
      <c r="F5" s="311"/>
      <c r="G5" s="67"/>
    </row>
    <row r="6" spans="1:7" ht="18" x14ac:dyDescent="0.35">
      <c r="A6" s="137"/>
      <c r="B6" s="138"/>
      <c r="C6" s="135"/>
      <c r="D6" s="135"/>
      <c r="E6" s="136"/>
      <c r="F6" s="135"/>
      <c r="G6" s="67"/>
    </row>
    <row r="7" spans="1:7" ht="18" x14ac:dyDescent="0.3">
      <c r="A7" s="133"/>
      <c r="B7" s="139" t="s">
        <v>12</v>
      </c>
      <c r="C7" s="309" t="s">
        <v>24</v>
      </c>
      <c r="D7" s="309"/>
      <c r="E7" s="309"/>
      <c r="F7" s="309"/>
      <c r="G7" s="309"/>
    </row>
    <row r="8" spans="1:7" ht="18" x14ac:dyDescent="0.35">
      <c r="A8" s="137"/>
      <c r="B8" s="139" t="s">
        <v>13</v>
      </c>
      <c r="C8" s="311" t="s">
        <v>65</v>
      </c>
      <c r="D8" s="311"/>
      <c r="E8" s="311"/>
      <c r="F8" s="311"/>
      <c r="G8" s="67"/>
    </row>
    <row r="9" spans="1:7" ht="27.6" customHeight="1" x14ac:dyDescent="0.35">
      <c r="A9" s="137"/>
      <c r="B9" s="139"/>
      <c r="C9" s="311"/>
      <c r="D9" s="311"/>
      <c r="E9" s="311"/>
      <c r="F9" s="311"/>
      <c r="G9" s="67"/>
    </row>
    <row r="10" spans="1:7" ht="18" x14ac:dyDescent="0.35">
      <c r="A10" s="285" t="s">
        <v>107</v>
      </c>
      <c r="B10" s="285"/>
      <c r="C10" s="285"/>
      <c r="D10" s="285"/>
      <c r="E10" s="285"/>
      <c r="F10" s="285"/>
      <c r="G10" s="67"/>
    </row>
    <row r="11" spans="1:7" ht="18.600000000000001" thickBot="1" x14ac:dyDescent="0.4">
      <c r="A11" s="140"/>
      <c r="B11" s="285" t="s">
        <v>14</v>
      </c>
      <c r="C11" s="285"/>
      <c r="D11" s="285"/>
      <c r="E11" s="285"/>
      <c r="F11" s="285"/>
      <c r="G11" s="67"/>
    </row>
    <row r="12" spans="1:7" ht="18" x14ac:dyDescent="0.35">
      <c r="A12" s="286" t="s">
        <v>15</v>
      </c>
      <c r="B12" s="289" t="s">
        <v>0</v>
      </c>
      <c r="C12" s="292" t="s">
        <v>16</v>
      </c>
      <c r="D12" s="295" t="s">
        <v>17</v>
      </c>
      <c r="E12" s="348" t="s">
        <v>18</v>
      </c>
      <c r="F12" s="351" t="s">
        <v>19</v>
      </c>
      <c r="G12" s="67"/>
    </row>
    <row r="13" spans="1:7" ht="18" x14ac:dyDescent="0.35">
      <c r="A13" s="287"/>
      <c r="B13" s="290"/>
      <c r="C13" s="293"/>
      <c r="D13" s="296"/>
      <c r="E13" s="349"/>
      <c r="F13" s="352"/>
      <c r="G13" s="67"/>
    </row>
    <row r="14" spans="1:7" ht="18.600000000000001" thickBot="1" x14ac:dyDescent="0.4">
      <c r="A14" s="288"/>
      <c r="B14" s="291"/>
      <c r="C14" s="294"/>
      <c r="D14" s="297"/>
      <c r="E14" s="350"/>
      <c r="F14" s="353"/>
      <c r="G14" s="67"/>
    </row>
    <row r="15" spans="1:7" ht="18" x14ac:dyDescent="0.35">
      <c r="A15" s="141">
        <v>1</v>
      </c>
      <c r="B15" s="142">
        <v>2</v>
      </c>
      <c r="C15" s="143">
        <v>3</v>
      </c>
      <c r="D15" s="144">
        <v>4</v>
      </c>
      <c r="E15" s="145">
        <v>5</v>
      </c>
      <c r="F15" s="146">
        <v>6</v>
      </c>
      <c r="G15" s="67"/>
    </row>
    <row r="16" spans="1:7" ht="30.6" customHeight="1" x14ac:dyDescent="0.35">
      <c r="A16" s="167"/>
      <c r="B16" s="166" t="s">
        <v>166</v>
      </c>
      <c r="C16" s="166"/>
      <c r="D16" s="168"/>
      <c r="E16" s="169"/>
      <c r="F16" s="170"/>
      <c r="G16" s="67"/>
    </row>
    <row r="17" spans="1:7" ht="35.4" customHeight="1" x14ac:dyDescent="0.35">
      <c r="A17" s="62">
        <v>1</v>
      </c>
      <c r="B17" s="74" t="s">
        <v>104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</row>
    <row r="18" spans="1:7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1">
        <v>0</v>
      </c>
      <c r="F18" s="66">
        <f t="shared" si="0"/>
        <v>0</v>
      </c>
      <c r="G18" s="67"/>
    </row>
    <row r="19" spans="1:7" ht="18" x14ac:dyDescent="0.35">
      <c r="A19" s="62">
        <v>3</v>
      </c>
      <c r="B19" s="63" t="s">
        <v>67</v>
      </c>
      <c r="C19" s="64" t="s">
        <v>1</v>
      </c>
      <c r="D19" s="71">
        <v>16.11</v>
      </c>
      <c r="E19" s="69">
        <v>0</v>
      </c>
      <c r="F19" s="66">
        <f t="shared" si="0"/>
        <v>0</v>
      </c>
      <c r="G19" s="67"/>
    </row>
    <row r="20" spans="1:7" ht="18" x14ac:dyDescent="0.35">
      <c r="A20" s="62">
        <v>4</v>
      </c>
      <c r="B20" s="63" t="s">
        <v>99</v>
      </c>
      <c r="C20" s="64" t="s">
        <v>1</v>
      </c>
      <c r="D20" s="102">
        <v>5.7869999999999999</v>
      </c>
      <c r="E20" s="101">
        <v>0</v>
      </c>
      <c r="F20" s="66">
        <f t="shared" si="0"/>
        <v>0</v>
      </c>
      <c r="G20" s="67"/>
    </row>
    <row r="21" spans="1:7" ht="18" x14ac:dyDescent="0.35">
      <c r="A21" s="62">
        <v>5</v>
      </c>
      <c r="B21" s="63" t="s">
        <v>41</v>
      </c>
      <c r="C21" s="64" t="s">
        <v>5</v>
      </c>
      <c r="D21" s="71">
        <v>7</v>
      </c>
      <c r="E21" s="69">
        <v>0</v>
      </c>
      <c r="F21" s="66">
        <f t="shared" si="0"/>
        <v>0</v>
      </c>
      <c r="G21" s="67"/>
    </row>
    <row r="22" spans="1:7" ht="18" x14ac:dyDescent="0.35">
      <c r="A22" s="62">
        <v>6</v>
      </c>
      <c r="B22" s="63" t="s">
        <v>98</v>
      </c>
      <c r="C22" s="64" t="s">
        <v>5</v>
      </c>
      <c r="D22" s="71">
        <v>66.2</v>
      </c>
      <c r="E22" s="101">
        <v>0</v>
      </c>
      <c r="F22" s="66">
        <f t="shared" si="0"/>
        <v>0</v>
      </c>
      <c r="G22" s="67"/>
    </row>
    <row r="23" spans="1:7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</row>
    <row r="24" spans="1:7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</row>
    <row r="25" spans="1:7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</row>
    <row r="26" spans="1:7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</row>
    <row r="27" spans="1:7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</row>
    <row r="28" spans="1:7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</row>
    <row r="29" spans="1:7" ht="18" x14ac:dyDescent="0.35">
      <c r="A29" s="62"/>
      <c r="B29" s="63"/>
      <c r="C29" s="64"/>
      <c r="D29" s="71"/>
      <c r="E29" s="87"/>
      <c r="F29" s="66"/>
      <c r="G29" s="67"/>
    </row>
    <row r="30" spans="1:7" ht="29.4" customHeight="1" x14ac:dyDescent="0.35">
      <c r="A30" s="62"/>
      <c r="B30" s="143" t="s">
        <v>109</v>
      </c>
      <c r="C30" s="64"/>
      <c r="D30" s="71"/>
      <c r="E30" s="69"/>
      <c r="F30" s="66"/>
      <c r="G30" s="67"/>
    </row>
    <row r="31" spans="1:7" ht="18" x14ac:dyDescent="0.35">
      <c r="A31" s="62">
        <v>1</v>
      </c>
      <c r="B31" s="63" t="s">
        <v>110</v>
      </c>
      <c r="C31" s="64" t="s">
        <v>27</v>
      </c>
      <c r="D31" s="71">
        <v>1261</v>
      </c>
      <c r="E31" s="107">
        <v>2.2000000000000002</v>
      </c>
      <c r="F31" s="109">
        <f t="shared" ref="F31:F34" si="1">D31*E31</f>
        <v>2774.2000000000003</v>
      </c>
      <c r="G31" s="67"/>
    </row>
    <row r="32" spans="1:7" ht="34.799999999999997" customHeight="1" x14ac:dyDescent="0.35">
      <c r="A32" s="62">
        <v>3</v>
      </c>
      <c r="B32" s="110" t="s">
        <v>151</v>
      </c>
      <c r="C32" s="64" t="s">
        <v>27</v>
      </c>
      <c r="D32" s="71">
        <v>34223</v>
      </c>
      <c r="E32" s="108">
        <v>0</v>
      </c>
      <c r="F32" s="109">
        <f t="shared" si="1"/>
        <v>0</v>
      </c>
      <c r="G32" s="67"/>
    </row>
    <row r="33" spans="1:7" ht="18" x14ac:dyDescent="0.35">
      <c r="A33" s="62">
        <v>4</v>
      </c>
      <c r="B33" s="63" t="s">
        <v>100</v>
      </c>
      <c r="C33" s="64" t="s">
        <v>4</v>
      </c>
      <c r="D33" s="71">
        <v>15264</v>
      </c>
      <c r="E33" s="103">
        <v>0.49</v>
      </c>
      <c r="F33" s="109">
        <f t="shared" si="1"/>
        <v>7479.36</v>
      </c>
      <c r="G33" s="67"/>
    </row>
    <row r="34" spans="1:7" ht="18" x14ac:dyDescent="0.35">
      <c r="A34" s="62">
        <v>6</v>
      </c>
      <c r="B34" s="63" t="s">
        <v>97</v>
      </c>
      <c r="C34" s="64" t="s">
        <v>5</v>
      </c>
      <c r="D34" s="71">
        <v>0.6</v>
      </c>
      <c r="E34" s="118">
        <v>139.83000000000001</v>
      </c>
      <c r="F34" s="105">
        <f t="shared" si="1"/>
        <v>83.89800000000001</v>
      </c>
      <c r="G34" s="67"/>
    </row>
    <row r="35" spans="1:7" ht="18" x14ac:dyDescent="0.35">
      <c r="A35" s="62"/>
      <c r="B35" s="63" t="s">
        <v>153</v>
      </c>
      <c r="C35" s="64" t="s">
        <v>4</v>
      </c>
      <c r="D35" s="71">
        <v>256</v>
      </c>
      <c r="E35" s="69">
        <v>0</v>
      </c>
      <c r="F35" s="66"/>
      <c r="G35" s="67"/>
    </row>
    <row r="36" spans="1:7" ht="18" x14ac:dyDescent="0.35">
      <c r="A36" s="62"/>
      <c r="B36" s="63"/>
      <c r="C36" s="64"/>
      <c r="D36" s="71"/>
      <c r="E36" s="69"/>
      <c r="F36" s="66"/>
      <c r="G36" s="67"/>
    </row>
    <row r="37" spans="1:7" ht="18" x14ac:dyDescent="0.35">
      <c r="A37" s="62"/>
      <c r="B37" s="63"/>
      <c r="C37" s="64"/>
      <c r="D37" s="71"/>
      <c r="E37" s="69"/>
      <c r="F37" s="66"/>
      <c r="G37" s="67"/>
    </row>
    <row r="38" spans="1:7" ht="18" x14ac:dyDescent="0.35">
      <c r="A38" s="62"/>
      <c r="B38" s="63"/>
      <c r="C38" s="64"/>
      <c r="D38" s="71"/>
      <c r="E38" s="69"/>
      <c r="F38" s="66"/>
      <c r="G38" s="67"/>
    </row>
    <row r="39" spans="1:7" ht="18" hidden="1" x14ac:dyDescent="0.35">
      <c r="A39" s="62"/>
      <c r="B39" s="63"/>
      <c r="C39" s="64"/>
      <c r="D39" s="71"/>
      <c r="E39" s="69"/>
      <c r="F39" s="66"/>
      <c r="G39" s="67"/>
    </row>
    <row r="40" spans="1:7" ht="18" hidden="1" x14ac:dyDescent="0.35">
      <c r="A40" s="62"/>
      <c r="B40" s="63"/>
      <c r="C40" s="64"/>
      <c r="D40" s="71"/>
      <c r="E40" s="69"/>
      <c r="F40" s="66"/>
      <c r="G40" s="67"/>
    </row>
    <row r="41" spans="1:7" ht="18" hidden="1" x14ac:dyDescent="0.35">
      <c r="A41" s="62"/>
      <c r="B41" s="63"/>
      <c r="C41" s="64"/>
      <c r="D41" s="71"/>
      <c r="E41" s="69"/>
      <c r="F41" s="66"/>
      <c r="G41" s="67"/>
    </row>
    <row r="42" spans="1:7" ht="18" hidden="1" x14ac:dyDescent="0.35">
      <c r="A42" s="62"/>
      <c r="B42" s="63"/>
      <c r="C42" s="64"/>
      <c r="D42" s="71"/>
      <c r="E42" s="69"/>
      <c r="F42" s="66"/>
      <c r="G42" s="67"/>
    </row>
    <row r="43" spans="1:7" ht="18" hidden="1" x14ac:dyDescent="0.35">
      <c r="A43" s="62"/>
      <c r="B43" s="63"/>
      <c r="C43" s="64"/>
      <c r="D43" s="71"/>
      <c r="E43" s="69"/>
      <c r="F43" s="66"/>
      <c r="G43" s="67"/>
    </row>
    <row r="44" spans="1:7" ht="18" hidden="1" x14ac:dyDescent="0.35">
      <c r="A44" s="62"/>
      <c r="B44" s="63"/>
      <c r="C44" s="64"/>
      <c r="D44" s="71"/>
      <c r="E44" s="69"/>
      <c r="F44" s="66"/>
      <c r="G44" s="67"/>
    </row>
    <row r="45" spans="1:7" ht="18" hidden="1" x14ac:dyDescent="0.35">
      <c r="A45" s="62"/>
      <c r="B45" s="63"/>
      <c r="C45" s="64"/>
      <c r="D45" s="71"/>
      <c r="E45" s="69"/>
      <c r="F45" s="66"/>
      <c r="G45" s="67"/>
    </row>
    <row r="46" spans="1:7" ht="18" hidden="1" x14ac:dyDescent="0.35">
      <c r="A46" s="62"/>
      <c r="B46" s="63"/>
      <c r="C46" s="64"/>
      <c r="D46" s="71"/>
      <c r="E46" s="69"/>
      <c r="F46" s="66"/>
      <c r="G46" s="67"/>
    </row>
    <row r="47" spans="1:7" ht="18" hidden="1" x14ac:dyDescent="0.35">
      <c r="A47" s="62"/>
      <c r="B47" s="63"/>
      <c r="C47" s="64"/>
      <c r="D47" s="71"/>
      <c r="E47" s="69"/>
      <c r="F47" s="66"/>
      <c r="G47" s="67"/>
    </row>
    <row r="48" spans="1:7" ht="18" hidden="1" x14ac:dyDescent="0.35">
      <c r="A48" s="62"/>
      <c r="B48" s="63"/>
      <c r="C48" s="64"/>
      <c r="D48" s="71"/>
      <c r="E48" s="69"/>
      <c r="F48" s="66"/>
      <c r="G48" s="67"/>
    </row>
    <row r="49" spans="1:7" ht="18" hidden="1" x14ac:dyDescent="0.35">
      <c r="A49" s="62"/>
      <c r="B49" s="63"/>
      <c r="C49" s="64"/>
      <c r="D49" s="71"/>
      <c r="E49" s="87"/>
      <c r="F49" s="66"/>
      <c r="G49" s="67"/>
    </row>
    <row r="50" spans="1:7" ht="18" hidden="1" x14ac:dyDescent="0.35">
      <c r="A50" s="62"/>
      <c r="B50" s="63"/>
      <c r="C50" s="64"/>
      <c r="D50" s="71"/>
      <c r="E50" s="87"/>
      <c r="F50" s="66"/>
      <c r="G50" s="67"/>
    </row>
    <row r="51" spans="1:7" ht="18" x14ac:dyDescent="0.35">
      <c r="A51" s="62">
        <v>22</v>
      </c>
      <c r="B51" s="63"/>
      <c r="C51" s="64"/>
      <c r="D51" s="71"/>
      <c r="E51" s="148"/>
      <c r="F51" s="66"/>
      <c r="G51" s="67"/>
    </row>
    <row r="52" spans="1:7" ht="18" x14ac:dyDescent="0.35">
      <c r="A52" s="62"/>
      <c r="B52" s="70"/>
      <c r="C52" s="64"/>
      <c r="D52" s="71"/>
      <c r="E52" s="148"/>
      <c r="F52" s="66"/>
      <c r="G52" s="67"/>
    </row>
    <row r="53" spans="1:7" ht="18" x14ac:dyDescent="0.35">
      <c r="A53" s="304" t="s">
        <v>21</v>
      </c>
      <c r="B53" s="305"/>
      <c r="C53" s="149"/>
      <c r="D53" s="150"/>
      <c r="E53" s="150"/>
      <c r="F53" s="151">
        <f>SUM(F17:F52)</f>
        <v>24507.458000000002</v>
      </c>
      <c r="G53" s="152"/>
    </row>
    <row r="54" spans="1:7" ht="18" x14ac:dyDescent="0.35">
      <c r="A54" s="304" t="s">
        <v>22</v>
      </c>
      <c r="B54" s="305"/>
      <c r="C54" s="149"/>
      <c r="D54" s="150"/>
      <c r="E54" s="150"/>
      <c r="F54" s="151">
        <f>F53*0.18</f>
        <v>4411.3424400000004</v>
      </c>
      <c r="G54" s="152"/>
    </row>
    <row r="55" spans="1:7" ht="18.600000000000001" thickBot="1" x14ac:dyDescent="0.4">
      <c r="A55" s="306" t="s">
        <v>23</v>
      </c>
      <c r="B55" s="307"/>
      <c r="C55" s="153"/>
      <c r="D55" s="154"/>
      <c r="E55" s="154"/>
      <c r="F55" s="155">
        <f>SUM(F53:F54)</f>
        <v>28918.800440000003</v>
      </c>
      <c r="G55" s="152"/>
    </row>
    <row r="56" spans="1:7" ht="18" x14ac:dyDescent="0.35">
      <c r="A56" s="156"/>
      <c r="B56" s="156"/>
      <c r="C56" s="157"/>
      <c r="D56" s="158"/>
      <c r="E56" s="158"/>
      <c r="F56" s="159"/>
      <c r="G56" s="152"/>
    </row>
    <row r="57" spans="1:7" ht="18" x14ac:dyDescent="0.35">
      <c r="A57" s="156"/>
      <c r="B57" s="156"/>
      <c r="C57" s="157"/>
      <c r="D57" s="158"/>
      <c r="E57" s="158"/>
      <c r="F57" s="159"/>
      <c r="G57" s="152"/>
    </row>
    <row r="58" spans="1:7" ht="18" x14ac:dyDescent="0.35">
      <c r="A58" s="156"/>
      <c r="B58" s="156"/>
      <c r="C58" s="157"/>
      <c r="D58" s="158"/>
      <c r="E58" s="158"/>
      <c r="F58" s="159"/>
      <c r="G58" s="152"/>
    </row>
    <row r="59" spans="1:7" ht="18" x14ac:dyDescent="0.35">
      <c r="A59" s="140"/>
      <c r="B59" s="160"/>
      <c r="C59" s="133"/>
      <c r="D59" s="161"/>
      <c r="E59" s="161"/>
      <c r="F59" s="162"/>
      <c r="G59" s="67"/>
    </row>
    <row r="60" spans="1:7" ht="18" x14ac:dyDescent="0.35">
      <c r="A60" s="308" t="s">
        <v>103</v>
      </c>
      <c r="B60" s="308"/>
      <c r="C60" s="308"/>
      <c r="D60" s="308"/>
      <c r="E60" s="308"/>
      <c r="F60" s="308"/>
      <c r="G60" s="163"/>
    </row>
    <row r="61" spans="1:7" ht="18" x14ac:dyDescent="0.35">
      <c r="A61" s="140"/>
      <c r="B61" s="160"/>
      <c r="C61" s="164"/>
      <c r="D61" s="165"/>
      <c r="E61" s="164" t="s">
        <v>30</v>
      </c>
      <c r="F61" s="164"/>
      <c r="G61" s="67"/>
    </row>
    <row r="62" spans="1:7" ht="3.6" customHeight="1" x14ac:dyDescent="0.35">
      <c r="A62" s="68"/>
      <c r="B62" s="68"/>
      <c r="C62" s="164"/>
      <c r="D62" s="165"/>
      <c r="E62" s="164"/>
      <c r="F62" s="164"/>
      <c r="G62" s="67"/>
    </row>
    <row r="63" spans="1:7" ht="6.6" hidden="1" customHeight="1" x14ac:dyDescent="0.4">
      <c r="A63" s="11"/>
      <c r="B63" s="11"/>
      <c r="C63" s="56"/>
      <c r="D63" s="97"/>
      <c r="E63" s="56"/>
      <c r="F63" s="56"/>
      <c r="G63" s="9"/>
    </row>
    <row r="64" spans="1:7" ht="21" hidden="1" x14ac:dyDescent="0.4">
      <c r="A64" s="11"/>
      <c r="B64" s="11"/>
      <c r="C64" s="56"/>
      <c r="D64" s="97"/>
      <c r="E64" s="56"/>
      <c r="F64" s="56"/>
      <c r="G64" s="9"/>
    </row>
    <row r="65" spans="1:7" ht="21" hidden="1" x14ac:dyDescent="0.4">
      <c r="A65" s="11"/>
      <c r="B65" s="11"/>
      <c r="C65" s="56"/>
      <c r="D65" s="97"/>
      <c r="E65" s="56"/>
      <c r="F65" s="56"/>
      <c r="G65" s="9"/>
    </row>
    <row r="66" spans="1:7" ht="21" hidden="1" x14ac:dyDescent="0.4">
      <c r="A66" s="11"/>
      <c r="B66" s="11"/>
      <c r="C66" s="56"/>
      <c r="D66" s="97"/>
      <c r="E66" s="56"/>
      <c r="F66" s="56"/>
      <c r="G66" s="9"/>
    </row>
    <row r="67" spans="1:7" ht="21" hidden="1" x14ac:dyDescent="0.4">
      <c r="A67" s="11"/>
      <c r="B67" s="11"/>
      <c r="C67" s="56"/>
      <c r="D67" s="97"/>
      <c r="E67" s="56"/>
      <c r="F67" s="56"/>
      <c r="G67" s="9"/>
    </row>
    <row r="68" spans="1:7" ht="21" hidden="1" x14ac:dyDescent="0.4">
      <c r="A68" s="255"/>
      <c r="B68" s="255"/>
      <c r="C68" s="56"/>
      <c r="D68" s="97"/>
      <c r="E68" s="56"/>
      <c r="F68" s="56"/>
      <c r="G68" s="9"/>
    </row>
    <row r="69" spans="1:7" ht="30.6" customHeight="1" x14ac:dyDescent="0.4">
      <c r="A69" s="124"/>
      <c r="B69" s="160" t="s">
        <v>154</v>
      </c>
      <c r="C69" s="164"/>
      <c r="D69" s="165"/>
      <c r="E69" s="164" t="s">
        <v>30</v>
      </c>
      <c r="F69" s="164"/>
      <c r="G69" s="9"/>
    </row>
    <row r="70" spans="1:7" ht="16.8" hidden="1" customHeight="1" x14ac:dyDescent="0.3"/>
    <row r="71" spans="1:7" ht="42.6" hidden="1" customHeight="1" x14ac:dyDescent="0.3"/>
  </sheetData>
  <mergeCells count="18">
    <mergeCell ref="A53:B53"/>
    <mergeCell ref="A54:B54"/>
    <mergeCell ref="A55:B55"/>
    <mergeCell ref="A60:F60"/>
    <mergeCell ref="A68:B68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730E-504D-4C5C-9600-62B44B21A5BF}">
  <dimension ref="A1:G50"/>
  <sheetViews>
    <sheetView topLeftCell="A12" workbookViewId="0">
      <selection activeCell="G21" sqref="G21"/>
    </sheetView>
  </sheetViews>
  <sheetFormatPr defaultRowHeight="14.4" x14ac:dyDescent="0.3"/>
  <cols>
    <col min="1" max="1" width="7.5546875" customWidth="1"/>
    <col min="2" max="2" width="39.109375" customWidth="1"/>
    <col min="3" max="3" width="8.6640625" customWidth="1"/>
    <col min="4" max="4" width="15.33203125" customWidth="1"/>
    <col min="5" max="5" width="10.6640625" customWidth="1"/>
    <col min="6" max="6" width="19.44140625" customWidth="1"/>
    <col min="7" max="7" width="29.88671875" customWidth="1"/>
  </cols>
  <sheetData>
    <row r="1" spans="1:7" ht="18" x14ac:dyDescent="0.35">
      <c r="A1" s="129"/>
      <c r="B1" s="68"/>
      <c r="C1" s="130"/>
      <c r="D1" s="131"/>
      <c r="E1" s="310" t="s">
        <v>9</v>
      </c>
      <c r="F1" s="310"/>
      <c r="G1" s="67"/>
    </row>
    <row r="2" spans="1:7" ht="18" x14ac:dyDescent="0.35">
      <c r="A2" s="129"/>
      <c r="B2" s="68"/>
      <c r="C2" s="130"/>
      <c r="D2" s="129"/>
      <c r="E2" s="132"/>
      <c r="F2" s="132"/>
      <c r="G2" s="67"/>
    </row>
    <row r="3" spans="1:7" ht="18" x14ac:dyDescent="0.35">
      <c r="A3" s="133"/>
      <c r="B3" s="134" t="s">
        <v>10</v>
      </c>
      <c r="C3" s="311" t="s">
        <v>64</v>
      </c>
      <c r="D3" s="311"/>
      <c r="E3" s="311"/>
      <c r="F3" s="311"/>
      <c r="G3" s="67"/>
    </row>
    <row r="4" spans="1:7" ht="18" x14ac:dyDescent="0.35">
      <c r="A4" s="133"/>
      <c r="B4" s="134"/>
      <c r="C4" s="135"/>
      <c r="D4" s="135"/>
      <c r="E4" s="136"/>
      <c r="F4" s="135"/>
      <c r="G4" s="67"/>
    </row>
    <row r="5" spans="1:7" ht="18" x14ac:dyDescent="0.35">
      <c r="A5" s="137"/>
      <c r="B5" s="138" t="s">
        <v>11</v>
      </c>
      <c r="C5" s="311" t="s">
        <v>64</v>
      </c>
      <c r="D5" s="311"/>
      <c r="E5" s="311"/>
      <c r="F5" s="311"/>
      <c r="G5" s="67"/>
    </row>
    <row r="6" spans="1:7" ht="18" x14ac:dyDescent="0.35">
      <c r="A6" s="137"/>
      <c r="B6" s="138"/>
      <c r="C6" s="135"/>
      <c r="D6" s="135"/>
      <c r="E6" s="136"/>
      <c r="F6" s="135"/>
      <c r="G6" s="67"/>
    </row>
    <row r="7" spans="1:7" ht="18" x14ac:dyDescent="0.3">
      <c r="A7" s="133"/>
      <c r="B7" s="139" t="s">
        <v>12</v>
      </c>
      <c r="C7" s="309" t="s">
        <v>24</v>
      </c>
      <c r="D7" s="309"/>
      <c r="E7" s="309"/>
      <c r="F7" s="309"/>
      <c r="G7" s="309"/>
    </row>
    <row r="8" spans="1:7" ht="18" x14ac:dyDescent="0.35">
      <c r="A8" s="137"/>
      <c r="B8" s="139" t="s">
        <v>13</v>
      </c>
      <c r="C8" s="311" t="s">
        <v>65</v>
      </c>
      <c r="D8" s="311"/>
      <c r="E8" s="311"/>
      <c r="F8" s="311"/>
      <c r="G8" s="67"/>
    </row>
    <row r="9" spans="1:7" ht="32.4" customHeight="1" x14ac:dyDescent="0.35">
      <c r="A9" s="137"/>
      <c r="B9" s="139"/>
      <c r="C9" s="311"/>
      <c r="D9" s="311"/>
      <c r="E9" s="311"/>
      <c r="F9" s="311"/>
      <c r="G9" s="67"/>
    </row>
    <row r="10" spans="1:7" ht="18" x14ac:dyDescent="0.35">
      <c r="A10" s="285" t="s">
        <v>107</v>
      </c>
      <c r="B10" s="285"/>
      <c r="C10" s="285"/>
      <c r="D10" s="285"/>
      <c r="E10" s="285"/>
      <c r="F10" s="285"/>
      <c r="G10" s="67"/>
    </row>
    <row r="11" spans="1:7" ht="18.600000000000001" thickBot="1" x14ac:dyDescent="0.4">
      <c r="A11" s="140"/>
      <c r="B11" s="285" t="s">
        <v>14</v>
      </c>
      <c r="C11" s="285"/>
      <c r="D11" s="285"/>
      <c r="E11" s="285"/>
      <c r="F11" s="285"/>
      <c r="G11" s="67"/>
    </row>
    <row r="12" spans="1:7" ht="18" x14ac:dyDescent="0.35">
      <c r="A12" s="286" t="s">
        <v>15</v>
      </c>
      <c r="B12" s="289" t="s">
        <v>0</v>
      </c>
      <c r="C12" s="292" t="s">
        <v>16</v>
      </c>
      <c r="D12" s="295" t="s">
        <v>17</v>
      </c>
      <c r="E12" s="348" t="s">
        <v>18</v>
      </c>
      <c r="F12" s="351" t="s">
        <v>19</v>
      </c>
      <c r="G12" s="67"/>
    </row>
    <row r="13" spans="1:7" ht="18" x14ac:dyDescent="0.35">
      <c r="A13" s="287"/>
      <c r="B13" s="290"/>
      <c r="C13" s="293"/>
      <c r="D13" s="296"/>
      <c r="E13" s="349"/>
      <c r="F13" s="352"/>
      <c r="G13" s="67"/>
    </row>
    <row r="14" spans="1:7" ht="18.600000000000001" thickBot="1" x14ac:dyDescent="0.4">
      <c r="A14" s="288"/>
      <c r="B14" s="291"/>
      <c r="C14" s="294"/>
      <c r="D14" s="297"/>
      <c r="E14" s="350"/>
      <c r="F14" s="353"/>
      <c r="G14" s="67"/>
    </row>
    <row r="15" spans="1:7" ht="18" x14ac:dyDescent="0.35">
      <c r="A15" s="141">
        <v>1</v>
      </c>
      <c r="B15" s="142">
        <v>2</v>
      </c>
      <c r="C15" s="143">
        <v>3</v>
      </c>
      <c r="D15" s="144">
        <v>4</v>
      </c>
      <c r="E15" s="145">
        <v>5</v>
      </c>
      <c r="F15" s="146">
        <v>6</v>
      </c>
      <c r="G15" s="67"/>
    </row>
    <row r="16" spans="1:7" ht="48.6" customHeight="1" x14ac:dyDescent="0.35">
      <c r="A16" s="141"/>
      <c r="B16" s="143" t="s">
        <v>167</v>
      </c>
      <c r="C16" s="143"/>
      <c r="D16" s="147"/>
      <c r="E16" s="145"/>
      <c r="F16" s="146"/>
      <c r="G16" s="67"/>
    </row>
    <row r="17" spans="1:7" ht="36" x14ac:dyDescent="0.35">
      <c r="A17" s="62">
        <v>1</v>
      </c>
      <c r="B17" s="74" t="s">
        <v>106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</row>
    <row r="18" spans="1:7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0">
        <v>90</v>
      </c>
      <c r="F18" s="66">
        <f t="shared" si="0"/>
        <v>49500</v>
      </c>
      <c r="G18" s="67"/>
    </row>
    <row r="19" spans="1:7" ht="18" x14ac:dyDescent="0.35">
      <c r="A19" s="62">
        <v>3</v>
      </c>
      <c r="B19" s="63" t="s">
        <v>67</v>
      </c>
      <c r="C19" s="64" t="s">
        <v>1</v>
      </c>
      <c r="D19" s="71">
        <v>13.11</v>
      </c>
      <c r="E19" s="69">
        <v>200</v>
      </c>
      <c r="F19" s="66">
        <f t="shared" si="0"/>
        <v>2622</v>
      </c>
      <c r="G19" s="67"/>
    </row>
    <row r="20" spans="1:7" ht="18" x14ac:dyDescent="0.35">
      <c r="A20" s="62">
        <v>4</v>
      </c>
      <c r="B20" s="63" t="s">
        <v>99</v>
      </c>
      <c r="C20" s="64" t="s">
        <v>1</v>
      </c>
      <c r="D20" s="102">
        <v>4.7869999999999999</v>
      </c>
      <c r="E20" s="103">
        <v>590</v>
      </c>
      <c r="F20" s="66">
        <f t="shared" si="0"/>
        <v>2824.33</v>
      </c>
      <c r="G20" s="67"/>
    </row>
    <row r="21" spans="1:7" ht="18" x14ac:dyDescent="0.35">
      <c r="A21" s="62">
        <v>5</v>
      </c>
      <c r="B21" s="63" t="s">
        <v>41</v>
      </c>
      <c r="C21" s="64" t="s">
        <v>5</v>
      </c>
      <c r="D21" s="71">
        <v>7</v>
      </c>
      <c r="E21" s="69">
        <v>1250</v>
      </c>
      <c r="F21" s="66">
        <f t="shared" si="0"/>
        <v>8750</v>
      </c>
      <c r="G21" s="67"/>
    </row>
    <row r="22" spans="1:7" ht="18" x14ac:dyDescent="0.35">
      <c r="A22" s="62">
        <v>6</v>
      </c>
      <c r="B22" s="63" t="s">
        <v>98</v>
      </c>
      <c r="C22" s="64" t="s">
        <v>5</v>
      </c>
      <c r="D22" s="71">
        <v>66.2</v>
      </c>
      <c r="E22" s="69">
        <v>1250</v>
      </c>
      <c r="F22" s="66">
        <f t="shared" si="0"/>
        <v>82750</v>
      </c>
      <c r="G22" s="67"/>
    </row>
    <row r="23" spans="1:7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</row>
    <row r="24" spans="1:7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</row>
    <row r="25" spans="1:7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</row>
    <row r="26" spans="1:7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</row>
    <row r="27" spans="1:7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</row>
    <row r="28" spans="1:7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</row>
    <row r="29" spans="1:7" ht="18" x14ac:dyDescent="0.35">
      <c r="A29" s="62"/>
      <c r="B29" s="63"/>
      <c r="C29" s="64"/>
      <c r="D29" s="71"/>
      <c r="E29" s="87"/>
      <c r="F29" s="66"/>
      <c r="G29" s="67"/>
    </row>
    <row r="30" spans="1:7" ht="45" customHeight="1" x14ac:dyDescent="0.35">
      <c r="A30" s="62"/>
      <c r="B30" s="143" t="s">
        <v>112</v>
      </c>
      <c r="C30" s="64"/>
      <c r="D30" s="71"/>
      <c r="E30" s="69"/>
      <c r="F30" s="66"/>
      <c r="G30" s="67"/>
    </row>
    <row r="31" spans="1:7" ht="18" x14ac:dyDescent="0.35">
      <c r="A31" s="62">
        <v>1</v>
      </c>
      <c r="B31" s="63" t="s">
        <v>113</v>
      </c>
      <c r="C31" s="64" t="s">
        <v>27</v>
      </c>
      <c r="D31" s="71">
        <v>1261</v>
      </c>
      <c r="E31" s="107">
        <v>2.2000000000000002</v>
      </c>
      <c r="F31" s="109">
        <f t="shared" ref="F31:F34" si="1">D31*E31</f>
        <v>2774.2000000000003</v>
      </c>
      <c r="G31" s="67"/>
    </row>
    <row r="32" spans="1:7" ht="43.8" customHeight="1" x14ac:dyDescent="0.35">
      <c r="A32" s="62">
        <v>2</v>
      </c>
      <c r="B32" s="110" t="s">
        <v>114</v>
      </c>
      <c r="C32" s="64" t="s">
        <v>27</v>
      </c>
      <c r="D32" s="71">
        <v>34223</v>
      </c>
      <c r="E32" s="108"/>
      <c r="F32" s="109">
        <f t="shared" si="1"/>
        <v>0</v>
      </c>
      <c r="G32" s="67"/>
    </row>
    <row r="33" spans="1:7" ht="18" x14ac:dyDescent="0.35">
      <c r="A33" s="62">
        <v>3</v>
      </c>
      <c r="B33" s="63" t="s">
        <v>47</v>
      </c>
      <c r="C33" s="64" t="s">
        <v>4</v>
      </c>
      <c r="D33" s="71">
        <v>15264</v>
      </c>
      <c r="E33" s="103">
        <v>0.49</v>
      </c>
      <c r="F33" s="109">
        <f t="shared" si="1"/>
        <v>7479.36</v>
      </c>
      <c r="G33" s="67"/>
    </row>
    <row r="34" spans="1:7" ht="18" x14ac:dyDescent="0.35">
      <c r="A34" s="62">
        <v>4</v>
      </c>
      <c r="B34" s="63" t="s">
        <v>97</v>
      </c>
      <c r="C34" s="64" t="s">
        <v>5</v>
      </c>
      <c r="D34" s="71">
        <v>0.6</v>
      </c>
      <c r="E34" s="118">
        <v>139.83000000000001</v>
      </c>
      <c r="F34" s="105">
        <f t="shared" si="1"/>
        <v>83.89800000000001</v>
      </c>
      <c r="G34" s="67"/>
    </row>
    <row r="35" spans="1:7" ht="18" x14ac:dyDescent="0.35">
      <c r="A35" s="62">
        <v>5</v>
      </c>
      <c r="B35" s="63" t="s">
        <v>153</v>
      </c>
      <c r="C35" s="64" t="s">
        <v>4</v>
      </c>
      <c r="D35" s="71">
        <v>256</v>
      </c>
      <c r="E35" s="69"/>
      <c r="F35" s="66"/>
      <c r="G35" s="67"/>
    </row>
    <row r="36" spans="1:7" ht="18" x14ac:dyDescent="0.35">
      <c r="A36" s="62"/>
      <c r="B36" s="63"/>
      <c r="C36" s="64"/>
      <c r="D36" s="71"/>
      <c r="E36" s="69"/>
      <c r="F36" s="66"/>
      <c r="G36" s="67"/>
    </row>
    <row r="37" spans="1:7" ht="16.8" customHeight="1" x14ac:dyDescent="0.35">
      <c r="A37" s="62"/>
      <c r="B37" s="63"/>
      <c r="C37" s="64"/>
      <c r="D37" s="71"/>
      <c r="E37" s="69"/>
      <c r="F37" s="66"/>
      <c r="G37" s="67"/>
    </row>
    <row r="38" spans="1:7" ht="18" x14ac:dyDescent="0.35">
      <c r="A38" s="304" t="s">
        <v>21</v>
      </c>
      <c r="B38" s="305"/>
      <c r="C38" s="149"/>
      <c r="D38" s="150"/>
      <c r="E38" s="150"/>
      <c r="F38" s="151">
        <f>SUM(F17:F37)</f>
        <v>170953.788</v>
      </c>
      <c r="G38" s="152"/>
    </row>
    <row r="39" spans="1:7" ht="18" x14ac:dyDescent="0.35">
      <c r="A39" s="304" t="s">
        <v>22</v>
      </c>
      <c r="B39" s="305"/>
      <c r="C39" s="149"/>
      <c r="D39" s="150"/>
      <c r="E39" s="150"/>
      <c r="F39" s="151">
        <f>F38*0.18</f>
        <v>30771.681839999997</v>
      </c>
      <c r="G39" s="152"/>
    </row>
    <row r="40" spans="1:7" ht="18.600000000000001" thickBot="1" x14ac:dyDescent="0.4">
      <c r="A40" s="306" t="s">
        <v>23</v>
      </c>
      <c r="B40" s="307"/>
      <c r="C40" s="153"/>
      <c r="D40" s="154"/>
      <c r="E40" s="154"/>
      <c r="F40" s="155">
        <f>SUM(F38:F39)</f>
        <v>201725.46984000001</v>
      </c>
      <c r="G40" s="152"/>
    </row>
    <row r="41" spans="1:7" ht="18" x14ac:dyDescent="0.35">
      <c r="A41" s="156"/>
      <c r="B41" s="156"/>
      <c r="C41" s="157"/>
      <c r="D41" s="158"/>
      <c r="E41" s="158"/>
      <c r="F41" s="159"/>
      <c r="G41" s="152"/>
    </row>
    <row r="42" spans="1:7" ht="18" x14ac:dyDescent="0.35">
      <c r="A42" s="156"/>
      <c r="B42" s="156"/>
      <c r="C42" s="157"/>
      <c r="D42" s="158"/>
      <c r="E42" s="158"/>
      <c r="F42" s="159"/>
      <c r="G42" s="152"/>
    </row>
    <row r="43" spans="1:7" ht="18" x14ac:dyDescent="0.35">
      <c r="A43" s="156"/>
      <c r="B43" s="156"/>
      <c r="C43" s="157"/>
      <c r="D43" s="158"/>
      <c r="E43" s="158"/>
      <c r="F43" s="159"/>
      <c r="G43" s="152"/>
    </row>
    <row r="44" spans="1:7" ht="18" x14ac:dyDescent="0.35">
      <c r="A44" s="140"/>
      <c r="B44" s="160"/>
      <c r="C44" s="133"/>
      <c r="D44" s="161"/>
      <c r="E44" s="161"/>
      <c r="F44" s="162"/>
      <c r="G44" s="67"/>
    </row>
    <row r="45" spans="1:7" ht="18" x14ac:dyDescent="0.35">
      <c r="A45" s="308" t="s">
        <v>103</v>
      </c>
      <c r="B45" s="308"/>
      <c r="C45" s="308"/>
      <c r="D45" s="308"/>
      <c r="E45" s="308"/>
      <c r="F45" s="308"/>
      <c r="G45" s="163"/>
    </row>
    <row r="46" spans="1:7" ht="18" x14ac:dyDescent="0.35">
      <c r="A46" s="140"/>
      <c r="B46" s="160"/>
      <c r="C46" s="164"/>
      <c r="D46" s="165"/>
      <c r="E46" s="164" t="s">
        <v>30</v>
      </c>
      <c r="F46" s="164"/>
      <c r="G46" s="67"/>
    </row>
    <row r="47" spans="1:7" ht="18" hidden="1" x14ac:dyDescent="0.35">
      <c r="A47" s="68"/>
      <c r="B47" s="68"/>
      <c r="C47" s="164"/>
      <c r="D47" s="165"/>
      <c r="E47" s="164"/>
      <c r="F47" s="164"/>
      <c r="G47" s="67"/>
    </row>
    <row r="48" spans="1:7" ht="87" hidden="1" customHeight="1" x14ac:dyDescent="0.3"/>
    <row r="50" spans="2:5" ht="17.399999999999999" x14ac:dyDescent="0.3">
      <c r="B50" s="238" t="s">
        <v>154</v>
      </c>
      <c r="C50" s="164"/>
      <c r="D50" s="165"/>
      <c r="E50" s="164" t="s">
        <v>30</v>
      </c>
    </row>
  </sheetData>
  <mergeCells count="17">
    <mergeCell ref="A38:B38"/>
    <mergeCell ref="A39:B39"/>
    <mergeCell ref="A40:B40"/>
    <mergeCell ref="A45:F45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0F5F-4484-4632-99A6-EB92A079AEB0}">
  <dimension ref="A1:G75"/>
  <sheetViews>
    <sheetView topLeftCell="A11" workbookViewId="0">
      <selection activeCell="D19" sqref="D19"/>
    </sheetView>
  </sheetViews>
  <sheetFormatPr defaultRowHeight="14.4" x14ac:dyDescent="0.3"/>
  <cols>
    <col min="2" max="2" width="52" customWidth="1"/>
    <col min="3" max="3" width="5.88671875" customWidth="1"/>
    <col min="4" max="4" width="15.88671875" customWidth="1"/>
    <col min="5" max="5" width="10.109375" customWidth="1"/>
    <col min="6" max="6" width="19.6640625" customWidth="1"/>
  </cols>
  <sheetData>
    <row r="1" spans="1:7" ht="18" x14ac:dyDescent="0.35">
      <c r="A1" s="129"/>
      <c r="B1" s="68"/>
      <c r="C1" s="130"/>
      <c r="D1" s="131"/>
      <c r="E1" s="310" t="s">
        <v>9</v>
      </c>
      <c r="F1" s="310"/>
      <c r="G1" s="67"/>
    </row>
    <row r="2" spans="1:7" ht="18" x14ac:dyDescent="0.35">
      <c r="A2" s="129"/>
      <c r="B2" s="68"/>
      <c r="C2" s="130"/>
      <c r="D2" s="129"/>
      <c r="E2" s="132"/>
      <c r="F2" s="132"/>
      <c r="G2" s="67"/>
    </row>
    <row r="3" spans="1:7" ht="18" x14ac:dyDescent="0.35">
      <c r="A3" s="133"/>
      <c r="B3" s="134" t="s">
        <v>10</v>
      </c>
      <c r="C3" s="311" t="s">
        <v>64</v>
      </c>
      <c r="D3" s="311"/>
      <c r="E3" s="311"/>
      <c r="F3" s="311"/>
      <c r="G3" s="67"/>
    </row>
    <row r="4" spans="1:7" ht="10.8" customHeight="1" x14ac:dyDescent="0.35">
      <c r="A4" s="133"/>
      <c r="B4" s="134"/>
      <c r="C4" s="135"/>
      <c r="D4" s="135"/>
      <c r="E4" s="136"/>
      <c r="F4" s="135"/>
      <c r="G4" s="67"/>
    </row>
    <row r="5" spans="1:7" ht="18" x14ac:dyDescent="0.35">
      <c r="A5" s="137"/>
      <c r="B5" s="138" t="s">
        <v>11</v>
      </c>
      <c r="C5" s="311" t="s">
        <v>64</v>
      </c>
      <c r="D5" s="311"/>
      <c r="E5" s="311"/>
      <c r="F5" s="311"/>
      <c r="G5" s="67"/>
    </row>
    <row r="6" spans="1:7" ht="18" x14ac:dyDescent="0.35">
      <c r="A6" s="137"/>
      <c r="B6" s="138"/>
      <c r="C6" s="135"/>
      <c r="D6" s="135"/>
      <c r="E6" s="136"/>
      <c r="F6" s="135"/>
      <c r="G6" s="67"/>
    </row>
    <row r="7" spans="1:7" ht="28.2" customHeight="1" x14ac:dyDescent="0.3">
      <c r="A7" s="133"/>
      <c r="B7" s="139" t="s">
        <v>12</v>
      </c>
      <c r="C7" s="309" t="s">
        <v>24</v>
      </c>
      <c r="D7" s="309"/>
      <c r="E7" s="309"/>
      <c r="F7" s="309"/>
      <c r="G7" s="309"/>
    </row>
    <row r="8" spans="1:7" ht="18" x14ac:dyDescent="0.35">
      <c r="A8" s="137"/>
      <c r="B8" s="139" t="s">
        <v>13</v>
      </c>
      <c r="C8" s="311" t="s">
        <v>65</v>
      </c>
      <c r="D8" s="311"/>
      <c r="E8" s="311"/>
      <c r="F8" s="311"/>
      <c r="G8" s="67"/>
    </row>
    <row r="9" spans="1:7" ht="59.4" customHeight="1" x14ac:dyDescent="0.35">
      <c r="A9" s="137"/>
      <c r="B9" s="139"/>
      <c r="C9" s="311"/>
      <c r="D9" s="311"/>
      <c r="E9" s="311"/>
      <c r="F9" s="311"/>
      <c r="G9" s="67"/>
    </row>
    <row r="10" spans="1:7" ht="42" customHeight="1" x14ac:dyDescent="0.35">
      <c r="A10" s="285" t="s">
        <v>107</v>
      </c>
      <c r="B10" s="285"/>
      <c r="C10" s="285"/>
      <c r="D10" s="285"/>
      <c r="E10" s="285"/>
      <c r="F10" s="285"/>
      <c r="G10" s="67"/>
    </row>
    <row r="11" spans="1:7" ht="28.2" customHeight="1" thickBot="1" x14ac:dyDescent="0.4">
      <c r="A11" s="140"/>
      <c r="B11" s="285" t="s">
        <v>14</v>
      </c>
      <c r="C11" s="285"/>
      <c r="D11" s="285"/>
      <c r="E11" s="285"/>
      <c r="F11" s="285"/>
      <c r="G11" s="67"/>
    </row>
    <row r="12" spans="1:7" ht="18" x14ac:dyDescent="0.35">
      <c r="A12" s="286" t="s">
        <v>15</v>
      </c>
      <c r="B12" s="289" t="s">
        <v>0</v>
      </c>
      <c r="C12" s="292" t="s">
        <v>16</v>
      </c>
      <c r="D12" s="295" t="s">
        <v>17</v>
      </c>
      <c r="E12" s="348" t="s">
        <v>18</v>
      </c>
      <c r="F12" s="351" t="s">
        <v>19</v>
      </c>
      <c r="G12" s="67"/>
    </row>
    <row r="13" spans="1:7" ht="18" x14ac:dyDescent="0.35">
      <c r="A13" s="287"/>
      <c r="B13" s="290"/>
      <c r="C13" s="293"/>
      <c r="D13" s="296"/>
      <c r="E13" s="349"/>
      <c r="F13" s="352"/>
      <c r="G13" s="67"/>
    </row>
    <row r="14" spans="1:7" ht="8.4" customHeight="1" thickBot="1" x14ac:dyDescent="0.4">
      <c r="A14" s="288"/>
      <c r="B14" s="291"/>
      <c r="C14" s="294"/>
      <c r="D14" s="297"/>
      <c r="E14" s="350"/>
      <c r="F14" s="353"/>
      <c r="G14" s="67"/>
    </row>
    <row r="15" spans="1:7" ht="18" x14ac:dyDescent="0.35">
      <c r="A15" s="141">
        <v>1</v>
      </c>
      <c r="B15" s="142">
        <v>2</v>
      </c>
      <c r="C15" s="143">
        <v>3</v>
      </c>
      <c r="D15" s="144">
        <v>4</v>
      </c>
      <c r="E15" s="145">
        <v>5</v>
      </c>
      <c r="F15" s="146">
        <v>6</v>
      </c>
      <c r="G15" s="67"/>
    </row>
    <row r="16" spans="1:7" ht="36" customHeight="1" x14ac:dyDescent="0.35">
      <c r="A16" s="141"/>
      <c r="B16" s="143" t="s">
        <v>168</v>
      </c>
      <c r="C16" s="143"/>
      <c r="D16" s="147"/>
      <c r="E16" s="145"/>
      <c r="F16" s="146"/>
      <c r="G16" s="67"/>
    </row>
    <row r="17" spans="1:7" ht="36" x14ac:dyDescent="0.35">
      <c r="A17" s="62">
        <v>1</v>
      </c>
      <c r="B17" s="74" t="s">
        <v>169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</row>
    <row r="18" spans="1:7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0">
        <v>90</v>
      </c>
      <c r="F18" s="66">
        <f t="shared" si="0"/>
        <v>49500</v>
      </c>
      <c r="G18" s="67"/>
    </row>
    <row r="19" spans="1:7" ht="18" x14ac:dyDescent="0.35">
      <c r="A19" s="62">
        <v>3</v>
      </c>
      <c r="B19" s="63" t="s">
        <v>67</v>
      </c>
      <c r="C19" s="64" t="s">
        <v>1</v>
      </c>
      <c r="D19" s="71">
        <v>19.11</v>
      </c>
      <c r="E19" s="69">
        <v>200</v>
      </c>
      <c r="F19" s="66">
        <f t="shared" si="0"/>
        <v>3822</v>
      </c>
      <c r="G19" s="67"/>
    </row>
    <row r="20" spans="1:7" ht="18" x14ac:dyDescent="0.35">
      <c r="A20" s="62">
        <v>4</v>
      </c>
      <c r="B20" s="63" t="s">
        <v>99</v>
      </c>
      <c r="C20" s="64" t="s">
        <v>1</v>
      </c>
      <c r="D20" s="102">
        <v>4.7869999999999999</v>
      </c>
      <c r="E20" s="103">
        <v>590</v>
      </c>
      <c r="F20" s="66">
        <f t="shared" si="0"/>
        <v>2824.33</v>
      </c>
      <c r="G20" s="67"/>
    </row>
    <row r="21" spans="1:7" ht="18" x14ac:dyDescent="0.35">
      <c r="A21" s="62">
        <v>5</v>
      </c>
      <c r="B21" s="63" t="s">
        <v>41</v>
      </c>
      <c r="C21" s="64" t="s">
        <v>5</v>
      </c>
      <c r="D21" s="71">
        <v>7</v>
      </c>
      <c r="E21" s="69">
        <v>1250</v>
      </c>
      <c r="F21" s="66">
        <f t="shared" si="0"/>
        <v>8750</v>
      </c>
      <c r="G21" s="67"/>
    </row>
    <row r="22" spans="1:7" ht="18" x14ac:dyDescent="0.35">
      <c r="A22" s="62">
        <v>6</v>
      </c>
      <c r="B22" s="63" t="s">
        <v>98</v>
      </c>
      <c r="C22" s="64" t="s">
        <v>5</v>
      </c>
      <c r="D22" s="71">
        <v>66.2</v>
      </c>
      <c r="E22" s="69">
        <v>1250</v>
      </c>
      <c r="F22" s="66">
        <f t="shared" si="0"/>
        <v>82750</v>
      </c>
      <c r="G22" s="67"/>
    </row>
    <row r="23" spans="1:7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</row>
    <row r="24" spans="1:7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</row>
    <row r="25" spans="1:7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</row>
    <row r="26" spans="1:7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</row>
    <row r="27" spans="1:7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</row>
    <row r="28" spans="1:7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</row>
    <row r="29" spans="1:7" ht="18" x14ac:dyDescent="0.35">
      <c r="A29" s="62"/>
      <c r="B29" s="63"/>
      <c r="C29" s="64"/>
      <c r="D29" s="71"/>
      <c r="E29" s="87"/>
      <c r="F29" s="66"/>
      <c r="G29" s="67"/>
    </row>
    <row r="30" spans="1:7" ht="23.4" customHeight="1" x14ac:dyDescent="0.35">
      <c r="A30" s="62"/>
      <c r="B30" s="143" t="s">
        <v>116</v>
      </c>
      <c r="C30" s="64"/>
      <c r="D30" s="71"/>
      <c r="E30" s="69"/>
      <c r="F30" s="66"/>
      <c r="G30" s="67"/>
    </row>
    <row r="31" spans="1:7" ht="18" x14ac:dyDescent="0.35">
      <c r="A31" s="62">
        <v>1</v>
      </c>
      <c r="B31" s="63" t="s">
        <v>117</v>
      </c>
      <c r="C31" s="64" t="s">
        <v>27</v>
      </c>
      <c r="D31" s="71">
        <v>1261</v>
      </c>
      <c r="E31" s="107">
        <v>2.2000000000000002</v>
      </c>
      <c r="F31" s="109">
        <f t="shared" ref="F31:F34" si="1">D31*E31</f>
        <v>2774.2000000000003</v>
      </c>
      <c r="G31" s="67"/>
    </row>
    <row r="32" spans="1:7" ht="31.2" customHeight="1" x14ac:dyDescent="0.35">
      <c r="A32" s="62">
        <v>2</v>
      </c>
      <c r="B32" s="110" t="s">
        <v>152</v>
      </c>
      <c r="C32" s="64" t="s">
        <v>4</v>
      </c>
      <c r="D32" s="71">
        <v>34223</v>
      </c>
      <c r="E32" s="108">
        <v>0</v>
      </c>
      <c r="F32" s="109">
        <f t="shared" si="1"/>
        <v>0</v>
      </c>
      <c r="G32" s="67"/>
    </row>
    <row r="33" spans="1:7" ht="18" x14ac:dyDescent="0.35">
      <c r="A33" s="62">
        <v>3</v>
      </c>
      <c r="B33" s="63" t="s">
        <v>47</v>
      </c>
      <c r="C33" s="64" t="s">
        <v>4</v>
      </c>
      <c r="D33" s="71">
        <v>15264</v>
      </c>
      <c r="E33" s="103">
        <v>0</v>
      </c>
      <c r="F33" s="109">
        <f t="shared" si="1"/>
        <v>0</v>
      </c>
      <c r="G33" s="67"/>
    </row>
    <row r="34" spans="1:7" ht="18" x14ac:dyDescent="0.35">
      <c r="A34" s="62">
        <v>4</v>
      </c>
      <c r="B34" s="63" t="s">
        <v>97</v>
      </c>
      <c r="C34" s="64" t="s">
        <v>5</v>
      </c>
      <c r="D34" s="71">
        <v>0.6</v>
      </c>
      <c r="E34" s="118">
        <v>139.83000000000001</v>
      </c>
      <c r="F34" s="105">
        <f t="shared" si="1"/>
        <v>83.89800000000001</v>
      </c>
      <c r="G34" s="67"/>
    </row>
    <row r="35" spans="1:7" ht="16.8" customHeight="1" x14ac:dyDescent="0.35">
      <c r="A35" s="62">
        <v>5</v>
      </c>
      <c r="B35" s="63" t="s">
        <v>153</v>
      </c>
      <c r="C35" s="64" t="s">
        <v>4</v>
      </c>
      <c r="D35" s="71">
        <v>256</v>
      </c>
      <c r="E35" s="69">
        <v>0</v>
      </c>
      <c r="F35" s="66"/>
      <c r="G35" s="67"/>
    </row>
    <row r="36" spans="1:7" ht="0.6" hidden="1" customHeight="1" x14ac:dyDescent="0.35">
      <c r="A36" s="62"/>
      <c r="B36" s="63"/>
      <c r="C36" s="64"/>
      <c r="D36" s="71"/>
      <c r="E36" s="69"/>
      <c r="F36" s="66"/>
      <c r="G36" s="67"/>
    </row>
    <row r="37" spans="1:7" ht="18" hidden="1" x14ac:dyDescent="0.35">
      <c r="A37" s="62"/>
      <c r="B37" s="63"/>
      <c r="C37" s="64"/>
      <c r="D37" s="71"/>
      <c r="E37" s="69"/>
      <c r="F37" s="66"/>
      <c r="G37" s="67"/>
    </row>
    <row r="38" spans="1:7" ht="18" hidden="1" x14ac:dyDescent="0.35">
      <c r="A38" s="62"/>
      <c r="B38" s="63"/>
      <c r="C38" s="64"/>
      <c r="D38" s="71"/>
      <c r="E38" s="69"/>
      <c r="F38" s="66"/>
      <c r="G38" s="67"/>
    </row>
    <row r="39" spans="1:7" ht="18" hidden="1" x14ac:dyDescent="0.35">
      <c r="A39" s="62"/>
      <c r="B39" s="63"/>
      <c r="C39" s="64"/>
      <c r="D39" s="71"/>
      <c r="E39" s="69"/>
      <c r="F39" s="66"/>
      <c r="G39" s="67"/>
    </row>
    <row r="40" spans="1:7" ht="18" hidden="1" x14ac:dyDescent="0.35">
      <c r="A40" s="62"/>
      <c r="B40" s="63"/>
      <c r="C40" s="64"/>
      <c r="D40" s="71"/>
      <c r="E40" s="69"/>
      <c r="F40" s="66"/>
      <c r="G40" s="67"/>
    </row>
    <row r="41" spans="1:7" ht="18" hidden="1" x14ac:dyDescent="0.35">
      <c r="A41" s="62"/>
      <c r="B41" s="63"/>
      <c r="C41" s="64"/>
      <c r="D41" s="71"/>
      <c r="E41" s="69"/>
      <c r="F41" s="66"/>
      <c r="G41" s="67"/>
    </row>
    <row r="42" spans="1:7" ht="18" hidden="1" x14ac:dyDescent="0.35">
      <c r="A42" s="62"/>
      <c r="B42" s="63"/>
      <c r="C42" s="64"/>
      <c r="D42" s="71"/>
      <c r="E42" s="69"/>
      <c r="F42" s="66"/>
      <c r="G42" s="67"/>
    </row>
    <row r="43" spans="1:7" ht="18" hidden="1" x14ac:dyDescent="0.35">
      <c r="A43" s="62"/>
      <c r="B43" s="63"/>
      <c r="C43" s="64"/>
      <c r="D43" s="71"/>
      <c r="E43" s="69"/>
      <c r="F43" s="66"/>
      <c r="G43" s="67"/>
    </row>
    <row r="44" spans="1:7" ht="18" hidden="1" x14ac:dyDescent="0.35">
      <c r="A44" s="62"/>
      <c r="B44" s="63"/>
      <c r="C44" s="64"/>
      <c r="D44" s="71"/>
      <c r="E44" s="69"/>
      <c r="F44" s="66"/>
      <c r="G44" s="67"/>
    </row>
    <row r="45" spans="1:7" ht="18" hidden="1" x14ac:dyDescent="0.35">
      <c r="A45" s="62"/>
      <c r="B45" s="63"/>
      <c r="C45" s="64"/>
      <c r="D45" s="71"/>
      <c r="E45" s="69"/>
      <c r="F45" s="66"/>
      <c r="G45" s="67"/>
    </row>
    <row r="46" spans="1:7" ht="18" hidden="1" x14ac:dyDescent="0.35">
      <c r="A46" s="62"/>
      <c r="B46" s="63"/>
      <c r="C46" s="64"/>
      <c r="D46" s="71"/>
      <c r="E46" s="69"/>
      <c r="F46" s="66"/>
      <c r="G46" s="67"/>
    </row>
    <row r="47" spans="1:7" ht="18" hidden="1" x14ac:dyDescent="0.35">
      <c r="A47" s="62"/>
      <c r="B47" s="63"/>
      <c r="C47" s="64"/>
      <c r="D47" s="71"/>
      <c r="E47" s="69"/>
      <c r="F47" s="66"/>
      <c r="G47" s="67"/>
    </row>
    <row r="48" spans="1:7" ht="18" hidden="1" x14ac:dyDescent="0.35">
      <c r="A48" s="62"/>
      <c r="B48" s="63"/>
      <c r="C48" s="64"/>
      <c r="D48" s="71"/>
      <c r="E48" s="69"/>
      <c r="F48" s="66"/>
      <c r="G48" s="67"/>
    </row>
    <row r="49" spans="1:7" ht="0.6" hidden="1" customHeight="1" x14ac:dyDescent="0.35">
      <c r="A49" s="62"/>
      <c r="B49" s="63"/>
      <c r="C49" s="64"/>
      <c r="D49" s="71"/>
      <c r="E49" s="87"/>
      <c r="F49" s="66"/>
      <c r="G49" s="67"/>
    </row>
    <row r="50" spans="1:7" ht="18" hidden="1" x14ac:dyDescent="0.35">
      <c r="A50" s="62"/>
      <c r="B50" s="63"/>
      <c r="C50" s="64"/>
      <c r="D50" s="71"/>
      <c r="E50" s="87"/>
      <c r="F50" s="66"/>
      <c r="G50" s="67"/>
    </row>
    <row r="51" spans="1:7" ht="18" hidden="1" x14ac:dyDescent="0.35">
      <c r="A51" s="62">
        <v>22</v>
      </c>
      <c r="B51" s="63"/>
      <c r="C51" s="64"/>
      <c r="D51" s="71"/>
      <c r="E51" s="148"/>
      <c r="F51" s="66"/>
      <c r="G51" s="67"/>
    </row>
    <row r="52" spans="1:7" ht="18" x14ac:dyDescent="0.35">
      <c r="A52" s="62"/>
      <c r="B52" s="70"/>
      <c r="C52" s="64"/>
      <c r="D52" s="71"/>
      <c r="E52" s="148"/>
      <c r="F52" s="66"/>
      <c r="G52" s="67"/>
    </row>
    <row r="53" spans="1:7" ht="18" x14ac:dyDescent="0.35">
      <c r="A53" s="304" t="s">
        <v>21</v>
      </c>
      <c r="B53" s="305"/>
      <c r="C53" s="149"/>
      <c r="D53" s="150"/>
      <c r="E53" s="150"/>
      <c r="F53" s="151">
        <f>SUM(F17:F52)</f>
        <v>164674.42800000001</v>
      </c>
      <c r="G53" s="152"/>
    </row>
    <row r="54" spans="1:7" ht="18" x14ac:dyDescent="0.35">
      <c r="A54" s="304" t="s">
        <v>22</v>
      </c>
      <c r="B54" s="305"/>
      <c r="C54" s="149"/>
      <c r="D54" s="150"/>
      <c r="E54" s="150"/>
      <c r="F54" s="151">
        <f>F53*0.18</f>
        <v>29641.39704</v>
      </c>
      <c r="G54" s="152"/>
    </row>
    <row r="55" spans="1:7" ht="18.600000000000001" thickBot="1" x14ac:dyDescent="0.4">
      <c r="A55" s="306" t="s">
        <v>23</v>
      </c>
      <c r="B55" s="307"/>
      <c r="C55" s="153"/>
      <c r="D55" s="154"/>
      <c r="E55" s="154"/>
      <c r="F55" s="155">
        <f>SUM(F53:F54)</f>
        <v>194315.82504000003</v>
      </c>
      <c r="G55" s="152"/>
    </row>
    <row r="56" spans="1:7" ht="18" x14ac:dyDescent="0.35">
      <c r="A56" s="156"/>
      <c r="B56" s="156"/>
      <c r="C56" s="157"/>
      <c r="D56" s="158"/>
      <c r="E56" s="158"/>
      <c r="F56" s="159"/>
      <c r="G56" s="152"/>
    </row>
    <row r="57" spans="1:7" ht="18" x14ac:dyDescent="0.35">
      <c r="A57" s="156"/>
      <c r="B57" s="156"/>
      <c r="C57" s="157"/>
      <c r="D57" s="158"/>
      <c r="E57" s="158"/>
      <c r="F57" s="159"/>
      <c r="G57" s="152"/>
    </row>
    <row r="58" spans="1:7" ht="18" x14ac:dyDescent="0.35">
      <c r="A58" s="156"/>
      <c r="B58" s="156"/>
      <c r="C58" s="157"/>
      <c r="D58" s="158"/>
      <c r="E58" s="158"/>
      <c r="F58" s="159"/>
      <c r="G58" s="152"/>
    </row>
    <row r="59" spans="1:7" ht="18" x14ac:dyDescent="0.35">
      <c r="A59" s="140"/>
      <c r="B59" s="160"/>
      <c r="C59" s="133"/>
      <c r="D59" s="161"/>
      <c r="E59" s="161"/>
      <c r="F59" s="162"/>
      <c r="G59" s="67"/>
    </row>
    <row r="60" spans="1:7" ht="18" x14ac:dyDescent="0.35">
      <c r="A60" s="308" t="s">
        <v>103</v>
      </c>
      <c r="B60" s="308"/>
      <c r="C60" s="308"/>
      <c r="D60" s="308"/>
      <c r="E60" s="308"/>
      <c r="F60" s="308"/>
      <c r="G60" s="163"/>
    </row>
    <row r="61" spans="1:7" ht="18" x14ac:dyDescent="0.35">
      <c r="A61" s="140"/>
      <c r="B61" s="160"/>
      <c r="C61" s="164"/>
      <c r="D61" s="165"/>
      <c r="E61" s="164" t="s">
        <v>30</v>
      </c>
      <c r="F61" s="164"/>
      <c r="G61" s="67"/>
    </row>
    <row r="62" spans="1:7" ht="12" customHeight="1" x14ac:dyDescent="0.35">
      <c r="A62" s="68"/>
      <c r="B62" s="68"/>
      <c r="C62" s="164"/>
      <c r="D62" s="165"/>
      <c r="E62" s="164"/>
      <c r="F62" s="164"/>
      <c r="G62" s="67"/>
    </row>
    <row r="63" spans="1:7" ht="21" hidden="1" x14ac:dyDescent="0.4">
      <c r="A63" s="11"/>
      <c r="B63" s="11"/>
      <c r="C63" s="56"/>
      <c r="D63" s="97"/>
      <c r="E63" s="56"/>
      <c r="F63" s="56"/>
      <c r="G63" s="9"/>
    </row>
    <row r="64" spans="1:7" ht="7.8" hidden="1" customHeight="1" x14ac:dyDescent="0.4">
      <c r="A64" s="11"/>
      <c r="B64" s="11"/>
      <c r="C64" s="56"/>
      <c r="D64" s="97"/>
      <c r="E64" s="56"/>
      <c r="F64" s="56"/>
      <c r="G64" s="9"/>
    </row>
    <row r="65" spans="1:7" ht="21" hidden="1" x14ac:dyDescent="0.4">
      <c r="A65" s="11"/>
      <c r="B65" s="11"/>
      <c r="C65" s="56"/>
      <c r="D65" s="97"/>
      <c r="E65" s="56"/>
      <c r="F65" s="56"/>
      <c r="G65" s="9"/>
    </row>
    <row r="66" spans="1:7" ht="21" hidden="1" x14ac:dyDescent="0.4">
      <c r="A66" s="11"/>
      <c r="B66" s="11"/>
      <c r="C66" s="56"/>
      <c r="D66" s="97"/>
      <c r="E66" s="56"/>
      <c r="F66" s="56"/>
      <c r="G66" s="9"/>
    </row>
    <row r="67" spans="1:7" ht="21" hidden="1" x14ac:dyDescent="0.4">
      <c r="A67" s="11"/>
      <c r="B67" s="11"/>
      <c r="C67" s="56"/>
      <c r="D67" s="97"/>
      <c r="E67" s="56"/>
      <c r="F67" s="56"/>
      <c r="G67" s="9"/>
    </row>
    <row r="68" spans="1:7" ht="21" hidden="1" x14ac:dyDescent="0.4">
      <c r="A68" s="255"/>
      <c r="B68" s="255"/>
      <c r="C68" s="56"/>
      <c r="D68" s="97"/>
      <c r="E68" s="56"/>
      <c r="F68" s="56"/>
      <c r="G68" s="9"/>
    </row>
    <row r="69" spans="1:7" ht="72.599999999999994" customHeight="1" x14ac:dyDescent="0.4">
      <c r="A69" s="124"/>
      <c r="B69" s="160" t="s">
        <v>102</v>
      </c>
      <c r="C69" s="164"/>
      <c r="D69" s="165"/>
      <c r="E69" s="164" t="s">
        <v>30</v>
      </c>
      <c r="F69" s="164"/>
      <c r="G69" s="9"/>
    </row>
    <row r="70" spans="1:7" ht="30" hidden="1" customHeight="1" x14ac:dyDescent="0.4">
      <c r="A70" s="256"/>
      <c r="B70" s="256"/>
      <c r="C70" s="56"/>
      <c r="D70" s="97"/>
      <c r="E70" s="56"/>
      <c r="F70" s="56"/>
      <c r="G70" s="9"/>
    </row>
    <row r="71" spans="1:7" ht="21" hidden="1" x14ac:dyDescent="0.4">
      <c r="A71" s="248"/>
      <c r="B71" s="248"/>
      <c r="C71" s="272" t="s">
        <v>30</v>
      </c>
      <c r="D71" s="272"/>
      <c r="E71" s="272"/>
      <c r="F71" s="272"/>
      <c r="G71" s="9"/>
    </row>
    <row r="72" spans="1:7" ht="3.6" hidden="1" customHeight="1" x14ac:dyDescent="0.4">
      <c r="A72" s="270"/>
      <c r="B72" s="271"/>
      <c r="C72" s="126"/>
      <c r="D72" s="43"/>
      <c r="E72" s="247"/>
      <c r="F72" s="247"/>
      <c r="G72" s="9"/>
    </row>
    <row r="73" spans="1:7" hidden="1" x14ac:dyDescent="0.3"/>
    <row r="74" spans="1:7" hidden="1" x14ac:dyDescent="0.3"/>
    <row r="75" spans="1:7" ht="32.4" hidden="1" customHeight="1" x14ac:dyDescent="0.3"/>
  </sheetData>
  <mergeCells count="23">
    <mergeCell ref="A71:B71"/>
    <mergeCell ref="C71:F71"/>
    <mergeCell ref="A72:B72"/>
    <mergeCell ref="E72:F72"/>
    <mergeCell ref="A53:B53"/>
    <mergeCell ref="A54:B54"/>
    <mergeCell ref="A55:B55"/>
    <mergeCell ref="A60:F60"/>
    <mergeCell ref="A68:B68"/>
    <mergeCell ref="A70:B70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AE16-8A23-4DD4-AA18-6BA17BF0BA23}">
  <dimension ref="A1:G69"/>
  <sheetViews>
    <sheetView topLeftCell="A6" workbookViewId="0">
      <selection activeCell="B16" sqref="B16"/>
    </sheetView>
  </sheetViews>
  <sheetFormatPr defaultRowHeight="14.4" x14ac:dyDescent="0.3"/>
  <cols>
    <col min="1" max="1" width="6.6640625" customWidth="1"/>
    <col min="2" max="2" width="39.21875" customWidth="1"/>
    <col min="3" max="3" width="6.77734375" customWidth="1"/>
    <col min="4" max="4" width="12.6640625" customWidth="1"/>
    <col min="5" max="5" width="12" customWidth="1"/>
    <col min="6" max="6" width="16.88671875" customWidth="1"/>
    <col min="7" max="7" width="0.109375" hidden="1" customWidth="1"/>
    <col min="8" max="8" width="0.109375" customWidth="1"/>
  </cols>
  <sheetData>
    <row r="1" spans="1:7" ht="18" x14ac:dyDescent="0.35">
      <c r="A1" s="129"/>
      <c r="B1" s="68"/>
      <c r="C1" s="130"/>
      <c r="D1" s="131"/>
      <c r="E1" s="310" t="s">
        <v>9</v>
      </c>
      <c r="F1" s="310"/>
      <c r="G1" s="67"/>
    </row>
    <row r="2" spans="1:7" ht="18" x14ac:dyDescent="0.35">
      <c r="A2" s="129"/>
      <c r="B2" s="68"/>
      <c r="C2" s="130"/>
      <c r="D2" s="129"/>
      <c r="E2" s="132"/>
      <c r="F2" s="132"/>
      <c r="G2" s="67"/>
    </row>
    <row r="3" spans="1:7" ht="18" x14ac:dyDescent="0.35">
      <c r="A3" s="133"/>
      <c r="B3" s="134" t="s">
        <v>10</v>
      </c>
      <c r="C3" s="311" t="s">
        <v>64</v>
      </c>
      <c r="D3" s="311"/>
      <c r="E3" s="311"/>
      <c r="F3" s="311"/>
      <c r="G3" s="67"/>
    </row>
    <row r="4" spans="1:7" ht="18" x14ac:dyDescent="0.35">
      <c r="A4" s="133"/>
      <c r="B4" s="134"/>
      <c r="C4" s="135"/>
      <c r="D4" s="135"/>
      <c r="E4" s="136"/>
      <c r="F4" s="135"/>
      <c r="G4" s="67"/>
    </row>
    <row r="5" spans="1:7" ht="18" x14ac:dyDescent="0.35">
      <c r="A5" s="137"/>
      <c r="B5" s="138" t="s">
        <v>11</v>
      </c>
      <c r="C5" s="311" t="s">
        <v>64</v>
      </c>
      <c r="D5" s="311"/>
      <c r="E5" s="311"/>
      <c r="F5" s="311"/>
      <c r="G5" s="67"/>
    </row>
    <row r="6" spans="1:7" ht="18" x14ac:dyDescent="0.35">
      <c r="A6" s="137"/>
      <c r="B6" s="138"/>
      <c r="C6" s="135"/>
      <c r="D6" s="135"/>
      <c r="E6" s="136"/>
      <c r="F6" s="135"/>
      <c r="G6" s="67"/>
    </row>
    <row r="7" spans="1:7" ht="18" x14ac:dyDescent="0.3">
      <c r="A7" s="133"/>
      <c r="B7" s="139" t="s">
        <v>12</v>
      </c>
      <c r="C7" s="309" t="s">
        <v>24</v>
      </c>
      <c r="D7" s="309"/>
      <c r="E7" s="309"/>
      <c r="F7" s="309"/>
      <c r="G7" s="309"/>
    </row>
    <row r="8" spans="1:7" ht="18" x14ac:dyDescent="0.35">
      <c r="A8" s="137"/>
      <c r="B8" s="139" t="s">
        <v>13</v>
      </c>
      <c r="C8" s="311" t="s">
        <v>65</v>
      </c>
      <c r="D8" s="311"/>
      <c r="E8" s="311"/>
      <c r="F8" s="311"/>
      <c r="G8" s="67"/>
    </row>
    <row r="9" spans="1:7" ht="28.8" customHeight="1" x14ac:dyDescent="0.35">
      <c r="A9" s="137"/>
      <c r="B9" s="139"/>
      <c r="C9" s="311"/>
      <c r="D9" s="311"/>
      <c r="E9" s="311"/>
      <c r="F9" s="311"/>
      <c r="G9" s="67"/>
    </row>
    <row r="10" spans="1:7" ht="18" x14ac:dyDescent="0.35">
      <c r="A10" s="285" t="s">
        <v>111</v>
      </c>
      <c r="B10" s="285"/>
      <c r="C10" s="285"/>
      <c r="D10" s="285"/>
      <c r="E10" s="285"/>
      <c r="F10" s="285"/>
      <c r="G10" s="67"/>
    </row>
    <row r="11" spans="1:7" ht="10.199999999999999" customHeight="1" thickBot="1" x14ac:dyDescent="0.4">
      <c r="A11" s="140"/>
      <c r="B11" s="285" t="s">
        <v>14</v>
      </c>
      <c r="C11" s="285"/>
      <c r="D11" s="285"/>
      <c r="E11" s="285"/>
      <c r="F11" s="285"/>
      <c r="G11" s="67"/>
    </row>
    <row r="12" spans="1:7" ht="18" x14ac:dyDescent="0.35">
      <c r="A12" s="286" t="s">
        <v>15</v>
      </c>
      <c r="B12" s="289" t="s">
        <v>0</v>
      </c>
      <c r="C12" s="292" t="s">
        <v>16</v>
      </c>
      <c r="D12" s="295" t="s">
        <v>17</v>
      </c>
      <c r="E12" s="348" t="s">
        <v>18</v>
      </c>
      <c r="F12" s="351" t="s">
        <v>19</v>
      </c>
      <c r="G12" s="67"/>
    </row>
    <row r="13" spans="1:7" ht="18" x14ac:dyDescent="0.35">
      <c r="A13" s="287"/>
      <c r="B13" s="290"/>
      <c r="C13" s="293"/>
      <c r="D13" s="296"/>
      <c r="E13" s="349"/>
      <c r="F13" s="352"/>
      <c r="G13" s="67"/>
    </row>
    <row r="14" spans="1:7" ht="18.600000000000001" thickBot="1" x14ac:dyDescent="0.4">
      <c r="A14" s="288"/>
      <c r="B14" s="291"/>
      <c r="C14" s="294"/>
      <c r="D14" s="297"/>
      <c r="E14" s="350"/>
      <c r="F14" s="353"/>
      <c r="G14" s="67"/>
    </row>
    <row r="15" spans="1:7" ht="18" x14ac:dyDescent="0.35">
      <c r="A15" s="141">
        <v>1</v>
      </c>
      <c r="B15" s="142">
        <v>2</v>
      </c>
      <c r="C15" s="143">
        <v>3</v>
      </c>
      <c r="D15" s="144">
        <v>4</v>
      </c>
      <c r="E15" s="145">
        <v>5</v>
      </c>
      <c r="F15" s="146">
        <v>6</v>
      </c>
      <c r="G15" s="67"/>
    </row>
    <row r="16" spans="1:7" ht="45" customHeight="1" x14ac:dyDescent="0.35">
      <c r="A16" s="167"/>
      <c r="B16" s="166" t="s">
        <v>179</v>
      </c>
      <c r="C16" s="166"/>
      <c r="D16" s="168"/>
      <c r="E16" s="169"/>
      <c r="F16" s="170"/>
      <c r="G16" s="67"/>
    </row>
    <row r="17" spans="1:7" ht="36" x14ac:dyDescent="0.35">
      <c r="A17" s="62">
        <v>1</v>
      </c>
      <c r="B17" s="74" t="s">
        <v>115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</row>
    <row r="18" spans="1:7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0">
        <v>90</v>
      </c>
      <c r="F18" s="66">
        <f t="shared" si="0"/>
        <v>49500</v>
      </c>
      <c r="G18" s="67"/>
    </row>
    <row r="19" spans="1:7" ht="18" x14ac:dyDescent="0.35">
      <c r="A19" s="62">
        <v>3</v>
      </c>
      <c r="B19" s="63" t="s">
        <v>67</v>
      </c>
      <c r="C19" s="64" t="s">
        <v>1</v>
      </c>
      <c r="D19" s="71">
        <v>20.11</v>
      </c>
      <c r="E19" s="69">
        <v>200</v>
      </c>
      <c r="F19" s="66">
        <f t="shared" si="0"/>
        <v>4022</v>
      </c>
      <c r="G19" s="67"/>
    </row>
    <row r="20" spans="1:7" ht="18" x14ac:dyDescent="0.35">
      <c r="A20" s="62">
        <v>4</v>
      </c>
      <c r="B20" s="63" t="s">
        <v>99</v>
      </c>
      <c r="C20" s="64" t="s">
        <v>1</v>
      </c>
      <c r="D20" s="102">
        <v>8.7870000000000008</v>
      </c>
      <c r="E20" s="103">
        <v>590</v>
      </c>
      <c r="F20" s="66">
        <f t="shared" si="0"/>
        <v>5184.3300000000008</v>
      </c>
      <c r="G20" s="67"/>
    </row>
    <row r="21" spans="1:7" ht="18" x14ac:dyDescent="0.35">
      <c r="A21" s="62">
        <v>5</v>
      </c>
      <c r="B21" s="63" t="s">
        <v>41</v>
      </c>
      <c r="C21" s="64" t="s">
        <v>5</v>
      </c>
      <c r="D21" s="71">
        <v>7</v>
      </c>
      <c r="E21" s="69">
        <v>1250</v>
      </c>
      <c r="F21" s="66">
        <f t="shared" si="0"/>
        <v>8750</v>
      </c>
      <c r="G21" s="67"/>
    </row>
    <row r="22" spans="1:7" ht="18" x14ac:dyDescent="0.35">
      <c r="A22" s="62">
        <v>6</v>
      </c>
      <c r="B22" s="63" t="s">
        <v>98</v>
      </c>
      <c r="C22" s="64" t="s">
        <v>5</v>
      </c>
      <c r="D22" s="71">
        <v>66.2</v>
      </c>
      <c r="E22" s="69">
        <v>1250</v>
      </c>
      <c r="F22" s="66">
        <f t="shared" si="0"/>
        <v>82750</v>
      </c>
      <c r="G22" s="67"/>
    </row>
    <row r="23" spans="1:7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</row>
    <row r="24" spans="1:7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</row>
    <row r="25" spans="1:7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</row>
    <row r="26" spans="1:7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</row>
    <row r="27" spans="1:7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</row>
    <row r="28" spans="1:7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</row>
    <row r="29" spans="1:7" ht="18" x14ac:dyDescent="0.35">
      <c r="A29" s="62"/>
      <c r="B29" s="63"/>
      <c r="C29" s="64"/>
      <c r="D29" s="71"/>
      <c r="E29" s="87"/>
      <c r="F29" s="66"/>
      <c r="G29" s="67"/>
    </row>
    <row r="30" spans="1:7" ht="19.8" customHeight="1" x14ac:dyDescent="0.35">
      <c r="A30" s="62"/>
      <c r="B30" s="143" t="s">
        <v>120</v>
      </c>
      <c r="C30" s="64"/>
      <c r="D30" s="71"/>
      <c r="E30" s="69"/>
      <c r="F30" s="66"/>
      <c r="G30" s="67"/>
    </row>
    <row r="31" spans="1:7" ht="18" x14ac:dyDescent="0.35">
      <c r="A31" s="62">
        <v>1</v>
      </c>
      <c r="B31" s="63" t="s">
        <v>121</v>
      </c>
      <c r="C31" s="64" t="s">
        <v>27</v>
      </c>
      <c r="D31" s="71">
        <v>1261</v>
      </c>
      <c r="E31" s="107">
        <v>2</v>
      </c>
      <c r="F31" s="109">
        <f t="shared" ref="F31:F34" si="1">D31*E31</f>
        <v>2522</v>
      </c>
      <c r="G31" s="67"/>
    </row>
    <row r="32" spans="1:7" ht="42.6" customHeight="1" x14ac:dyDescent="0.35">
      <c r="A32" s="62">
        <v>3</v>
      </c>
      <c r="B32" s="110" t="s">
        <v>122</v>
      </c>
      <c r="C32" s="64" t="s">
        <v>4</v>
      </c>
      <c r="D32" s="71">
        <v>34223</v>
      </c>
      <c r="E32" s="108">
        <v>0</v>
      </c>
      <c r="F32" s="109">
        <f t="shared" si="1"/>
        <v>0</v>
      </c>
      <c r="G32" s="67"/>
    </row>
    <row r="33" spans="1:7" ht="18" x14ac:dyDescent="0.35">
      <c r="A33" s="62">
        <v>4</v>
      </c>
      <c r="B33" s="63" t="s">
        <v>100</v>
      </c>
      <c r="C33" s="64" t="s">
        <v>4</v>
      </c>
      <c r="D33" s="71">
        <v>15264</v>
      </c>
      <c r="E33" s="103">
        <v>0</v>
      </c>
      <c r="F33" s="109">
        <f t="shared" si="1"/>
        <v>0</v>
      </c>
      <c r="G33" s="67"/>
    </row>
    <row r="34" spans="1:7" ht="18" x14ac:dyDescent="0.35">
      <c r="A34" s="62">
        <v>6</v>
      </c>
      <c r="B34" s="63" t="s">
        <v>97</v>
      </c>
      <c r="C34" s="64" t="s">
        <v>5</v>
      </c>
      <c r="D34" s="71">
        <v>0.6</v>
      </c>
      <c r="E34" s="118">
        <v>139.83000000000001</v>
      </c>
      <c r="F34" s="105">
        <f t="shared" si="1"/>
        <v>83.89800000000001</v>
      </c>
      <c r="G34" s="67"/>
    </row>
    <row r="35" spans="1:7" ht="18" x14ac:dyDescent="0.35">
      <c r="A35" s="62"/>
      <c r="B35" s="63" t="s">
        <v>153</v>
      </c>
      <c r="C35" s="64" t="s">
        <v>4</v>
      </c>
      <c r="D35" s="71">
        <v>256</v>
      </c>
      <c r="E35" s="69">
        <v>0</v>
      </c>
      <c r="F35" s="66"/>
      <c r="G35" s="67"/>
    </row>
    <row r="36" spans="1:7" ht="18" x14ac:dyDescent="0.35">
      <c r="A36" s="62"/>
      <c r="B36" s="63"/>
      <c r="C36" s="64"/>
      <c r="D36" s="71"/>
      <c r="E36" s="69"/>
      <c r="F36" s="66"/>
      <c r="G36" s="67"/>
    </row>
    <row r="37" spans="1:7" ht="18" x14ac:dyDescent="0.35">
      <c r="A37" s="62"/>
      <c r="B37" s="63"/>
      <c r="C37" s="64"/>
      <c r="D37" s="71"/>
      <c r="E37" s="69"/>
      <c r="F37" s="66"/>
      <c r="G37" s="67"/>
    </row>
    <row r="38" spans="1:7" ht="18" x14ac:dyDescent="0.35">
      <c r="A38" s="62"/>
      <c r="B38" s="63"/>
      <c r="C38" s="64"/>
      <c r="D38" s="71"/>
      <c r="E38" s="69"/>
      <c r="F38" s="66"/>
      <c r="G38" s="67"/>
    </row>
    <row r="39" spans="1:7" ht="18" x14ac:dyDescent="0.35">
      <c r="A39" s="62"/>
      <c r="B39" s="63"/>
      <c r="C39" s="64"/>
      <c r="D39" s="71"/>
      <c r="E39" s="69"/>
      <c r="F39" s="66"/>
      <c r="G39" s="67"/>
    </row>
    <row r="40" spans="1:7" ht="18" x14ac:dyDescent="0.35">
      <c r="A40" s="62"/>
      <c r="B40" s="63"/>
      <c r="C40" s="64"/>
      <c r="D40" s="71"/>
      <c r="E40" s="69"/>
      <c r="F40" s="66"/>
      <c r="G40" s="67"/>
    </row>
    <row r="41" spans="1:7" ht="18" x14ac:dyDescent="0.35">
      <c r="A41" s="62"/>
      <c r="B41" s="63"/>
      <c r="C41" s="64"/>
      <c r="D41" s="71"/>
      <c r="E41" s="69"/>
      <c r="F41" s="66"/>
      <c r="G41" s="67"/>
    </row>
    <row r="42" spans="1:7" ht="18" x14ac:dyDescent="0.35">
      <c r="A42" s="62"/>
      <c r="B42" s="63"/>
      <c r="C42" s="64"/>
      <c r="D42" s="71"/>
      <c r="E42" s="69"/>
      <c r="F42" s="66"/>
      <c r="G42" s="67"/>
    </row>
    <row r="43" spans="1:7" ht="18" x14ac:dyDescent="0.35">
      <c r="A43" s="62"/>
      <c r="B43" s="63"/>
      <c r="C43" s="64"/>
      <c r="D43" s="71"/>
      <c r="E43" s="69"/>
      <c r="F43" s="66"/>
      <c r="G43" s="67"/>
    </row>
    <row r="44" spans="1:7" ht="18" x14ac:dyDescent="0.35">
      <c r="A44" s="62"/>
      <c r="B44" s="63"/>
      <c r="C44" s="64"/>
      <c r="D44" s="71"/>
      <c r="E44" s="69"/>
      <c r="F44" s="66"/>
      <c r="G44" s="67"/>
    </row>
    <row r="45" spans="1:7" ht="13.2" customHeight="1" x14ac:dyDescent="0.35">
      <c r="A45" s="62"/>
      <c r="B45" s="63"/>
      <c r="C45" s="64"/>
      <c r="D45" s="71"/>
      <c r="E45" s="69"/>
      <c r="F45" s="66"/>
      <c r="G45" s="67"/>
    </row>
    <row r="46" spans="1:7" ht="18" hidden="1" x14ac:dyDescent="0.35">
      <c r="A46" s="62"/>
      <c r="B46" s="63"/>
      <c r="C46" s="64"/>
      <c r="D46" s="71"/>
      <c r="E46" s="69"/>
      <c r="F46" s="66"/>
      <c r="G46" s="67"/>
    </row>
    <row r="47" spans="1:7" ht="18" hidden="1" x14ac:dyDescent="0.35">
      <c r="A47" s="62"/>
      <c r="B47" s="63"/>
      <c r="C47" s="64"/>
      <c r="D47" s="71"/>
      <c r="E47" s="69"/>
      <c r="F47" s="66"/>
      <c r="G47" s="67"/>
    </row>
    <row r="48" spans="1:7" ht="18" hidden="1" x14ac:dyDescent="0.35">
      <c r="A48" s="62"/>
      <c r="B48" s="63"/>
      <c r="C48" s="64"/>
      <c r="D48" s="71"/>
      <c r="E48" s="69"/>
      <c r="F48" s="66"/>
      <c r="G48" s="67"/>
    </row>
    <row r="49" spans="1:7" ht="18" hidden="1" x14ac:dyDescent="0.35">
      <c r="A49" s="62"/>
      <c r="B49" s="63"/>
      <c r="C49" s="64"/>
      <c r="D49" s="71"/>
      <c r="E49" s="87"/>
      <c r="F49" s="66"/>
      <c r="G49" s="67"/>
    </row>
    <row r="50" spans="1:7" ht="18" hidden="1" x14ac:dyDescent="0.35">
      <c r="A50" s="62"/>
      <c r="B50" s="63"/>
      <c r="C50" s="64"/>
      <c r="D50" s="71"/>
      <c r="E50" s="87"/>
      <c r="F50" s="66"/>
      <c r="G50" s="67"/>
    </row>
    <row r="51" spans="1:7" ht="18" hidden="1" x14ac:dyDescent="0.35">
      <c r="A51" s="62">
        <v>22</v>
      </c>
      <c r="B51" s="63"/>
      <c r="C51" s="64"/>
      <c r="D51" s="71"/>
      <c r="E51" s="148"/>
      <c r="F51" s="66"/>
      <c r="G51" s="67"/>
    </row>
    <row r="52" spans="1:7" ht="18" x14ac:dyDescent="0.35">
      <c r="A52" s="62"/>
      <c r="B52" s="70"/>
      <c r="C52" s="64"/>
      <c r="D52" s="71"/>
      <c r="E52" s="148"/>
      <c r="F52" s="66"/>
      <c r="G52" s="67"/>
    </row>
    <row r="53" spans="1:7" ht="18" x14ac:dyDescent="0.35">
      <c r="A53" s="304" t="s">
        <v>21</v>
      </c>
      <c r="B53" s="305"/>
      <c r="C53" s="149"/>
      <c r="D53" s="150"/>
      <c r="E53" s="150"/>
      <c r="F53" s="151">
        <f>SUM(F17:F52)</f>
        <v>166982.228</v>
      </c>
      <c r="G53" s="152"/>
    </row>
    <row r="54" spans="1:7" ht="18" x14ac:dyDescent="0.35">
      <c r="A54" s="304" t="s">
        <v>22</v>
      </c>
      <c r="B54" s="305"/>
      <c r="C54" s="149"/>
      <c r="D54" s="150"/>
      <c r="E54" s="150"/>
      <c r="F54" s="151">
        <f>F53*0.18</f>
        <v>30056.801039999998</v>
      </c>
      <c r="G54" s="152"/>
    </row>
    <row r="55" spans="1:7" ht="18.600000000000001" thickBot="1" x14ac:dyDescent="0.4">
      <c r="A55" s="306" t="s">
        <v>23</v>
      </c>
      <c r="B55" s="307"/>
      <c r="C55" s="153"/>
      <c r="D55" s="154"/>
      <c r="E55" s="154"/>
      <c r="F55" s="155">
        <f>SUM(F53:F54)</f>
        <v>197039.02903999999</v>
      </c>
      <c r="G55" s="152"/>
    </row>
    <row r="56" spans="1:7" ht="18" x14ac:dyDescent="0.35">
      <c r="A56" s="156"/>
      <c r="B56" s="156"/>
      <c r="C56" s="157"/>
      <c r="D56" s="158"/>
      <c r="E56" s="158"/>
      <c r="F56" s="159"/>
      <c r="G56" s="152"/>
    </row>
    <row r="57" spans="1:7" ht="9.6" customHeight="1" x14ac:dyDescent="0.35">
      <c r="A57" s="156"/>
      <c r="B57" s="156"/>
      <c r="C57" s="157"/>
      <c r="D57" s="158"/>
      <c r="E57" s="158"/>
      <c r="F57" s="159"/>
      <c r="G57" s="152"/>
    </row>
    <row r="58" spans="1:7" ht="18" hidden="1" x14ac:dyDescent="0.35">
      <c r="A58" s="156"/>
      <c r="B58" s="156"/>
      <c r="C58" s="157"/>
      <c r="D58" s="158"/>
      <c r="E58" s="158"/>
      <c r="F58" s="159"/>
      <c r="G58" s="152"/>
    </row>
    <row r="59" spans="1:7" ht="18" hidden="1" x14ac:dyDescent="0.35">
      <c r="A59" s="140"/>
      <c r="B59" s="160"/>
      <c r="C59" s="133"/>
      <c r="D59" s="161"/>
      <c r="E59" s="161"/>
      <c r="F59" s="162"/>
      <c r="G59" s="67"/>
    </row>
    <row r="60" spans="1:7" ht="18" x14ac:dyDescent="0.35">
      <c r="A60" s="308" t="s">
        <v>108</v>
      </c>
      <c r="B60" s="308"/>
      <c r="C60" s="308"/>
      <c r="D60" s="308"/>
      <c r="E60" s="308"/>
      <c r="F60" s="308"/>
      <c r="G60" s="163"/>
    </row>
    <row r="61" spans="1:7" ht="18" x14ac:dyDescent="0.35">
      <c r="A61" s="140"/>
      <c r="B61" s="160"/>
      <c r="C61" s="164"/>
      <c r="D61" s="165"/>
      <c r="E61" s="164" t="s">
        <v>30</v>
      </c>
      <c r="F61" s="164"/>
      <c r="G61" s="67"/>
    </row>
    <row r="62" spans="1:7" ht="10.8" customHeight="1" x14ac:dyDescent="0.35">
      <c r="A62" s="68"/>
      <c r="B62" s="68"/>
      <c r="C62" s="164"/>
      <c r="D62" s="165"/>
      <c r="E62" s="164"/>
      <c r="F62" s="164"/>
      <c r="G62" s="67"/>
    </row>
    <row r="63" spans="1:7" ht="7.8" hidden="1" customHeight="1" x14ac:dyDescent="0.4">
      <c r="A63" s="11"/>
      <c r="B63" s="11"/>
      <c r="C63" s="56"/>
      <c r="D63" s="97"/>
      <c r="E63" s="56"/>
      <c r="F63" s="56"/>
      <c r="G63" s="9"/>
    </row>
    <row r="64" spans="1:7" ht="21" hidden="1" x14ac:dyDescent="0.4">
      <c r="A64" s="11"/>
      <c r="B64" s="11"/>
      <c r="C64" s="56"/>
      <c r="D64" s="97"/>
      <c r="E64" s="56"/>
      <c r="F64" s="56"/>
      <c r="G64" s="9"/>
    </row>
    <row r="65" spans="1:7" ht="21" hidden="1" x14ac:dyDescent="0.4">
      <c r="A65" s="11"/>
      <c r="B65" s="11"/>
      <c r="C65" s="56"/>
      <c r="D65" s="97"/>
      <c r="E65" s="56"/>
      <c r="F65" s="56"/>
      <c r="G65" s="9"/>
    </row>
    <row r="66" spans="1:7" ht="21" hidden="1" x14ac:dyDescent="0.4">
      <c r="A66" s="11"/>
      <c r="B66" s="11"/>
      <c r="C66" s="56"/>
      <c r="D66" s="97"/>
      <c r="E66" s="56"/>
      <c r="F66" s="56"/>
      <c r="G66" s="9"/>
    </row>
    <row r="67" spans="1:7" ht="21" hidden="1" x14ac:dyDescent="0.4">
      <c r="A67" s="11"/>
      <c r="B67" s="11"/>
      <c r="C67" s="56"/>
      <c r="D67" s="97"/>
      <c r="E67" s="56"/>
      <c r="F67" s="56"/>
      <c r="G67" s="9"/>
    </row>
    <row r="68" spans="1:7" ht="21" hidden="1" x14ac:dyDescent="0.4">
      <c r="A68" s="255"/>
      <c r="B68" s="255"/>
      <c r="C68" s="56"/>
      <c r="D68" s="97"/>
      <c r="E68" s="56"/>
      <c r="F68" s="56"/>
      <c r="G68" s="9"/>
    </row>
    <row r="69" spans="1:7" ht="21" x14ac:dyDescent="0.4">
      <c r="A69" s="124"/>
      <c r="B69" s="160" t="s">
        <v>102</v>
      </c>
      <c r="C69" s="164"/>
      <c r="D69" s="165"/>
      <c r="E69" s="164" t="s">
        <v>30</v>
      </c>
      <c r="F69" s="164"/>
      <c r="G69" s="9"/>
    </row>
  </sheetData>
  <mergeCells count="18">
    <mergeCell ref="A53:B53"/>
    <mergeCell ref="A54:B54"/>
    <mergeCell ref="A55:B55"/>
    <mergeCell ref="A60:F60"/>
    <mergeCell ref="A68:B68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19EA-3321-484B-BFCD-B63E00D71454}">
  <dimension ref="A1:G116"/>
  <sheetViews>
    <sheetView topLeftCell="A58" zoomScale="102" zoomScaleNormal="102" workbookViewId="0">
      <selection activeCell="J68" sqref="J68"/>
    </sheetView>
  </sheetViews>
  <sheetFormatPr defaultRowHeight="14.4" x14ac:dyDescent="0.3"/>
  <cols>
    <col min="1" max="1" width="6.21875" customWidth="1"/>
    <col min="2" max="2" width="40.109375" customWidth="1"/>
    <col min="3" max="3" width="6.88671875" customWidth="1"/>
    <col min="4" max="4" width="10.5546875" customWidth="1"/>
    <col min="5" max="5" width="10.33203125" customWidth="1"/>
    <col min="6" max="6" width="16" customWidth="1"/>
  </cols>
  <sheetData>
    <row r="1" ht="18.600000000000001" hidden="1" customHeight="1" x14ac:dyDescent="0.3"/>
    <row r="2" ht="3" hidden="1" customHeight="1" x14ac:dyDescent="0.3"/>
    <row r="3" hidden="1" x14ac:dyDescent="0.3"/>
    <row r="4" ht="3" hidden="1" customHeight="1" x14ac:dyDescent="0.3"/>
    <row r="5" hidden="1" x14ac:dyDescent="0.3"/>
    <row r="6" hidden="1" x14ac:dyDescent="0.3"/>
    <row r="7" hidden="1" x14ac:dyDescent="0.3"/>
    <row r="8" hidden="1" x14ac:dyDescent="0.3"/>
    <row r="9" hidden="1" x14ac:dyDescent="0.3"/>
    <row r="10" hidden="1" x14ac:dyDescent="0.3"/>
    <row r="11" hidden="1" x14ac:dyDescent="0.3"/>
    <row r="12" hidden="1" x14ac:dyDescent="0.3"/>
    <row r="13" hidden="1" x14ac:dyDescent="0.3"/>
    <row r="14" hidden="1" x14ac:dyDescent="0.3"/>
    <row r="15" hidden="1" x14ac:dyDescent="0.3"/>
    <row r="16" hidden="1" x14ac:dyDescent="0.3"/>
    <row r="17" hidden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idden="1" x14ac:dyDescent="0.3"/>
    <row r="32" hidden="1" x14ac:dyDescent="0.3"/>
    <row r="33" spans="1:7" ht="13.2" hidden="1" customHeight="1" x14ac:dyDescent="0.3"/>
    <row r="34" spans="1:7" hidden="1" x14ac:dyDescent="0.3"/>
    <row r="35" spans="1:7" hidden="1" x14ac:dyDescent="0.3"/>
    <row r="36" spans="1:7" hidden="1" x14ac:dyDescent="0.3"/>
    <row r="37" spans="1:7" hidden="1" x14ac:dyDescent="0.3"/>
    <row r="38" spans="1:7" hidden="1" x14ac:dyDescent="0.3"/>
    <row r="39" spans="1:7" hidden="1" x14ac:dyDescent="0.3"/>
    <row r="40" spans="1:7" hidden="1" x14ac:dyDescent="0.3"/>
    <row r="41" spans="1:7" hidden="1" x14ac:dyDescent="0.3"/>
    <row r="42" spans="1:7" hidden="1" x14ac:dyDescent="0.3"/>
    <row r="43" spans="1:7" hidden="1" x14ac:dyDescent="0.3"/>
    <row r="44" spans="1:7" hidden="1" x14ac:dyDescent="0.3"/>
    <row r="45" spans="1:7" hidden="1" x14ac:dyDescent="0.3"/>
    <row r="46" spans="1:7" ht="4.8" customHeight="1" x14ac:dyDescent="0.3"/>
    <row r="47" spans="1:7" ht="18" x14ac:dyDescent="0.35">
      <c r="A47" s="129"/>
      <c r="B47" s="68"/>
      <c r="C47" s="130"/>
      <c r="D47" s="131"/>
      <c r="E47" s="310" t="s">
        <v>9</v>
      </c>
      <c r="F47" s="310"/>
      <c r="G47" s="67"/>
    </row>
    <row r="48" spans="1:7" ht="18" x14ac:dyDescent="0.35">
      <c r="A48" s="129"/>
      <c r="B48" s="68"/>
      <c r="C48" s="130"/>
      <c r="D48" s="129"/>
      <c r="E48" s="132"/>
      <c r="F48" s="132"/>
      <c r="G48" s="67"/>
    </row>
    <row r="49" spans="1:7" ht="18" x14ac:dyDescent="0.35">
      <c r="A49" s="133"/>
      <c r="B49" s="134" t="s">
        <v>10</v>
      </c>
      <c r="C49" s="311" t="s">
        <v>64</v>
      </c>
      <c r="D49" s="311"/>
      <c r="E49" s="311"/>
      <c r="F49" s="311"/>
      <c r="G49" s="67"/>
    </row>
    <row r="50" spans="1:7" ht="18" x14ac:dyDescent="0.35">
      <c r="A50" s="133"/>
      <c r="B50" s="134"/>
      <c r="C50" s="135"/>
      <c r="D50" s="135"/>
      <c r="E50" s="136"/>
      <c r="F50" s="135"/>
      <c r="G50" s="67"/>
    </row>
    <row r="51" spans="1:7" ht="18" x14ac:dyDescent="0.35">
      <c r="A51" s="137"/>
      <c r="B51" s="138" t="s">
        <v>11</v>
      </c>
      <c r="C51" s="311" t="s">
        <v>64</v>
      </c>
      <c r="D51" s="311"/>
      <c r="E51" s="311"/>
      <c r="F51" s="311"/>
      <c r="G51" s="67"/>
    </row>
    <row r="52" spans="1:7" ht="3.6" customHeight="1" x14ac:dyDescent="0.35">
      <c r="A52" s="137"/>
      <c r="B52" s="138"/>
      <c r="C52" s="135"/>
      <c r="D52" s="135"/>
      <c r="E52" s="136"/>
      <c r="F52" s="135"/>
      <c r="G52" s="67"/>
    </row>
    <row r="53" spans="1:7" ht="18" x14ac:dyDescent="0.3">
      <c r="A53" s="133"/>
      <c r="B53" s="139" t="s">
        <v>12</v>
      </c>
      <c r="C53" s="309" t="s">
        <v>24</v>
      </c>
      <c r="D53" s="309"/>
      <c r="E53" s="309"/>
      <c r="F53" s="309"/>
      <c r="G53" s="309"/>
    </row>
    <row r="54" spans="1:7" ht="43.2" customHeight="1" x14ac:dyDescent="0.35">
      <c r="A54" s="137"/>
      <c r="B54" s="139" t="s">
        <v>13</v>
      </c>
      <c r="C54" s="311" t="s">
        <v>65</v>
      </c>
      <c r="D54" s="311"/>
      <c r="E54" s="311"/>
      <c r="F54" s="311"/>
      <c r="G54" s="67"/>
    </row>
    <row r="55" spans="1:7" ht="18" x14ac:dyDescent="0.35">
      <c r="A55" s="137"/>
      <c r="B55" s="139"/>
      <c r="C55" s="311"/>
      <c r="D55" s="311"/>
      <c r="E55" s="311"/>
      <c r="F55" s="311"/>
      <c r="G55" s="67"/>
    </row>
    <row r="56" spans="1:7" ht="18" x14ac:dyDescent="0.35">
      <c r="A56" s="285" t="s">
        <v>111</v>
      </c>
      <c r="B56" s="285"/>
      <c r="C56" s="285"/>
      <c r="D56" s="285"/>
      <c r="E56" s="285"/>
      <c r="F56" s="285"/>
      <c r="G56" s="67"/>
    </row>
    <row r="57" spans="1:7" ht="18.600000000000001" thickBot="1" x14ac:dyDescent="0.4">
      <c r="A57" s="140"/>
      <c r="B57" s="285" t="s">
        <v>14</v>
      </c>
      <c r="C57" s="285"/>
      <c r="D57" s="285"/>
      <c r="E57" s="285"/>
      <c r="F57" s="285"/>
      <c r="G57" s="67"/>
    </row>
    <row r="58" spans="1:7" ht="18" x14ac:dyDescent="0.35">
      <c r="A58" s="286" t="s">
        <v>15</v>
      </c>
      <c r="B58" s="289" t="s">
        <v>0</v>
      </c>
      <c r="C58" s="292" t="s">
        <v>16</v>
      </c>
      <c r="D58" s="295" t="s">
        <v>17</v>
      </c>
      <c r="E58" s="348" t="s">
        <v>18</v>
      </c>
      <c r="F58" s="351" t="s">
        <v>19</v>
      </c>
      <c r="G58" s="67"/>
    </row>
    <row r="59" spans="1:7" ht="18" x14ac:dyDescent="0.35">
      <c r="A59" s="287"/>
      <c r="B59" s="290"/>
      <c r="C59" s="293"/>
      <c r="D59" s="296"/>
      <c r="E59" s="349"/>
      <c r="F59" s="352"/>
      <c r="G59" s="67"/>
    </row>
    <row r="60" spans="1:7" ht="18.600000000000001" thickBot="1" x14ac:dyDescent="0.4">
      <c r="A60" s="288"/>
      <c r="B60" s="291"/>
      <c r="C60" s="294"/>
      <c r="D60" s="297"/>
      <c r="E60" s="350"/>
      <c r="F60" s="353"/>
      <c r="G60" s="67"/>
    </row>
    <row r="61" spans="1:7" ht="18" x14ac:dyDescent="0.35">
      <c r="A61" s="141">
        <v>1</v>
      </c>
      <c r="B61" s="142">
        <v>2</v>
      </c>
      <c r="C61" s="143">
        <v>3</v>
      </c>
      <c r="D61" s="144">
        <v>4</v>
      </c>
      <c r="E61" s="145">
        <v>5</v>
      </c>
      <c r="F61" s="146">
        <v>6</v>
      </c>
      <c r="G61" s="67"/>
    </row>
    <row r="62" spans="1:7" ht="49.8" customHeight="1" x14ac:dyDescent="0.35">
      <c r="A62" s="141"/>
      <c r="B62" s="143" t="s">
        <v>180</v>
      </c>
      <c r="C62" s="143"/>
      <c r="D62" s="147"/>
      <c r="E62" s="145"/>
      <c r="F62" s="146"/>
      <c r="G62" s="67"/>
    </row>
    <row r="63" spans="1:7" ht="36" x14ac:dyDescent="0.35">
      <c r="A63" s="62">
        <v>1</v>
      </c>
      <c r="B63" s="74" t="s">
        <v>119</v>
      </c>
      <c r="C63" s="64" t="s">
        <v>27</v>
      </c>
      <c r="D63" s="71">
        <v>1417</v>
      </c>
      <c r="E63" s="100">
        <v>10</v>
      </c>
      <c r="F63" s="66">
        <f t="shared" ref="F63:F74" si="0">D63*E63</f>
        <v>14170</v>
      </c>
      <c r="G63" s="67"/>
    </row>
    <row r="64" spans="1:7" ht="18" x14ac:dyDescent="0.35">
      <c r="A64" s="62">
        <v>2</v>
      </c>
      <c r="B64" s="70" t="s">
        <v>36</v>
      </c>
      <c r="C64" s="64" t="s">
        <v>20</v>
      </c>
      <c r="D64" s="71">
        <v>550</v>
      </c>
      <c r="E64" s="100">
        <v>90</v>
      </c>
      <c r="F64" s="66">
        <f t="shared" si="0"/>
        <v>49500</v>
      </c>
      <c r="G64" s="67"/>
    </row>
    <row r="65" spans="1:7" ht="18" x14ac:dyDescent="0.35">
      <c r="A65" s="62">
        <v>3</v>
      </c>
      <c r="B65" s="63" t="s">
        <v>67</v>
      </c>
      <c r="C65" s="64" t="s">
        <v>1</v>
      </c>
      <c r="D65" s="71">
        <v>42</v>
      </c>
      <c r="E65" s="69">
        <v>200</v>
      </c>
      <c r="F65" s="66">
        <f t="shared" si="0"/>
        <v>8400</v>
      </c>
      <c r="G65" s="67"/>
    </row>
    <row r="66" spans="1:7" ht="18" x14ac:dyDescent="0.35">
      <c r="A66" s="62">
        <v>4</v>
      </c>
      <c r="B66" s="63" t="s">
        <v>99</v>
      </c>
      <c r="C66" s="64" t="s">
        <v>1</v>
      </c>
      <c r="D66" s="102">
        <v>13.787000000000001</v>
      </c>
      <c r="E66" s="103">
        <v>590</v>
      </c>
      <c r="F66" s="66">
        <f t="shared" si="0"/>
        <v>8134.3300000000008</v>
      </c>
      <c r="G66" s="67"/>
    </row>
    <row r="67" spans="1:7" ht="18" x14ac:dyDescent="0.35">
      <c r="A67" s="62">
        <v>5</v>
      </c>
      <c r="B67" s="63" t="s">
        <v>41</v>
      </c>
      <c r="C67" s="64" t="s">
        <v>5</v>
      </c>
      <c r="D67" s="71">
        <v>7</v>
      </c>
      <c r="E67" s="69">
        <v>1250</v>
      </c>
      <c r="F67" s="66">
        <f t="shared" si="0"/>
        <v>8750</v>
      </c>
      <c r="G67" s="67"/>
    </row>
    <row r="68" spans="1:7" ht="18" x14ac:dyDescent="0.35">
      <c r="A68" s="62">
        <v>6</v>
      </c>
      <c r="B68" s="63" t="s">
        <v>98</v>
      </c>
      <c r="C68" s="64" t="s">
        <v>5</v>
      </c>
      <c r="D68" s="71">
        <v>66.2</v>
      </c>
      <c r="E68" s="69">
        <v>1250</v>
      </c>
      <c r="F68" s="66">
        <f t="shared" si="0"/>
        <v>82750</v>
      </c>
      <c r="G68" s="67"/>
    </row>
    <row r="69" spans="1:7" ht="18" x14ac:dyDescent="0.35">
      <c r="A69" s="62">
        <v>7</v>
      </c>
      <c r="B69" s="63" t="s">
        <v>31</v>
      </c>
      <c r="C69" s="64" t="s">
        <v>32</v>
      </c>
      <c r="D69" s="71">
        <v>650</v>
      </c>
      <c r="E69" s="69">
        <v>0</v>
      </c>
      <c r="F69" s="66">
        <f t="shared" si="0"/>
        <v>0</v>
      </c>
      <c r="G69" s="67"/>
    </row>
    <row r="70" spans="1:7" ht="18" x14ac:dyDescent="0.35">
      <c r="A70" s="62">
        <v>8</v>
      </c>
      <c r="B70" s="63" t="s">
        <v>79</v>
      </c>
      <c r="C70" s="64" t="s">
        <v>32</v>
      </c>
      <c r="D70" s="71">
        <v>450</v>
      </c>
      <c r="E70" s="69">
        <v>0</v>
      </c>
      <c r="F70" s="66">
        <f t="shared" si="0"/>
        <v>0</v>
      </c>
      <c r="G70" s="67"/>
    </row>
    <row r="71" spans="1:7" ht="18" x14ac:dyDescent="0.35">
      <c r="A71" s="62">
        <v>9</v>
      </c>
      <c r="B71" s="63" t="s">
        <v>33</v>
      </c>
      <c r="C71" s="64" t="s">
        <v>32</v>
      </c>
      <c r="D71" s="71">
        <v>650</v>
      </c>
      <c r="E71" s="69">
        <v>0</v>
      </c>
      <c r="F71" s="66">
        <f t="shared" si="0"/>
        <v>0</v>
      </c>
      <c r="G71" s="67"/>
    </row>
    <row r="72" spans="1:7" ht="18" x14ac:dyDescent="0.35">
      <c r="A72" s="62">
        <v>10</v>
      </c>
      <c r="B72" s="63" t="s">
        <v>34</v>
      </c>
      <c r="C72" s="64" t="s">
        <v>4</v>
      </c>
      <c r="D72" s="71">
        <v>0</v>
      </c>
      <c r="E72" s="69">
        <v>0</v>
      </c>
      <c r="F72" s="66">
        <f t="shared" si="0"/>
        <v>0</v>
      </c>
      <c r="G72" s="67"/>
    </row>
    <row r="73" spans="1:7" ht="18" x14ac:dyDescent="0.35">
      <c r="A73" s="62">
        <v>11</v>
      </c>
      <c r="B73" s="63" t="s">
        <v>35</v>
      </c>
      <c r="C73" s="64" t="s">
        <v>32</v>
      </c>
      <c r="D73" s="71">
        <v>90</v>
      </c>
      <c r="E73" s="69">
        <v>0</v>
      </c>
      <c r="F73" s="66">
        <f t="shared" si="0"/>
        <v>0</v>
      </c>
      <c r="G73" s="67"/>
    </row>
    <row r="74" spans="1:7" ht="18" x14ac:dyDescent="0.35">
      <c r="A74" s="62">
        <v>12</v>
      </c>
      <c r="B74" s="63" t="s">
        <v>42</v>
      </c>
      <c r="C74" s="64" t="s">
        <v>4</v>
      </c>
      <c r="D74" s="71">
        <v>0</v>
      </c>
      <c r="E74" s="69">
        <v>0</v>
      </c>
      <c r="F74" s="66">
        <f t="shared" si="0"/>
        <v>0</v>
      </c>
      <c r="G74" s="67"/>
    </row>
    <row r="75" spans="1:7" ht="18" x14ac:dyDescent="0.35">
      <c r="A75" s="62"/>
      <c r="B75" s="63"/>
      <c r="C75" s="64"/>
      <c r="D75" s="71"/>
      <c r="E75" s="87"/>
      <c r="F75" s="66"/>
      <c r="G75" s="67"/>
    </row>
    <row r="76" spans="1:7" ht="23.4" customHeight="1" x14ac:dyDescent="0.35">
      <c r="A76" s="62"/>
      <c r="B76" s="143" t="s">
        <v>123</v>
      </c>
      <c r="C76" s="64"/>
      <c r="D76" s="71"/>
      <c r="E76" s="69"/>
      <c r="F76" s="66"/>
      <c r="G76" s="67"/>
    </row>
    <row r="77" spans="1:7" ht="18" x14ac:dyDescent="0.35">
      <c r="A77" s="62">
        <v>1</v>
      </c>
      <c r="B77" s="63" t="s">
        <v>124</v>
      </c>
      <c r="C77" s="64" t="s">
        <v>27</v>
      </c>
      <c r="D77" s="71">
        <v>1261</v>
      </c>
      <c r="E77" s="107">
        <v>2</v>
      </c>
      <c r="F77" s="109">
        <f t="shared" ref="F77:F80" si="1">D77*E77</f>
        <v>2522</v>
      </c>
      <c r="G77" s="67"/>
    </row>
    <row r="78" spans="1:7" ht="44.4" customHeight="1" x14ac:dyDescent="0.35">
      <c r="A78" s="62">
        <v>3</v>
      </c>
      <c r="B78" s="110" t="s">
        <v>125</v>
      </c>
      <c r="C78" s="64" t="s">
        <v>27</v>
      </c>
      <c r="D78" s="71">
        <v>34233</v>
      </c>
      <c r="E78" s="108">
        <v>2</v>
      </c>
      <c r="F78" s="109">
        <f t="shared" si="1"/>
        <v>68466</v>
      </c>
      <c r="G78" s="67"/>
    </row>
    <row r="79" spans="1:7" ht="18" x14ac:dyDescent="0.35">
      <c r="A79" s="62">
        <v>4</v>
      </c>
      <c r="B79" s="63" t="s">
        <v>47</v>
      </c>
      <c r="C79" s="64" t="s">
        <v>4</v>
      </c>
      <c r="D79" s="71">
        <v>15264</v>
      </c>
      <c r="E79" s="103">
        <v>0.49</v>
      </c>
      <c r="F79" s="109">
        <f t="shared" si="1"/>
        <v>7479.36</v>
      </c>
      <c r="G79" s="67"/>
    </row>
    <row r="80" spans="1:7" ht="18" x14ac:dyDescent="0.35">
      <c r="A80" s="62">
        <v>6</v>
      </c>
      <c r="B80" s="63" t="s">
        <v>97</v>
      </c>
      <c r="C80" s="64" t="s">
        <v>5</v>
      </c>
      <c r="D80" s="71">
        <v>0.6</v>
      </c>
      <c r="E80" s="118">
        <v>139.83000000000001</v>
      </c>
      <c r="F80" s="105">
        <f t="shared" si="1"/>
        <v>83.89800000000001</v>
      </c>
      <c r="G80" s="67"/>
    </row>
    <row r="81" spans="1:7" ht="18" x14ac:dyDescent="0.35">
      <c r="A81" s="62"/>
      <c r="B81" s="63" t="s">
        <v>153</v>
      </c>
      <c r="C81" s="64" t="s">
        <v>4</v>
      </c>
      <c r="D81" s="71">
        <v>256</v>
      </c>
      <c r="E81" s="69">
        <v>0</v>
      </c>
      <c r="F81" s="66"/>
      <c r="G81" s="67"/>
    </row>
    <row r="82" spans="1:7" ht="16.2" customHeight="1" x14ac:dyDescent="0.35">
      <c r="A82" s="62"/>
      <c r="B82" s="63"/>
      <c r="C82" s="64"/>
      <c r="D82" s="71"/>
      <c r="E82" s="69"/>
      <c r="F82" s="66"/>
      <c r="G82" s="67"/>
    </row>
    <row r="83" spans="1:7" ht="18" hidden="1" x14ac:dyDescent="0.35">
      <c r="A83" s="62"/>
      <c r="B83" s="63"/>
      <c r="C83" s="64"/>
      <c r="D83" s="71"/>
      <c r="E83" s="69"/>
      <c r="F83" s="66"/>
      <c r="G83" s="67"/>
    </row>
    <row r="84" spans="1:7" ht="18" hidden="1" x14ac:dyDescent="0.35">
      <c r="A84" s="62"/>
      <c r="B84" s="63"/>
      <c r="C84" s="64"/>
      <c r="D84" s="71"/>
      <c r="E84" s="69"/>
      <c r="F84" s="66"/>
      <c r="G84" s="67"/>
    </row>
    <row r="85" spans="1:7" ht="18" hidden="1" x14ac:dyDescent="0.35">
      <c r="A85" s="62"/>
      <c r="B85" s="63"/>
      <c r="C85" s="64"/>
      <c r="D85" s="71"/>
      <c r="E85" s="69"/>
      <c r="F85" s="66"/>
      <c r="G85" s="67"/>
    </row>
    <row r="86" spans="1:7" ht="18" hidden="1" x14ac:dyDescent="0.35">
      <c r="A86" s="62"/>
      <c r="B86" s="63"/>
      <c r="C86" s="64"/>
      <c r="D86" s="71"/>
      <c r="E86" s="69"/>
      <c r="F86" s="66"/>
      <c r="G86" s="67"/>
    </row>
    <row r="87" spans="1:7" ht="18" hidden="1" x14ac:dyDescent="0.35">
      <c r="A87" s="62"/>
      <c r="B87" s="63"/>
      <c r="C87" s="64"/>
      <c r="D87" s="71"/>
      <c r="E87" s="69"/>
      <c r="F87" s="66"/>
      <c r="G87" s="67"/>
    </row>
    <row r="88" spans="1:7" ht="4.2" hidden="1" customHeight="1" x14ac:dyDescent="0.35">
      <c r="A88" s="62"/>
      <c r="B88" s="63"/>
      <c r="C88" s="64"/>
      <c r="D88" s="71"/>
      <c r="E88" s="69"/>
      <c r="F88" s="66"/>
      <c r="G88" s="67"/>
    </row>
    <row r="89" spans="1:7" ht="18" hidden="1" x14ac:dyDescent="0.35">
      <c r="A89" s="62"/>
      <c r="B89" s="63"/>
      <c r="C89" s="64"/>
      <c r="D89" s="71"/>
      <c r="E89" s="69"/>
      <c r="F89" s="66"/>
      <c r="G89" s="67"/>
    </row>
    <row r="90" spans="1:7" ht="17.399999999999999" hidden="1" customHeight="1" x14ac:dyDescent="0.35">
      <c r="A90" s="62"/>
      <c r="B90" s="63"/>
      <c r="C90" s="64"/>
      <c r="D90" s="71"/>
      <c r="E90" s="69"/>
      <c r="F90" s="66"/>
      <c r="G90" s="67"/>
    </row>
    <row r="91" spans="1:7" ht="18" hidden="1" x14ac:dyDescent="0.35">
      <c r="A91" s="62"/>
      <c r="B91" s="63"/>
      <c r="C91" s="64"/>
      <c r="D91" s="71"/>
      <c r="E91" s="69"/>
      <c r="F91" s="66"/>
      <c r="G91" s="67"/>
    </row>
    <row r="92" spans="1:7" ht="18" hidden="1" x14ac:dyDescent="0.35">
      <c r="A92" s="62"/>
      <c r="B92" s="63"/>
      <c r="C92" s="64"/>
      <c r="D92" s="71"/>
      <c r="E92" s="69"/>
      <c r="F92" s="66"/>
      <c r="G92" s="67"/>
    </row>
    <row r="93" spans="1:7" ht="18" hidden="1" x14ac:dyDescent="0.35">
      <c r="A93" s="62"/>
      <c r="B93" s="63"/>
      <c r="C93" s="64"/>
      <c r="D93" s="71"/>
      <c r="E93" s="69"/>
      <c r="F93" s="66"/>
      <c r="G93" s="67"/>
    </row>
    <row r="94" spans="1:7" ht="18" hidden="1" x14ac:dyDescent="0.35">
      <c r="A94" s="62"/>
      <c r="B94" s="63"/>
      <c r="C94" s="64"/>
      <c r="D94" s="71"/>
      <c r="E94" s="69"/>
      <c r="F94" s="66"/>
      <c r="G94" s="67"/>
    </row>
    <row r="95" spans="1:7" ht="18" hidden="1" x14ac:dyDescent="0.35">
      <c r="A95" s="62"/>
      <c r="B95" s="63"/>
      <c r="C95" s="64"/>
      <c r="D95" s="71"/>
      <c r="E95" s="87"/>
      <c r="F95" s="66"/>
      <c r="G95" s="67"/>
    </row>
    <row r="96" spans="1:7" ht="18" hidden="1" x14ac:dyDescent="0.35">
      <c r="A96" s="62"/>
      <c r="B96" s="63"/>
      <c r="C96" s="64"/>
      <c r="D96" s="71"/>
      <c r="E96" s="87"/>
      <c r="F96" s="66"/>
      <c r="G96" s="67"/>
    </row>
    <row r="97" spans="1:7" ht="18" hidden="1" x14ac:dyDescent="0.35">
      <c r="A97" s="62">
        <v>22</v>
      </c>
      <c r="B97" s="63"/>
      <c r="C97" s="64"/>
      <c r="D97" s="71"/>
      <c r="E97" s="148"/>
      <c r="F97" s="66"/>
      <c r="G97" s="67"/>
    </row>
    <row r="98" spans="1:7" ht="18" hidden="1" x14ac:dyDescent="0.35">
      <c r="A98" s="62"/>
      <c r="B98" s="70"/>
      <c r="C98" s="64"/>
      <c r="D98" s="71"/>
      <c r="E98" s="148"/>
      <c r="F98" s="66"/>
      <c r="G98" s="67"/>
    </row>
    <row r="99" spans="1:7" ht="18" x14ac:dyDescent="0.35">
      <c r="A99" s="304" t="s">
        <v>21</v>
      </c>
      <c r="B99" s="305"/>
      <c r="C99" s="149"/>
      <c r="D99" s="150"/>
      <c r="E99" s="150"/>
      <c r="F99" s="151">
        <f>SUM(F63:F98)</f>
        <v>250255.58799999999</v>
      </c>
      <c r="G99" s="152"/>
    </row>
    <row r="100" spans="1:7" ht="18" x14ac:dyDescent="0.35">
      <c r="A100" s="304" t="s">
        <v>22</v>
      </c>
      <c r="B100" s="305"/>
      <c r="C100" s="149"/>
      <c r="D100" s="150"/>
      <c r="E100" s="150"/>
      <c r="F100" s="151">
        <f>F99*0.18</f>
        <v>45046.005839999998</v>
      </c>
      <c r="G100" s="152"/>
    </row>
    <row r="101" spans="1:7" ht="18.600000000000001" thickBot="1" x14ac:dyDescent="0.4">
      <c r="A101" s="306" t="s">
        <v>23</v>
      </c>
      <c r="B101" s="307"/>
      <c r="C101" s="153"/>
      <c r="D101" s="154"/>
      <c r="E101" s="154"/>
      <c r="F101" s="155">
        <f>SUM(F99:F100)</f>
        <v>295301.59383999999</v>
      </c>
      <c r="G101" s="152"/>
    </row>
    <row r="102" spans="1:7" ht="15.6" customHeight="1" x14ac:dyDescent="0.35">
      <c r="A102" s="156"/>
      <c r="B102" s="156"/>
      <c r="C102" s="157"/>
      <c r="D102" s="158"/>
      <c r="E102" s="158"/>
      <c r="F102" s="159"/>
      <c r="G102" s="152"/>
    </row>
    <row r="103" spans="1:7" ht="16.2" hidden="1" customHeight="1" x14ac:dyDescent="0.35">
      <c r="A103" s="156"/>
      <c r="B103" s="156"/>
      <c r="C103" s="157"/>
      <c r="D103" s="158"/>
      <c r="E103" s="158"/>
      <c r="F103" s="159"/>
      <c r="G103" s="152"/>
    </row>
    <row r="104" spans="1:7" ht="18" hidden="1" x14ac:dyDescent="0.35">
      <c r="A104" s="156"/>
      <c r="B104" s="156"/>
      <c r="C104" s="157"/>
      <c r="D104" s="158"/>
      <c r="E104" s="158"/>
      <c r="F104" s="159"/>
      <c r="G104" s="152"/>
    </row>
    <row r="105" spans="1:7" ht="18" hidden="1" x14ac:dyDescent="0.35">
      <c r="A105" s="140"/>
      <c r="B105" s="160"/>
      <c r="C105" s="133"/>
      <c r="D105" s="161"/>
      <c r="E105" s="161"/>
      <c r="F105" s="162"/>
      <c r="G105" s="67"/>
    </row>
    <row r="106" spans="1:7" ht="18" x14ac:dyDescent="0.35">
      <c r="A106" s="308" t="s">
        <v>118</v>
      </c>
      <c r="B106" s="308"/>
      <c r="C106" s="308"/>
      <c r="D106" s="308"/>
      <c r="E106" s="308"/>
      <c r="F106" s="308"/>
      <c r="G106" s="163"/>
    </row>
    <row r="107" spans="1:7" ht="12" customHeight="1" x14ac:dyDescent="0.35">
      <c r="A107" s="140"/>
      <c r="B107" s="160"/>
      <c r="C107" s="164"/>
      <c r="D107" s="165"/>
      <c r="E107" s="164" t="s">
        <v>30</v>
      </c>
      <c r="F107" s="164"/>
      <c r="G107" s="67"/>
    </row>
    <row r="108" spans="1:7" ht="15.6" hidden="1" customHeight="1" x14ac:dyDescent="0.35">
      <c r="A108" s="68"/>
      <c r="B108" s="68"/>
      <c r="C108" s="164"/>
      <c r="D108" s="165"/>
      <c r="E108" s="164"/>
      <c r="F108" s="164"/>
      <c r="G108" s="67"/>
    </row>
    <row r="109" spans="1:7" ht="0.6" hidden="1" customHeight="1" x14ac:dyDescent="0.35">
      <c r="A109" s="68"/>
      <c r="B109" s="68"/>
      <c r="C109" s="164"/>
      <c r="D109" s="165"/>
      <c r="E109" s="164"/>
      <c r="F109" s="164"/>
      <c r="G109" s="67"/>
    </row>
    <row r="110" spans="1:7" ht="18" hidden="1" x14ac:dyDescent="0.35">
      <c r="A110" s="68"/>
      <c r="B110" s="68"/>
      <c r="C110" s="164"/>
      <c r="D110" s="165"/>
      <c r="E110" s="164"/>
      <c r="F110" s="164"/>
      <c r="G110" s="67"/>
    </row>
    <row r="111" spans="1:7" ht="18" hidden="1" x14ac:dyDescent="0.35">
      <c r="A111" s="68"/>
      <c r="B111" s="68"/>
      <c r="C111" s="164"/>
      <c r="D111" s="165"/>
      <c r="E111" s="164"/>
      <c r="F111" s="164"/>
      <c r="G111" s="67"/>
    </row>
    <row r="112" spans="1:7" ht="18" hidden="1" x14ac:dyDescent="0.35">
      <c r="A112" s="68"/>
      <c r="B112" s="68"/>
      <c r="C112" s="164"/>
      <c r="D112" s="165"/>
      <c r="E112" s="164"/>
      <c r="F112" s="164"/>
      <c r="G112" s="67"/>
    </row>
    <row r="113" spans="1:7" ht="18" hidden="1" x14ac:dyDescent="0.35">
      <c r="A113" s="68"/>
      <c r="B113" s="68"/>
      <c r="C113" s="164"/>
      <c r="D113" s="165"/>
      <c r="E113" s="164"/>
      <c r="F113" s="164"/>
      <c r="G113" s="67"/>
    </row>
    <row r="114" spans="1:7" ht="21.6" customHeight="1" x14ac:dyDescent="0.35">
      <c r="A114" s="309"/>
      <c r="B114" s="309"/>
      <c r="C114" s="164"/>
      <c r="D114" s="165"/>
      <c r="E114" s="164"/>
      <c r="F114" s="164"/>
      <c r="G114" s="67"/>
    </row>
    <row r="115" spans="1:7" ht="18" x14ac:dyDescent="0.35">
      <c r="A115" s="160"/>
      <c r="B115" s="160" t="s">
        <v>102</v>
      </c>
      <c r="C115" s="164"/>
      <c r="D115" s="165"/>
      <c r="E115" s="164" t="s">
        <v>30</v>
      </c>
      <c r="F115" s="164"/>
      <c r="G115" s="67"/>
    </row>
    <row r="116" spans="1:7" ht="3.6" customHeight="1" x14ac:dyDescent="0.3"/>
  </sheetData>
  <mergeCells count="18">
    <mergeCell ref="A99:B99"/>
    <mergeCell ref="A100:B100"/>
    <mergeCell ref="A101:B101"/>
    <mergeCell ref="A106:F106"/>
    <mergeCell ref="A114:B114"/>
    <mergeCell ref="B57:F57"/>
    <mergeCell ref="A58:A60"/>
    <mergeCell ref="B58:B60"/>
    <mergeCell ref="C58:C60"/>
    <mergeCell ref="D58:D60"/>
    <mergeCell ref="E58:E60"/>
    <mergeCell ref="F58:F60"/>
    <mergeCell ref="A56:F56"/>
    <mergeCell ref="E47:F47"/>
    <mergeCell ref="C49:F49"/>
    <mergeCell ref="C51:F51"/>
    <mergeCell ref="C53:G53"/>
    <mergeCell ref="C54:F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03B2-79A5-4D48-AB73-90C2ACA61C38}">
  <dimension ref="A1:H71"/>
  <sheetViews>
    <sheetView topLeftCell="A13" workbookViewId="0">
      <selection activeCell="B17" sqref="B17"/>
    </sheetView>
  </sheetViews>
  <sheetFormatPr defaultRowHeight="14.4" x14ac:dyDescent="0.3"/>
  <cols>
    <col min="1" max="1" width="6.21875" customWidth="1"/>
    <col min="2" max="2" width="40" customWidth="1"/>
    <col min="4" max="4" width="15.33203125" customWidth="1"/>
    <col min="6" max="6" width="28" customWidth="1"/>
    <col min="7" max="7" width="0.109375" customWidth="1"/>
    <col min="8" max="8" width="8.88671875" hidden="1" customWidth="1"/>
  </cols>
  <sheetData>
    <row r="1" spans="1:7" ht="18" x14ac:dyDescent="0.35">
      <c r="A1" s="129"/>
      <c r="B1" s="68"/>
      <c r="C1" s="130"/>
      <c r="D1" s="131"/>
      <c r="E1" s="310" t="s">
        <v>9</v>
      </c>
      <c r="F1" s="310"/>
      <c r="G1" s="67"/>
    </row>
    <row r="2" spans="1:7" ht="18" x14ac:dyDescent="0.35">
      <c r="A2" s="129"/>
      <c r="B2" s="68"/>
      <c r="C2" s="130"/>
      <c r="D2" s="129"/>
      <c r="E2" s="132"/>
      <c r="F2" s="132"/>
      <c r="G2" s="67"/>
    </row>
    <row r="3" spans="1:7" ht="18" x14ac:dyDescent="0.35">
      <c r="A3" s="133"/>
      <c r="B3" s="134" t="s">
        <v>10</v>
      </c>
      <c r="C3" s="311" t="s">
        <v>64</v>
      </c>
      <c r="D3" s="311"/>
      <c r="E3" s="311"/>
      <c r="F3" s="311"/>
      <c r="G3" s="67"/>
    </row>
    <row r="4" spans="1:7" ht="5.4" customHeight="1" x14ac:dyDescent="0.35">
      <c r="A4" s="133"/>
      <c r="B4" s="134"/>
      <c r="C4" s="135"/>
      <c r="D4" s="135"/>
      <c r="E4" s="136"/>
      <c r="F4" s="135"/>
      <c r="G4" s="67"/>
    </row>
    <row r="5" spans="1:7" ht="18" x14ac:dyDescent="0.35">
      <c r="A5" s="137"/>
      <c r="B5" s="138" t="s">
        <v>11</v>
      </c>
      <c r="C5" s="311" t="s">
        <v>64</v>
      </c>
      <c r="D5" s="311"/>
      <c r="E5" s="311"/>
      <c r="F5" s="311"/>
      <c r="G5" s="67"/>
    </row>
    <row r="6" spans="1:7" ht="5.4" customHeight="1" x14ac:dyDescent="0.35">
      <c r="A6" s="137"/>
      <c r="B6" s="138"/>
      <c r="C6" s="135"/>
      <c r="D6" s="135"/>
      <c r="E6" s="136"/>
      <c r="F6" s="135"/>
      <c r="G6" s="67"/>
    </row>
    <row r="7" spans="1:7" ht="28.8" customHeight="1" x14ac:dyDescent="0.3">
      <c r="A7" s="133"/>
      <c r="B7" s="139" t="s">
        <v>12</v>
      </c>
      <c r="C7" s="309" t="s">
        <v>24</v>
      </c>
      <c r="D7" s="309"/>
      <c r="E7" s="309"/>
      <c r="F7" s="309"/>
      <c r="G7" s="309"/>
    </row>
    <row r="8" spans="1:7" ht="18" x14ac:dyDescent="0.35">
      <c r="A8" s="137"/>
      <c r="B8" s="139" t="s">
        <v>13</v>
      </c>
      <c r="C8" s="311" t="s">
        <v>65</v>
      </c>
      <c r="D8" s="311"/>
      <c r="E8" s="311"/>
      <c r="F8" s="311"/>
      <c r="G8" s="67"/>
    </row>
    <row r="9" spans="1:7" ht="12.6" customHeight="1" x14ac:dyDescent="0.35">
      <c r="A9" s="137"/>
      <c r="B9" s="139"/>
      <c r="C9" s="311"/>
      <c r="D9" s="311"/>
      <c r="E9" s="311"/>
      <c r="F9" s="311"/>
      <c r="G9" s="67"/>
    </row>
    <row r="10" spans="1:7" ht="18" x14ac:dyDescent="0.35">
      <c r="A10" s="285" t="s">
        <v>107</v>
      </c>
      <c r="B10" s="285"/>
      <c r="C10" s="285"/>
      <c r="D10" s="285"/>
      <c r="E10" s="285"/>
      <c r="F10" s="285"/>
      <c r="G10" s="67"/>
    </row>
    <row r="11" spans="1:7" ht="18.600000000000001" thickBot="1" x14ac:dyDescent="0.4">
      <c r="A11" s="140"/>
      <c r="B11" s="285" t="s">
        <v>14</v>
      </c>
      <c r="C11" s="285"/>
      <c r="D11" s="285"/>
      <c r="E11" s="285"/>
      <c r="F11" s="285"/>
      <c r="G11" s="67"/>
    </row>
    <row r="12" spans="1:7" ht="18" x14ac:dyDescent="0.35">
      <c r="A12" s="286" t="s">
        <v>15</v>
      </c>
      <c r="B12" s="289" t="s">
        <v>0</v>
      </c>
      <c r="C12" s="292" t="s">
        <v>16</v>
      </c>
      <c r="D12" s="295" t="s">
        <v>17</v>
      </c>
      <c r="E12" s="348" t="s">
        <v>18</v>
      </c>
      <c r="F12" s="351" t="s">
        <v>19</v>
      </c>
      <c r="G12" s="67"/>
    </row>
    <row r="13" spans="1:7" ht="18" x14ac:dyDescent="0.35">
      <c r="A13" s="287"/>
      <c r="B13" s="290"/>
      <c r="C13" s="293"/>
      <c r="D13" s="296"/>
      <c r="E13" s="349"/>
      <c r="F13" s="352"/>
      <c r="G13" s="67"/>
    </row>
    <row r="14" spans="1:7" ht="18.600000000000001" thickBot="1" x14ac:dyDescent="0.4">
      <c r="A14" s="288"/>
      <c r="B14" s="291"/>
      <c r="C14" s="294"/>
      <c r="D14" s="297"/>
      <c r="E14" s="350"/>
      <c r="F14" s="353"/>
      <c r="G14" s="67"/>
    </row>
    <row r="15" spans="1:7" ht="18" x14ac:dyDescent="0.35">
      <c r="A15" s="141">
        <v>1</v>
      </c>
      <c r="B15" s="142">
        <v>2</v>
      </c>
      <c r="C15" s="143">
        <v>3</v>
      </c>
      <c r="D15" s="144">
        <v>4</v>
      </c>
      <c r="E15" s="145">
        <v>5</v>
      </c>
      <c r="F15" s="146">
        <v>6</v>
      </c>
      <c r="G15" s="67"/>
    </row>
    <row r="16" spans="1:7" ht="30" customHeight="1" x14ac:dyDescent="0.35">
      <c r="A16" s="141"/>
      <c r="B16" s="166" t="s">
        <v>170</v>
      </c>
      <c r="C16" s="143"/>
      <c r="D16" s="147"/>
      <c r="E16" s="145"/>
      <c r="F16" s="146"/>
      <c r="G16" s="67"/>
    </row>
    <row r="17" spans="1:7" ht="38.4" customHeight="1" x14ac:dyDescent="0.35">
      <c r="A17" s="62">
        <v>1</v>
      </c>
      <c r="B17" s="74" t="s">
        <v>171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</row>
    <row r="18" spans="1:7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0">
        <v>90</v>
      </c>
      <c r="F18" s="66">
        <f t="shared" si="0"/>
        <v>49500</v>
      </c>
      <c r="G18" s="67"/>
    </row>
    <row r="19" spans="1:7" ht="18" x14ac:dyDescent="0.35">
      <c r="A19" s="62">
        <v>3</v>
      </c>
      <c r="B19" s="63" t="s">
        <v>67</v>
      </c>
      <c r="C19" s="64" t="s">
        <v>1</v>
      </c>
      <c r="D19" s="71">
        <v>9.11</v>
      </c>
      <c r="E19" s="69">
        <v>200</v>
      </c>
      <c r="F19" s="66">
        <f t="shared" si="0"/>
        <v>1822</v>
      </c>
      <c r="G19" s="67"/>
    </row>
    <row r="20" spans="1:7" ht="18" x14ac:dyDescent="0.35">
      <c r="A20" s="62">
        <v>4</v>
      </c>
      <c r="B20" s="63" t="s">
        <v>99</v>
      </c>
      <c r="C20" s="64" t="s">
        <v>1</v>
      </c>
      <c r="D20" s="102">
        <v>2.7869999999999999</v>
      </c>
      <c r="E20" s="103">
        <v>590</v>
      </c>
      <c r="F20" s="66">
        <f t="shared" si="0"/>
        <v>1644.33</v>
      </c>
      <c r="G20" s="67"/>
    </row>
    <row r="21" spans="1:7" ht="18" x14ac:dyDescent="0.35">
      <c r="A21" s="62">
        <v>5</v>
      </c>
      <c r="B21" s="63" t="s">
        <v>41</v>
      </c>
      <c r="C21" s="64" t="s">
        <v>5</v>
      </c>
      <c r="D21" s="71">
        <v>7</v>
      </c>
      <c r="E21" s="69">
        <v>1250</v>
      </c>
      <c r="F21" s="66">
        <f t="shared" si="0"/>
        <v>8750</v>
      </c>
      <c r="G21" s="67"/>
    </row>
    <row r="22" spans="1:7" ht="18" x14ac:dyDescent="0.35">
      <c r="A22" s="62">
        <v>6</v>
      </c>
      <c r="B22" s="63" t="s">
        <v>98</v>
      </c>
      <c r="C22" s="64" t="s">
        <v>5</v>
      </c>
      <c r="D22" s="71">
        <v>66.2</v>
      </c>
      <c r="E22" s="69">
        <v>1250</v>
      </c>
      <c r="F22" s="66">
        <f t="shared" si="0"/>
        <v>82750</v>
      </c>
      <c r="G22" s="67"/>
    </row>
    <row r="23" spans="1:7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</row>
    <row r="24" spans="1:7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</row>
    <row r="25" spans="1:7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</row>
    <row r="26" spans="1:7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</row>
    <row r="27" spans="1:7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</row>
    <row r="28" spans="1:7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</row>
    <row r="29" spans="1:7" ht="2.4" customHeight="1" x14ac:dyDescent="0.35">
      <c r="A29" s="62"/>
      <c r="B29" s="63"/>
      <c r="C29" s="64"/>
      <c r="D29" s="71"/>
      <c r="E29" s="87"/>
      <c r="F29" s="66"/>
      <c r="G29" s="67"/>
    </row>
    <row r="30" spans="1:7" ht="18" x14ac:dyDescent="0.35">
      <c r="A30" s="62"/>
      <c r="B30" s="143" t="s">
        <v>126</v>
      </c>
      <c r="C30" s="64"/>
      <c r="D30" s="71"/>
      <c r="E30" s="69"/>
      <c r="F30" s="66"/>
      <c r="G30" s="67"/>
    </row>
    <row r="31" spans="1:7" ht="18" x14ac:dyDescent="0.35">
      <c r="A31" s="62">
        <v>1</v>
      </c>
      <c r="B31" s="63" t="s">
        <v>127</v>
      </c>
      <c r="C31" s="64" t="s">
        <v>27</v>
      </c>
      <c r="D31" s="71">
        <v>1256</v>
      </c>
      <c r="E31" s="107">
        <v>2</v>
      </c>
      <c r="F31" s="109">
        <f t="shared" ref="F31:F36" si="1">D31*E31</f>
        <v>2512</v>
      </c>
      <c r="G31" s="67"/>
    </row>
    <row r="32" spans="1:7" ht="36" x14ac:dyDescent="0.35">
      <c r="A32" s="62">
        <v>2</v>
      </c>
      <c r="B32" s="110" t="s">
        <v>128</v>
      </c>
      <c r="C32" s="64" t="s">
        <v>27</v>
      </c>
      <c r="D32" s="71">
        <v>34233</v>
      </c>
      <c r="E32" s="108">
        <v>2</v>
      </c>
      <c r="F32" s="109">
        <f t="shared" si="1"/>
        <v>68466</v>
      </c>
      <c r="G32" s="67"/>
    </row>
    <row r="33" spans="1:7" ht="18" x14ac:dyDescent="0.35">
      <c r="A33" s="62">
        <v>3</v>
      </c>
      <c r="B33" s="63" t="s">
        <v>47</v>
      </c>
      <c r="C33" s="64" t="s">
        <v>4</v>
      </c>
      <c r="D33" s="71">
        <v>15264</v>
      </c>
      <c r="E33" s="103">
        <v>0.49</v>
      </c>
      <c r="F33" s="109">
        <f t="shared" si="1"/>
        <v>7479.36</v>
      </c>
      <c r="G33" s="67"/>
    </row>
    <row r="34" spans="1:7" ht="18" hidden="1" x14ac:dyDescent="0.35">
      <c r="A34" s="62">
        <v>4</v>
      </c>
      <c r="B34" s="63"/>
      <c r="C34" s="64"/>
      <c r="D34" s="71"/>
      <c r="E34" s="108"/>
      <c r="F34" s="109"/>
      <c r="G34" s="67"/>
    </row>
    <row r="35" spans="1:7" ht="18" x14ac:dyDescent="0.35">
      <c r="A35" s="62">
        <v>5</v>
      </c>
      <c r="B35" s="63" t="s">
        <v>153</v>
      </c>
      <c r="C35" s="64" t="s">
        <v>4</v>
      </c>
      <c r="D35" s="71">
        <v>256</v>
      </c>
      <c r="E35" s="69">
        <v>0</v>
      </c>
      <c r="F35" s="109"/>
      <c r="G35" s="67"/>
    </row>
    <row r="36" spans="1:7" ht="18" x14ac:dyDescent="0.35">
      <c r="A36" s="62">
        <v>6</v>
      </c>
      <c r="B36" s="63" t="s">
        <v>97</v>
      </c>
      <c r="C36" s="64" t="s">
        <v>5</v>
      </c>
      <c r="D36" s="71">
        <v>0.6</v>
      </c>
      <c r="E36" s="118">
        <v>139.83000000000001</v>
      </c>
      <c r="F36" s="105">
        <f t="shared" si="1"/>
        <v>83.89800000000001</v>
      </c>
      <c r="G36" s="67"/>
    </row>
    <row r="37" spans="1:7" ht="18" x14ac:dyDescent="0.35">
      <c r="A37" s="62"/>
      <c r="B37" s="63"/>
      <c r="C37" s="64"/>
      <c r="D37" s="71"/>
      <c r="E37" s="69"/>
      <c r="F37" s="66"/>
      <c r="G37" s="67"/>
    </row>
    <row r="38" spans="1:7" ht="18" x14ac:dyDescent="0.35">
      <c r="A38" s="62"/>
      <c r="B38" s="63"/>
      <c r="C38" s="64"/>
      <c r="D38" s="71"/>
      <c r="E38" s="69"/>
      <c r="F38" s="66"/>
      <c r="G38" s="67"/>
    </row>
    <row r="39" spans="1:7" ht="18" x14ac:dyDescent="0.35">
      <c r="A39" s="62"/>
      <c r="B39" s="63"/>
      <c r="C39" s="64"/>
      <c r="D39" s="71"/>
      <c r="E39" s="69"/>
      <c r="F39" s="66"/>
      <c r="G39" s="67"/>
    </row>
    <row r="40" spans="1:7" ht="18" x14ac:dyDescent="0.35">
      <c r="A40" s="62"/>
      <c r="B40" s="63"/>
      <c r="C40" s="64"/>
      <c r="D40" s="71"/>
      <c r="E40" s="69"/>
      <c r="F40" s="66"/>
      <c r="G40" s="67"/>
    </row>
    <row r="41" spans="1:7" ht="18" x14ac:dyDescent="0.35">
      <c r="A41" s="62"/>
      <c r="B41" s="63"/>
      <c r="C41" s="64"/>
      <c r="D41" s="71"/>
      <c r="E41" s="69"/>
      <c r="F41" s="66"/>
      <c r="G41" s="67"/>
    </row>
    <row r="42" spans="1:7" ht="18" x14ac:dyDescent="0.35">
      <c r="A42" s="62"/>
      <c r="B42" s="63"/>
      <c r="C42" s="64"/>
      <c r="D42" s="71"/>
      <c r="E42" s="69"/>
      <c r="F42" s="66"/>
      <c r="G42" s="67"/>
    </row>
    <row r="43" spans="1:7" ht="17.399999999999999" customHeight="1" x14ac:dyDescent="0.35">
      <c r="A43" s="62"/>
      <c r="B43" s="63"/>
      <c r="C43" s="64"/>
      <c r="D43" s="71"/>
      <c r="E43" s="69"/>
      <c r="F43" s="66"/>
      <c r="G43" s="67"/>
    </row>
    <row r="44" spans="1:7" ht="18" hidden="1" x14ac:dyDescent="0.35">
      <c r="A44" s="62"/>
      <c r="B44" s="63"/>
      <c r="C44" s="64"/>
      <c r="D44" s="71"/>
      <c r="E44" s="69"/>
      <c r="F44" s="66"/>
      <c r="G44" s="67"/>
    </row>
    <row r="45" spans="1:7" ht="18" hidden="1" x14ac:dyDescent="0.35">
      <c r="A45" s="62"/>
      <c r="B45" s="63"/>
      <c r="C45" s="64"/>
      <c r="D45" s="71"/>
      <c r="E45" s="69"/>
      <c r="F45" s="66"/>
      <c r="G45" s="67"/>
    </row>
    <row r="46" spans="1:7" ht="18" hidden="1" x14ac:dyDescent="0.35">
      <c r="A46" s="62"/>
      <c r="B46" s="63"/>
      <c r="C46" s="64"/>
      <c r="D46" s="71"/>
      <c r="E46" s="69"/>
      <c r="F46" s="66"/>
      <c r="G46" s="67"/>
    </row>
    <row r="47" spans="1:7" ht="18" hidden="1" x14ac:dyDescent="0.35">
      <c r="A47" s="62"/>
      <c r="B47" s="63"/>
      <c r="C47" s="64"/>
      <c r="D47" s="71"/>
      <c r="E47" s="69"/>
      <c r="F47" s="66"/>
      <c r="G47" s="67"/>
    </row>
    <row r="48" spans="1:7" ht="18" hidden="1" x14ac:dyDescent="0.35">
      <c r="A48" s="62"/>
      <c r="B48" s="63"/>
      <c r="C48" s="64"/>
      <c r="D48" s="71"/>
      <c r="E48" s="69"/>
      <c r="F48" s="66"/>
      <c r="G48" s="67"/>
    </row>
    <row r="49" spans="1:7" ht="18" hidden="1" x14ac:dyDescent="0.35">
      <c r="A49" s="62"/>
      <c r="B49" s="63"/>
      <c r="C49" s="64"/>
      <c r="D49" s="71"/>
      <c r="E49" s="69"/>
      <c r="F49" s="66"/>
      <c r="G49" s="67"/>
    </row>
    <row r="50" spans="1:7" ht="18" hidden="1" x14ac:dyDescent="0.35">
      <c r="A50" s="62"/>
      <c r="B50" s="63"/>
      <c r="C50" s="64"/>
      <c r="D50" s="71"/>
      <c r="E50" s="69"/>
      <c r="F50" s="66"/>
      <c r="G50" s="67"/>
    </row>
    <row r="51" spans="1:7" ht="18" hidden="1" x14ac:dyDescent="0.35">
      <c r="A51" s="62"/>
      <c r="B51" s="63"/>
      <c r="C51" s="64"/>
      <c r="D51" s="71"/>
      <c r="E51" s="87"/>
      <c r="F51" s="66"/>
      <c r="G51" s="67"/>
    </row>
    <row r="52" spans="1:7" ht="18" hidden="1" x14ac:dyDescent="0.35">
      <c r="A52" s="62"/>
      <c r="B52" s="63"/>
      <c r="C52" s="64"/>
      <c r="D52" s="71"/>
      <c r="E52" s="87"/>
      <c r="F52" s="66"/>
      <c r="G52" s="67"/>
    </row>
    <row r="53" spans="1:7" ht="18" hidden="1" x14ac:dyDescent="0.35">
      <c r="A53" s="62">
        <v>22</v>
      </c>
      <c r="B53" s="63"/>
      <c r="C53" s="64"/>
      <c r="D53" s="71"/>
      <c r="E53" s="148"/>
      <c r="F53" s="66"/>
      <c r="G53" s="67"/>
    </row>
    <row r="54" spans="1:7" ht="18" hidden="1" x14ac:dyDescent="0.35">
      <c r="A54" s="62"/>
      <c r="B54" s="70"/>
      <c r="C54" s="64"/>
      <c r="D54" s="71"/>
      <c r="E54" s="148"/>
      <c r="F54" s="66"/>
      <c r="G54" s="67"/>
    </row>
    <row r="55" spans="1:7" ht="18" x14ac:dyDescent="0.35">
      <c r="A55" s="304" t="s">
        <v>21</v>
      </c>
      <c r="B55" s="305"/>
      <c r="C55" s="149"/>
      <c r="D55" s="150"/>
      <c r="E55" s="150"/>
      <c r="F55" s="151">
        <f>SUM(F17:F54)</f>
        <v>237177.58799999999</v>
      </c>
      <c r="G55" s="152"/>
    </row>
    <row r="56" spans="1:7" ht="18" x14ac:dyDescent="0.35">
      <c r="A56" s="304" t="s">
        <v>22</v>
      </c>
      <c r="B56" s="305"/>
      <c r="C56" s="149"/>
      <c r="D56" s="150"/>
      <c r="E56" s="150"/>
      <c r="F56" s="151">
        <f>F55*0.18</f>
        <v>42691.965839999997</v>
      </c>
      <c r="G56" s="152"/>
    </row>
    <row r="57" spans="1:7" ht="18.600000000000001" thickBot="1" x14ac:dyDescent="0.4">
      <c r="A57" s="306" t="s">
        <v>23</v>
      </c>
      <c r="B57" s="307"/>
      <c r="C57" s="153"/>
      <c r="D57" s="154"/>
      <c r="E57" s="154"/>
      <c r="F57" s="155">
        <f>SUM(F55:F56)</f>
        <v>279869.55384000001</v>
      </c>
      <c r="G57" s="152"/>
    </row>
    <row r="58" spans="1:7" ht="18" x14ac:dyDescent="0.35">
      <c r="A58" s="156"/>
      <c r="B58" s="156"/>
      <c r="C58" s="157"/>
      <c r="D58" s="158"/>
      <c r="E58" s="158"/>
      <c r="F58" s="159"/>
      <c r="G58" s="152"/>
    </row>
    <row r="59" spans="1:7" ht="10.199999999999999" customHeight="1" x14ac:dyDescent="0.35">
      <c r="A59" s="156"/>
      <c r="B59" s="156"/>
      <c r="C59" s="157"/>
      <c r="D59" s="158"/>
      <c r="E59" s="158"/>
      <c r="F59" s="159"/>
      <c r="G59" s="152"/>
    </row>
    <row r="60" spans="1:7" ht="18" hidden="1" x14ac:dyDescent="0.35">
      <c r="A60" s="156"/>
      <c r="B60" s="156"/>
      <c r="C60" s="157"/>
      <c r="D60" s="158"/>
      <c r="E60" s="158"/>
      <c r="F60" s="159"/>
      <c r="G60" s="152"/>
    </row>
    <row r="61" spans="1:7" ht="18" hidden="1" x14ac:dyDescent="0.35">
      <c r="A61" s="140"/>
      <c r="B61" s="160"/>
      <c r="C61" s="133"/>
      <c r="D61" s="161"/>
      <c r="E61" s="161"/>
      <c r="F61" s="162"/>
      <c r="G61" s="67"/>
    </row>
    <row r="62" spans="1:7" ht="18" x14ac:dyDescent="0.35">
      <c r="A62" s="308" t="s">
        <v>118</v>
      </c>
      <c r="B62" s="308"/>
      <c r="C62" s="308"/>
      <c r="D62" s="308"/>
      <c r="E62" s="308"/>
      <c r="F62" s="308"/>
      <c r="G62" s="163"/>
    </row>
    <row r="63" spans="1:7" ht="18" x14ac:dyDescent="0.35">
      <c r="A63" s="140"/>
      <c r="B63" s="160"/>
      <c r="C63" s="164"/>
      <c r="D63" s="165"/>
      <c r="E63" s="164" t="s">
        <v>30</v>
      </c>
      <c r="F63" s="164"/>
      <c r="G63" s="67"/>
    </row>
    <row r="64" spans="1:7" ht="3" customHeight="1" x14ac:dyDescent="0.35">
      <c r="A64" s="68"/>
      <c r="B64" s="68"/>
      <c r="C64" s="164"/>
      <c r="D64" s="165"/>
      <c r="E64" s="164"/>
      <c r="F64" s="164"/>
      <c r="G64" s="67"/>
    </row>
    <row r="65" spans="1:7" ht="21" hidden="1" x14ac:dyDescent="0.4">
      <c r="A65" s="11"/>
      <c r="B65" s="11"/>
      <c r="C65" s="56"/>
      <c r="D65" s="97"/>
      <c r="E65" s="56"/>
      <c r="F65" s="56"/>
      <c r="G65" s="9"/>
    </row>
    <row r="66" spans="1:7" ht="21" hidden="1" x14ac:dyDescent="0.4">
      <c r="A66" s="11"/>
      <c r="B66" s="11"/>
      <c r="C66" s="56"/>
      <c r="D66" s="97"/>
      <c r="E66" s="56"/>
      <c r="F66" s="56"/>
      <c r="G66" s="9"/>
    </row>
    <row r="67" spans="1:7" ht="21" hidden="1" x14ac:dyDescent="0.4">
      <c r="A67" s="11"/>
      <c r="B67" s="11"/>
      <c r="C67" s="56"/>
      <c r="D67" s="97"/>
      <c r="E67" s="56"/>
      <c r="F67" s="56"/>
      <c r="G67" s="9"/>
    </row>
    <row r="68" spans="1:7" ht="21" hidden="1" x14ac:dyDescent="0.4">
      <c r="A68" s="11"/>
      <c r="B68" s="11"/>
      <c r="C68" s="56"/>
      <c r="D68" s="97"/>
      <c r="E68" s="56"/>
      <c r="F68" s="56"/>
      <c r="G68" s="9"/>
    </row>
    <row r="69" spans="1:7" ht="21" hidden="1" x14ac:dyDescent="0.4">
      <c r="A69" s="11"/>
      <c r="B69" s="11"/>
      <c r="C69" s="56"/>
      <c r="D69" s="97"/>
      <c r="E69" s="56"/>
      <c r="F69" s="56"/>
      <c r="G69" s="9"/>
    </row>
    <row r="70" spans="1:7" ht="25.8" customHeight="1" x14ac:dyDescent="0.4">
      <c r="A70" s="255"/>
      <c r="B70" s="255"/>
      <c r="C70" s="56"/>
      <c r="D70" s="97"/>
      <c r="E70" s="56"/>
      <c r="F70" s="56"/>
      <c r="G70" s="9"/>
    </row>
    <row r="71" spans="1:7" ht="21" x14ac:dyDescent="0.4">
      <c r="A71" s="124"/>
      <c r="B71" s="160" t="s">
        <v>102</v>
      </c>
      <c r="C71" s="164"/>
      <c r="D71" s="165"/>
      <c r="E71" s="164" t="s">
        <v>30</v>
      </c>
      <c r="F71" s="164"/>
      <c r="G71" s="9"/>
    </row>
  </sheetData>
  <mergeCells count="18">
    <mergeCell ref="A55:B55"/>
    <mergeCell ref="A56:B56"/>
    <mergeCell ref="A57:B57"/>
    <mergeCell ref="A62:F62"/>
    <mergeCell ref="A70:B70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5"/>
  <sheetViews>
    <sheetView topLeftCell="A15" zoomScale="80" zoomScaleNormal="80" workbookViewId="0">
      <selection activeCell="L26" sqref="L26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3" bestFit="1" customWidth="1"/>
    <col min="5" max="5" width="11.33203125" style="54" customWidth="1"/>
    <col min="6" max="6" width="17.109375" style="54" bestFit="1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1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20"/>
      <c r="F2" s="12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121"/>
      <c r="D4" s="121"/>
      <c r="E4" s="94"/>
      <c r="F4" s="12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121"/>
      <c r="D6" s="121"/>
      <c r="E6" s="94"/>
      <c r="F6" s="121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74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12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260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261"/>
      <c r="E13" s="267"/>
      <c r="F13" s="245"/>
    </row>
    <row r="14" spans="1:253" ht="33" customHeight="1" thickBot="1" x14ac:dyDescent="0.45">
      <c r="A14" s="259"/>
      <c r="B14" s="262"/>
      <c r="C14" s="265"/>
      <c r="D14" s="262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14">
        <v>4</v>
      </c>
      <c r="E15" s="16">
        <v>5</v>
      </c>
      <c r="F15" s="17">
        <v>6</v>
      </c>
    </row>
    <row r="16" spans="1:253" x14ac:dyDescent="0.4">
      <c r="A16" s="13"/>
      <c r="B16" s="15" t="s">
        <v>71</v>
      </c>
      <c r="C16" s="15"/>
      <c r="D16" s="14"/>
      <c r="E16" s="16"/>
      <c r="F16" s="17"/>
    </row>
    <row r="17" spans="1:253" s="68" customFormat="1" ht="18" x14ac:dyDescent="0.35">
      <c r="A17" s="62">
        <v>1</v>
      </c>
      <c r="B17" s="70" t="s">
        <v>39</v>
      </c>
      <c r="C17" s="64" t="s">
        <v>27</v>
      </c>
      <c r="D17" s="65">
        <v>1417</v>
      </c>
      <c r="E17" s="103">
        <v>0</v>
      </c>
      <c r="F17" s="105">
        <f t="shared" ref="F17:F28" si="0">D17*E17</f>
        <v>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65">
        <v>1946</v>
      </c>
      <c r="E18" s="103">
        <v>0</v>
      </c>
      <c r="F18" s="105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20.399999999999999" x14ac:dyDescent="0.35">
      <c r="A19" s="62"/>
      <c r="B19" s="73" t="s">
        <v>73</v>
      </c>
      <c r="C19" s="64"/>
      <c r="D19" s="65"/>
      <c r="E19" s="103">
        <v>0</v>
      </c>
      <c r="F19" s="105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1</v>
      </c>
      <c r="B20" s="63" t="s">
        <v>67</v>
      </c>
      <c r="C20" s="64" t="s">
        <v>1</v>
      </c>
      <c r="D20" s="65">
        <v>36</v>
      </c>
      <c r="E20" s="103">
        <v>0</v>
      </c>
      <c r="F20" s="105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2</v>
      </c>
      <c r="B21" s="63" t="s">
        <v>68</v>
      </c>
      <c r="C21" s="64" t="s">
        <v>1</v>
      </c>
      <c r="D21" s="65">
        <v>10</v>
      </c>
      <c r="E21" s="103">
        <v>0</v>
      </c>
      <c r="F21" s="105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3</v>
      </c>
      <c r="B22" s="63" t="s">
        <v>69</v>
      </c>
      <c r="C22" s="64" t="s">
        <v>5</v>
      </c>
      <c r="D22" s="71">
        <v>153</v>
      </c>
      <c r="E22" s="103">
        <v>0</v>
      </c>
      <c r="F22" s="105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4</v>
      </c>
      <c r="B23" s="63" t="s">
        <v>40</v>
      </c>
      <c r="C23" s="64" t="s">
        <v>5</v>
      </c>
      <c r="D23" s="71">
        <f>1.64*1.03</f>
        <v>1.6892</v>
      </c>
      <c r="E23" s="103">
        <v>0</v>
      </c>
      <c r="F23" s="105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5</v>
      </c>
      <c r="B24" s="63" t="s">
        <v>31</v>
      </c>
      <c r="C24" s="64" t="s">
        <v>32</v>
      </c>
      <c r="D24" s="65">
        <v>700</v>
      </c>
      <c r="E24" s="118">
        <v>0</v>
      </c>
      <c r="F24" s="105">
        <f t="shared" si="0"/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6</v>
      </c>
      <c r="B25" s="63" t="s">
        <v>33</v>
      </c>
      <c r="C25" s="64" t="s">
        <v>32</v>
      </c>
      <c r="D25" s="65">
        <v>650</v>
      </c>
      <c r="E25" s="118">
        <v>0</v>
      </c>
      <c r="F25" s="105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7</v>
      </c>
      <c r="B26" s="63" t="s">
        <v>34</v>
      </c>
      <c r="C26" s="64" t="s">
        <v>4</v>
      </c>
      <c r="D26" s="65">
        <v>5200</v>
      </c>
      <c r="E26" s="118">
        <v>0</v>
      </c>
      <c r="F26" s="105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8</v>
      </c>
      <c r="B27" s="63" t="s">
        <v>35</v>
      </c>
      <c r="C27" s="64" t="s">
        <v>32</v>
      </c>
      <c r="D27" s="65">
        <v>90</v>
      </c>
      <c r="E27" s="118">
        <v>0</v>
      </c>
      <c r="F27" s="105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9</v>
      </c>
      <c r="B28" s="63"/>
      <c r="C28" s="64"/>
      <c r="D28" s="65">
        <v>0</v>
      </c>
      <c r="E28" s="118">
        <v>0</v>
      </c>
      <c r="F28" s="105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x14ac:dyDescent="0.4">
      <c r="A29" s="62"/>
      <c r="B29" s="57"/>
      <c r="C29" s="20"/>
      <c r="D29" s="21"/>
      <c r="E29" s="22"/>
      <c r="F29" s="23"/>
    </row>
    <row r="30" spans="1:253" x14ac:dyDescent="0.4">
      <c r="A30" s="62"/>
      <c r="B30" s="24"/>
      <c r="C30" s="20"/>
      <c r="D30" s="21"/>
      <c r="E30" s="22"/>
      <c r="F30" s="23"/>
    </row>
    <row r="31" spans="1:253" s="30" customFormat="1" ht="21.75" customHeight="1" x14ac:dyDescent="0.4">
      <c r="A31" s="250" t="s">
        <v>21</v>
      </c>
      <c r="B31" s="251"/>
      <c r="C31" s="26"/>
      <c r="D31" s="26"/>
      <c r="E31" s="27"/>
      <c r="F31" s="28">
        <f>SUM(F17:F30)</f>
        <v>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</row>
    <row r="32" spans="1:253" s="30" customFormat="1" ht="21.75" customHeight="1" x14ac:dyDescent="0.4">
      <c r="A32" s="250" t="s">
        <v>22</v>
      </c>
      <c r="B32" s="251"/>
      <c r="C32" s="26"/>
      <c r="D32" s="26"/>
      <c r="E32" s="27"/>
      <c r="F32" s="28">
        <f>F31*0.18</f>
        <v>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</row>
    <row r="33" spans="1:253" s="30" customFormat="1" ht="21.75" customHeight="1" thickBot="1" x14ac:dyDescent="0.45">
      <c r="A33" s="252" t="s">
        <v>23</v>
      </c>
      <c r="B33" s="253"/>
      <c r="C33" s="31"/>
      <c r="D33" s="31"/>
      <c r="E33" s="32"/>
      <c r="F33" s="33">
        <f>SUM(F31:F32)</f>
        <v>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</row>
    <row r="34" spans="1:253" s="39" customFormat="1" ht="18.75" customHeight="1" x14ac:dyDescent="0.4">
      <c r="A34" s="34"/>
      <c r="B34" s="34"/>
      <c r="C34" s="35"/>
      <c r="D34" s="35"/>
      <c r="E34" s="36"/>
      <c r="F34" s="37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</row>
    <row r="35" spans="1:253" s="39" customFormat="1" ht="18.75" customHeight="1" x14ac:dyDescent="0.4">
      <c r="A35" s="34"/>
      <c r="B35" s="34"/>
      <c r="C35" s="35"/>
      <c r="D35" s="35"/>
      <c r="E35" s="36"/>
      <c r="F35" s="37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</row>
    <row r="36" spans="1:253" s="39" customFormat="1" ht="18.75" customHeight="1" x14ac:dyDescent="0.4">
      <c r="A36" s="34"/>
      <c r="B36" s="34"/>
      <c r="C36" s="35"/>
      <c r="D36" s="35"/>
      <c r="E36" s="36"/>
      <c r="F36" s="37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</row>
    <row r="37" spans="1:253" ht="18.75" customHeight="1" x14ac:dyDescent="0.4">
      <c r="A37" s="12"/>
      <c r="B37" s="40"/>
      <c r="C37" s="41"/>
      <c r="D37" s="41"/>
      <c r="E37" s="42"/>
      <c r="F37" s="43"/>
    </row>
    <row r="38" spans="1:253" s="45" customFormat="1" x14ac:dyDescent="0.4">
      <c r="A38" s="254" t="s">
        <v>28</v>
      </c>
      <c r="B38" s="254"/>
      <c r="C38" s="254"/>
      <c r="D38" s="254"/>
      <c r="E38" s="254"/>
      <c r="F38" s="25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</row>
    <row r="39" spans="1:253" ht="18.75" customHeight="1" x14ac:dyDescent="0.4">
      <c r="A39" s="12"/>
      <c r="B39" s="40"/>
      <c r="C39" s="56"/>
      <c r="D39" s="56"/>
      <c r="E39" s="56" t="s">
        <v>30</v>
      </c>
      <c r="F39" s="56"/>
    </row>
    <row r="40" spans="1:253" ht="15.75" customHeight="1" x14ac:dyDescent="0.4">
      <c r="A40" s="11"/>
      <c r="C40" s="56"/>
      <c r="D40" s="56"/>
      <c r="E40" s="56"/>
      <c r="F40" s="56"/>
    </row>
    <row r="41" spans="1:253" ht="15.75" customHeight="1" x14ac:dyDescent="0.4">
      <c r="A41" s="11"/>
      <c r="C41" s="56"/>
      <c r="D41" s="56"/>
      <c r="E41" s="56"/>
      <c r="F41" s="56"/>
    </row>
    <row r="42" spans="1:253" ht="15.75" customHeight="1" x14ac:dyDescent="0.4">
      <c r="A42" s="11"/>
      <c r="C42" s="56"/>
      <c r="D42" s="56"/>
      <c r="E42" s="56"/>
      <c r="F42" s="56"/>
    </row>
    <row r="43" spans="1:253" ht="15.75" customHeight="1" x14ac:dyDescent="0.4">
      <c r="A43" s="11"/>
      <c r="C43" s="56"/>
      <c r="D43" s="56"/>
      <c r="E43" s="56"/>
      <c r="F43" s="56"/>
    </row>
    <row r="44" spans="1:253" ht="15.75" customHeight="1" x14ac:dyDescent="0.4">
      <c r="A44" s="11"/>
      <c r="C44" s="56"/>
      <c r="D44" s="56"/>
      <c r="E44" s="56"/>
      <c r="F44" s="56"/>
    </row>
    <row r="45" spans="1:253" ht="15.75" customHeight="1" x14ac:dyDescent="0.4">
      <c r="A45" s="11"/>
      <c r="C45" s="56"/>
      <c r="D45" s="56"/>
      <c r="E45" s="56"/>
      <c r="F45" s="56"/>
    </row>
    <row r="46" spans="1:253" ht="15.75" customHeight="1" x14ac:dyDescent="0.4">
      <c r="A46" s="255"/>
      <c r="B46" s="255"/>
      <c r="C46" s="56"/>
      <c r="D46" s="56"/>
      <c r="E46" s="56"/>
      <c r="F46" s="56"/>
    </row>
    <row r="47" spans="1:253" ht="15.75" customHeight="1" x14ac:dyDescent="0.4">
      <c r="A47" s="40"/>
      <c r="B47" s="40" t="s">
        <v>29</v>
      </c>
      <c r="C47" s="56"/>
      <c r="D47" s="56"/>
      <c r="E47" s="56"/>
      <c r="F47" s="56"/>
    </row>
    <row r="48" spans="1:253" ht="16.5" customHeight="1" x14ac:dyDescent="0.4">
      <c r="A48" s="256"/>
      <c r="B48" s="256"/>
      <c r="C48" s="56"/>
      <c r="D48" s="56"/>
      <c r="E48" s="56"/>
      <c r="F48" s="56"/>
    </row>
    <row r="49" spans="1:6" x14ac:dyDescent="0.4">
      <c r="A49" s="248"/>
      <c r="B49" s="248"/>
      <c r="C49" s="272" t="s">
        <v>30</v>
      </c>
      <c r="D49" s="272"/>
      <c r="E49" s="272"/>
      <c r="F49" s="272"/>
    </row>
    <row r="50" spans="1:6" ht="38.25" customHeight="1" x14ac:dyDescent="0.4">
      <c r="A50" s="270"/>
      <c r="B50" s="271"/>
      <c r="C50" s="51"/>
      <c r="D50" s="12"/>
      <c r="E50" s="247"/>
      <c r="F50" s="247"/>
    </row>
    <row r="51" spans="1:6" ht="10.5" customHeight="1" x14ac:dyDescent="0.4">
      <c r="A51" s="248"/>
      <c r="B51" s="248"/>
      <c r="C51" s="47"/>
      <c r="D51" s="48"/>
      <c r="E51" s="249"/>
      <c r="F51" s="249"/>
    </row>
    <row r="52" spans="1:6" ht="25.5" customHeight="1" x14ac:dyDescent="0.4">
      <c r="A52" s="47"/>
      <c r="B52" s="47"/>
      <c r="C52" s="47"/>
      <c r="D52" s="48"/>
      <c r="E52" s="49"/>
      <c r="F52" s="49"/>
    </row>
    <row r="53" spans="1:6" ht="16.5" customHeight="1" x14ac:dyDescent="0.4">
      <c r="A53" s="269"/>
      <c r="B53" s="269"/>
      <c r="C53" s="12"/>
      <c r="D53" s="12"/>
      <c r="E53" s="247"/>
      <c r="F53" s="247"/>
    </row>
    <row r="54" spans="1:6" x14ac:dyDescent="0.4">
      <c r="A54" s="248"/>
      <c r="B54" s="248"/>
      <c r="C54" s="47"/>
      <c r="D54" s="48"/>
      <c r="E54" s="249"/>
      <c r="F54" s="249"/>
    </row>
    <row r="55" spans="1:6" x14ac:dyDescent="0.4">
      <c r="A55" s="45"/>
      <c r="B55" s="45"/>
      <c r="C55" s="45"/>
    </row>
  </sheetData>
  <mergeCells count="29">
    <mergeCell ref="A53:B53"/>
    <mergeCell ref="E53:F53"/>
    <mergeCell ref="A54:B54"/>
    <mergeCell ref="E54:F54"/>
    <mergeCell ref="A49:B49"/>
    <mergeCell ref="C49:F49"/>
    <mergeCell ref="A50:B50"/>
    <mergeCell ref="E50:F50"/>
    <mergeCell ref="A51:B51"/>
    <mergeCell ref="E51:F51"/>
    <mergeCell ref="A48:B48"/>
    <mergeCell ref="B11:F11"/>
    <mergeCell ref="A12:A14"/>
    <mergeCell ref="B12:B14"/>
    <mergeCell ref="C12:C14"/>
    <mergeCell ref="D12:D14"/>
    <mergeCell ref="E12:E14"/>
    <mergeCell ref="F12:F14"/>
    <mergeCell ref="A31:B31"/>
    <mergeCell ref="A32:B32"/>
    <mergeCell ref="A33:B33"/>
    <mergeCell ref="A38:F38"/>
    <mergeCell ref="A46:B46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1133-F411-4A26-B700-37E5762EBF1E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D467-F8A1-4BEB-9A17-D932CD7DC767}">
  <dimension ref="A1"/>
  <sheetViews>
    <sheetView workbookViewId="0">
      <selection activeCell="P20" sqref="P20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D414-494D-4ECC-ABD8-DD3E63ABAB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53"/>
  <sheetViews>
    <sheetView topLeftCell="A15" zoomScale="90" zoomScaleNormal="90" workbookViewId="0">
      <selection activeCell="K21" sqref="K21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3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1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4.8" customHeight="1" x14ac:dyDescent="0.4">
      <c r="A3" s="1"/>
      <c r="C3" s="3"/>
      <c r="D3" s="1"/>
      <c r="E3" s="120"/>
      <c r="F3" s="12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18" customHeight="1" x14ac:dyDescent="0.4">
      <c r="A4" s="41"/>
      <c r="B4" s="58" t="s">
        <v>10</v>
      </c>
      <c r="C4" s="241" t="s">
        <v>64</v>
      </c>
      <c r="D4" s="241"/>
      <c r="E4" s="241"/>
      <c r="F4" s="24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18" customHeight="1" x14ac:dyDescent="0.4">
      <c r="A5" s="41"/>
      <c r="B5" s="58"/>
      <c r="C5" s="121"/>
      <c r="D5" s="121"/>
      <c r="E5" s="94"/>
      <c r="F5" s="12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8" customHeight="1" x14ac:dyDescent="0.4">
      <c r="A6" s="10"/>
      <c r="B6" s="60" t="s">
        <v>11</v>
      </c>
      <c r="C6" s="241" t="s">
        <v>64</v>
      </c>
      <c r="D6" s="241"/>
      <c r="E6" s="241"/>
      <c r="F6" s="241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4">
      <c r="A7" s="10"/>
      <c r="B7" s="60"/>
      <c r="C7" s="121"/>
      <c r="D7" s="121"/>
      <c r="E7" s="94"/>
      <c r="F7" s="121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60" customHeight="1" x14ac:dyDescent="0.4">
      <c r="A8" s="41"/>
      <c r="B8" s="61" t="s">
        <v>12</v>
      </c>
      <c r="C8" s="255" t="s">
        <v>24</v>
      </c>
      <c r="D8" s="255"/>
      <c r="E8" s="255"/>
      <c r="F8" s="255"/>
      <c r="G8" s="255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24" customHeight="1" x14ac:dyDescent="0.4">
      <c r="A9" s="10"/>
      <c r="B9" s="61" t="s">
        <v>13</v>
      </c>
      <c r="C9" s="241" t="s">
        <v>65</v>
      </c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66" customHeight="1" x14ac:dyDescent="0.4">
      <c r="A10" s="10"/>
      <c r="B10" s="61" t="s">
        <v>75</v>
      </c>
      <c r="C10" s="241"/>
      <c r="D10" s="241"/>
      <c r="E10" s="241"/>
      <c r="F10" s="241"/>
      <c r="J10" s="10"/>
    </row>
    <row r="11" spans="1:253" ht="45" customHeight="1" thickBot="1" x14ac:dyDescent="0.45">
      <c r="A11" s="12"/>
      <c r="B11" s="277" t="s">
        <v>14</v>
      </c>
      <c r="C11" s="277"/>
      <c r="D11" s="277"/>
      <c r="E11" s="277"/>
      <c r="F11" s="277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260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261"/>
      <c r="E13" s="267"/>
      <c r="F13" s="245"/>
    </row>
    <row r="14" spans="1:253" ht="33" customHeight="1" thickBot="1" x14ac:dyDescent="0.45">
      <c r="A14" s="259"/>
      <c r="B14" s="262"/>
      <c r="C14" s="265"/>
      <c r="D14" s="262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14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155</v>
      </c>
      <c r="C16" s="15"/>
      <c r="D16" s="14"/>
      <c r="E16" s="16"/>
      <c r="F16" s="17"/>
    </row>
    <row r="17" spans="1:253" s="68" customFormat="1" ht="18" x14ac:dyDescent="0.35">
      <c r="A17" s="62">
        <v>1</v>
      </c>
      <c r="B17" s="74" t="s">
        <v>72</v>
      </c>
      <c r="C17" s="64" t="s">
        <v>27</v>
      </c>
      <c r="D17" s="65">
        <v>1417</v>
      </c>
      <c r="E17" s="101">
        <v>0</v>
      </c>
      <c r="F17" s="105">
        <f t="shared" ref="F17:F28" si="0">D17*E17</f>
        <v>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70</v>
      </c>
      <c r="C18" s="64" t="s">
        <v>20</v>
      </c>
      <c r="D18" s="65">
        <v>556</v>
      </c>
      <c r="E18" s="101">
        <v>0</v>
      </c>
      <c r="F18" s="105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65">
        <f>22.46+6+12</f>
        <v>40.46</v>
      </c>
      <c r="E19" s="101">
        <v>0</v>
      </c>
      <c r="F19" s="105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68</v>
      </c>
      <c r="C20" s="64" t="s">
        <v>1</v>
      </c>
      <c r="D20" s="65">
        <v>8.81</v>
      </c>
      <c r="E20" s="101">
        <v>0</v>
      </c>
      <c r="F20" s="105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68</v>
      </c>
      <c r="C21" s="64" t="s">
        <v>1</v>
      </c>
      <c r="D21" s="65">
        <v>23.23</v>
      </c>
      <c r="E21" s="101">
        <v>0</v>
      </c>
      <c r="F21" s="105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130</v>
      </c>
      <c r="C22" s="64" t="s">
        <v>5</v>
      </c>
      <c r="D22" s="71">
        <v>8</v>
      </c>
      <c r="E22" s="101">
        <v>0</v>
      </c>
      <c r="F22" s="105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98</v>
      </c>
      <c r="C23" s="64" t="s">
        <v>5</v>
      </c>
      <c r="D23" s="71">
        <v>101</v>
      </c>
      <c r="E23" s="101">
        <v>0</v>
      </c>
      <c r="F23" s="105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8</v>
      </c>
      <c r="B24" s="63" t="s">
        <v>31</v>
      </c>
      <c r="C24" s="64" t="s">
        <v>32</v>
      </c>
      <c r="D24" s="65">
        <v>750</v>
      </c>
      <c r="E24" s="69">
        <v>0</v>
      </c>
      <c r="F24" s="105">
        <f t="shared" si="0"/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9</v>
      </c>
      <c r="B25" s="63" t="s">
        <v>33</v>
      </c>
      <c r="C25" s="64" t="s">
        <v>32</v>
      </c>
      <c r="D25" s="65">
        <v>600</v>
      </c>
      <c r="E25" s="69">
        <v>0</v>
      </c>
      <c r="F25" s="105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10</v>
      </c>
      <c r="B26" s="63" t="s">
        <v>34</v>
      </c>
      <c r="C26" s="64" t="s">
        <v>4</v>
      </c>
      <c r="D26" s="65">
        <v>4500</v>
      </c>
      <c r="E26" s="69">
        <v>0</v>
      </c>
      <c r="F26" s="105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11</v>
      </c>
      <c r="B27" s="63" t="s">
        <v>35</v>
      </c>
      <c r="C27" s="64" t="s">
        <v>32</v>
      </c>
      <c r="D27" s="65">
        <v>90</v>
      </c>
      <c r="E27" s="69">
        <v>0</v>
      </c>
      <c r="F27" s="105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12</v>
      </c>
      <c r="B28" s="63" t="s">
        <v>42</v>
      </c>
      <c r="C28" s="64" t="s">
        <v>4</v>
      </c>
      <c r="D28" s="65">
        <v>2350</v>
      </c>
      <c r="E28" s="69">
        <v>0</v>
      </c>
      <c r="F28" s="105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30" customFormat="1" ht="21.75" customHeight="1" x14ac:dyDescent="0.4">
      <c r="A29" s="273" t="s">
        <v>21</v>
      </c>
      <c r="B29" s="274"/>
      <c r="C29" s="26"/>
      <c r="D29" s="26"/>
      <c r="E29" s="27"/>
      <c r="F29" s="28">
        <f>SUM(F17:F28)</f>
        <v>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</row>
    <row r="30" spans="1:253" s="30" customFormat="1" ht="21.75" customHeight="1" x14ac:dyDescent="0.4">
      <c r="A30" s="273" t="s">
        <v>22</v>
      </c>
      <c r="B30" s="274"/>
      <c r="C30" s="26"/>
      <c r="D30" s="26"/>
      <c r="E30" s="27"/>
      <c r="F30" s="28">
        <f>F29*0.18</f>
        <v>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</row>
    <row r="31" spans="1:253" s="30" customFormat="1" ht="21.75" customHeight="1" thickBot="1" x14ac:dyDescent="0.45">
      <c r="A31" s="275" t="s">
        <v>23</v>
      </c>
      <c r="B31" s="276"/>
      <c r="C31" s="31"/>
      <c r="D31" s="31"/>
      <c r="E31" s="32"/>
      <c r="F31" s="33">
        <f>SUM(F29:F30)</f>
        <v>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</row>
    <row r="32" spans="1:253" s="39" customFormat="1" ht="18.75" customHeight="1" x14ac:dyDescent="0.4">
      <c r="A32" s="34"/>
      <c r="B32" s="34"/>
      <c r="C32" s="35"/>
      <c r="D32" s="35"/>
      <c r="E32" s="36"/>
      <c r="F32" s="37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</row>
    <row r="33" spans="1:253" s="39" customFormat="1" ht="18.75" customHeight="1" x14ac:dyDescent="0.4">
      <c r="A33" s="34"/>
      <c r="B33" s="34"/>
      <c r="C33" s="35"/>
      <c r="D33" s="35"/>
      <c r="E33" s="36"/>
      <c r="F33" s="37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</row>
    <row r="34" spans="1:253" s="39" customFormat="1" ht="18.75" customHeight="1" x14ac:dyDescent="0.4">
      <c r="A34" s="34"/>
      <c r="B34" s="34"/>
      <c r="C34" s="35"/>
      <c r="D34" s="35"/>
      <c r="E34" s="36"/>
      <c r="F34" s="37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</row>
    <row r="35" spans="1:253" ht="18.75" customHeight="1" x14ac:dyDescent="0.4">
      <c r="A35" s="12"/>
      <c r="B35" s="46"/>
      <c r="C35" s="41"/>
      <c r="D35" s="41"/>
      <c r="E35" s="42"/>
      <c r="F35" s="43"/>
    </row>
    <row r="36" spans="1:253" s="45" customFormat="1" x14ac:dyDescent="0.4">
      <c r="A36" s="254" t="s">
        <v>28</v>
      </c>
      <c r="B36" s="254"/>
      <c r="C36" s="254"/>
      <c r="D36" s="254"/>
      <c r="E36" s="254"/>
      <c r="F36" s="25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</row>
    <row r="37" spans="1:253" ht="18.75" customHeight="1" x14ac:dyDescent="0.4">
      <c r="A37" s="12"/>
      <c r="B37" s="46"/>
      <c r="C37" s="56"/>
      <c r="D37" s="56"/>
      <c r="E37" s="56" t="s">
        <v>30</v>
      </c>
      <c r="F37" s="56"/>
    </row>
    <row r="38" spans="1:253" ht="15.75" customHeight="1" x14ac:dyDescent="0.4">
      <c r="A38" s="11"/>
      <c r="C38" s="56"/>
      <c r="D38" s="56"/>
      <c r="E38" s="56"/>
      <c r="F38" s="56"/>
    </row>
    <row r="39" spans="1:253" ht="15.75" customHeight="1" x14ac:dyDescent="0.4">
      <c r="A39" s="11"/>
      <c r="C39" s="56"/>
      <c r="D39" s="56"/>
      <c r="E39" s="56"/>
      <c r="F39" s="56"/>
    </row>
    <row r="40" spans="1:253" ht="15.75" customHeight="1" x14ac:dyDescent="0.4">
      <c r="A40" s="11"/>
      <c r="C40" s="56"/>
      <c r="D40" s="56"/>
      <c r="E40" s="56"/>
      <c r="F40" s="56"/>
    </row>
    <row r="41" spans="1:253" ht="15.75" customHeight="1" x14ac:dyDescent="0.4">
      <c r="A41" s="11"/>
      <c r="C41" s="56"/>
      <c r="D41" s="56"/>
      <c r="E41" s="56"/>
      <c r="F41" s="56"/>
    </row>
    <row r="42" spans="1:253" ht="15.75" customHeight="1" x14ac:dyDescent="0.4">
      <c r="A42" s="11"/>
      <c r="C42" s="56"/>
      <c r="D42" s="56"/>
      <c r="E42" s="56"/>
      <c r="F42" s="56"/>
    </row>
    <row r="43" spans="1:253" ht="15.75" customHeight="1" x14ac:dyDescent="0.4">
      <c r="A43" s="11"/>
      <c r="C43" s="56"/>
      <c r="D43" s="56"/>
      <c r="E43" s="56"/>
      <c r="F43" s="56"/>
    </row>
    <row r="44" spans="1:253" ht="15.75" customHeight="1" x14ac:dyDescent="0.4">
      <c r="A44" s="255"/>
      <c r="B44" s="255"/>
      <c r="C44" s="56"/>
      <c r="D44" s="56"/>
      <c r="E44" s="56"/>
      <c r="F44" s="56"/>
    </row>
    <row r="45" spans="1:253" ht="15.75" customHeight="1" x14ac:dyDescent="0.4">
      <c r="A45" s="46"/>
      <c r="B45" s="46" t="s">
        <v>29</v>
      </c>
      <c r="C45" s="56"/>
      <c r="D45" s="56"/>
      <c r="E45" s="56"/>
      <c r="F45" s="56"/>
    </row>
    <row r="46" spans="1:253" ht="16.5" customHeight="1" x14ac:dyDescent="0.4">
      <c r="A46" s="256"/>
      <c r="B46" s="256"/>
      <c r="C46" s="56"/>
      <c r="D46" s="56"/>
      <c r="E46" s="56"/>
      <c r="F46" s="56"/>
    </row>
    <row r="47" spans="1:253" x14ac:dyDescent="0.4">
      <c r="A47" s="248"/>
      <c r="B47" s="248"/>
      <c r="C47" s="272" t="s">
        <v>30</v>
      </c>
      <c r="D47" s="272"/>
      <c r="E47" s="272"/>
      <c r="F47" s="272"/>
    </row>
    <row r="48" spans="1:253" ht="38.25" customHeight="1" x14ac:dyDescent="0.4">
      <c r="A48" s="270"/>
      <c r="B48" s="270"/>
      <c r="C48" s="51"/>
      <c r="D48" s="12"/>
      <c r="E48" s="247"/>
      <c r="F48" s="247"/>
    </row>
    <row r="49" spans="1:6" ht="10.5" customHeight="1" x14ac:dyDescent="0.4">
      <c r="A49" s="248"/>
      <c r="B49" s="248"/>
      <c r="C49" s="47"/>
      <c r="D49" s="48"/>
      <c r="E49" s="249"/>
      <c r="F49" s="249"/>
    </row>
    <row r="50" spans="1:6" ht="25.5" customHeight="1" x14ac:dyDescent="0.4">
      <c r="A50" s="47"/>
      <c r="B50" s="47"/>
      <c r="C50" s="47"/>
      <c r="D50" s="48"/>
      <c r="E50" s="50"/>
      <c r="F50" s="50"/>
    </row>
    <row r="51" spans="1:6" ht="16.5" customHeight="1" x14ac:dyDescent="0.4">
      <c r="A51" s="269"/>
      <c r="B51" s="269"/>
      <c r="C51" s="12"/>
      <c r="D51" s="12"/>
      <c r="E51" s="247"/>
      <c r="F51" s="247"/>
    </row>
    <row r="52" spans="1:6" x14ac:dyDescent="0.4">
      <c r="A52" s="248"/>
      <c r="B52" s="248"/>
      <c r="C52" s="47"/>
      <c r="D52" s="48"/>
      <c r="E52" s="249"/>
      <c r="F52" s="249"/>
    </row>
    <row r="53" spans="1:6" x14ac:dyDescent="0.4">
      <c r="A53" s="45"/>
      <c r="B53" s="45"/>
      <c r="C53" s="45"/>
    </row>
  </sheetData>
  <mergeCells count="28">
    <mergeCell ref="B11:F11"/>
    <mergeCell ref="E1:F1"/>
    <mergeCell ref="C4:F4"/>
    <mergeCell ref="C6:F6"/>
    <mergeCell ref="C8:G8"/>
    <mergeCell ref="C9:F10"/>
    <mergeCell ref="A51:B51"/>
    <mergeCell ref="E51:F51"/>
    <mergeCell ref="A52:B52"/>
    <mergeCell ref="E52:F52"/>
    <mergeCell ref="A47:B47"/>
    <mergeCell ref="C47:F47"/>
    <mergeCell ref="A48:B48"/>
    <mergeCell ref="E48:F48"/>
    <mergeCell ref="A49:B49"/>
    <mergeCell ref="E49:F49"/>
    <mergeCell ref="A46:B46"/>
    <mergeCell ref="A12:A14"/>
    <mergeCell ref="B12:B14"/>
    <mergeCell ref="C12:C14"/>
    <mergeCell ref="D12:D14"/>
    <mergeCell ref="A36:F36"/>
    <mergeCell ref="A44:B44"/>
    <mergeCell ref="E12:E14"/>
    <mergeCell ref="F12:F14"/>
    <mergeCell ref="A29:B29"/>
    <mergeCell ref="A30:B30"/>
    <mergeCell ref="A31:B3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63"/>
  <sheetViews>
    <sheetView topLeftCell="A12" zoomScale="90" zoomScaleNormal="90" workbookViewId="0">
      <selection activeCell="I21" sqref="I21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3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1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20"/>
      <c r="F2" s="12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121"/>
      <c r="D4" s="121"/>
      <c r="E4" s="94"/>
      <c r="F4" s="12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121"/>
      <c r="D6" s="121"/>
      <c r="E6" s="94"/>
      <c r="F6" s="121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80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75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260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261"/>
      <c r="E13" s="267"/>
      <c r="F13" s="245"/>
    </row>
    <row r="14" spans="1:253" ht="33" customHeight="1" thickBot="1" x14ac:dyDescent="0.45">
      <c r="A14" s="259"/>
      <c r="B14" s="262"/>
      <c r="C14" s="265"/>
      <c r="D14" s="262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14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156</v>
      </c>
      <c r="C16" s="15"/>
      <c r="D16" s="14"/>
      <c r="E16" s="16"/>
      <c r="F16" s="17"/>
    </row>
    <row r="17" spans="1:253" s="68" customFormat="1" ht="18" x14ac:dyDescent="0.35">
      <c r="A17" s="62">
        <v>1</v>
      </c>
      <c r="B17" s="74" t="s">
        <v>76</v>
      </c>
      <c r="C17" s="64" t="s">
        <v>27</v>
      </c>
      <c r="D17" s="65">
        <v>1417</v>
      </c>
      <c r="E17" s="101">
        <v>10</v>
      </c>
      <c r="F17" s="105">
        <f t="shared" ref="F17:F36" si="0">D17*E17</f>
        <v>14170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77</v>
      </c>
      <c r="C18" s="64" t="s">
        <v>20</v>
      </c>
      <c r="D18" s="65">
        <v>643</v>
      </c>
      <c r="E18" s="101">
        <v>90</v>
      </c>
      <c r="F18" s="105">
        <f t="shared" si="0"/>
        <v>57870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65">
        <v>50</v>
      </c>
      <c r="E19" s="69"/>
      <c r="F19" s="105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67</v>
      </c>
      <c r="C20" s="64" t="s">
        <v>1</v>
      </c>
      <c r="D20" s="65">
        <v>5</v>
      </c>
      <c r="E20" s="69"/>
      <c r="F20" s="105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68</v>
      </c>
      <c r="C21" s="64" t="s">
        <v>1</v>
      </c>
      <c r="D21" s="65">
        <v>10</v>
      </c>
      <c r="E21" s="69"/>
      <c r="F21" s="105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41</v>
      </c>
      <c r="C22" s="64" t="s">
        <v>5</v>
      </c>
      <c r="D22" s="71">
        <v>4.78</v>
      </c>
      <c r="E22" s="69">
        <v>950</v>
      </c>
      <c r="F22" s="105">
        <f t="shared" si="0"/>
        <v>4541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78</v>
      </c>
      <c r="C23" s="64" t="s">
        <v>5</v>
      </c>
      <c r="D23" s="71">
        <v>98</v>
      </c>
      <c r="E23" s="69">
        <f t="shared" ref="E23" si="1">10260/11.4</f>
        <v>900</v>
      </c>
      <c r="F23" s="105">
        <f t="shared" si="0"/>
        <v>88200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8</v>
      </c>
      <c r="B24" s="63" t="s">
        <v>31</v>
      </c>
      <c r="C24" s="64" t="s">
        <v>32</v>
      </c>
      <c r="D24" s="65">
        <v>650</v>
      </c>
      <c r="E24" s="69">
        <v>0</v>
      </c>
      <c r="F24" s="105">
        <f t="shared" si="0"/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/>
      <c r="B25" s="63" t="s">
        <v>79</v>
      </c>
      <c r="C25" s="64" t="s">
        <v>32</v>
      </c>
      <c r="D25" s="65">
        <v>350</v>
      </c>
      <c r="E25" s="69">
        <v>0</v>
      </c>
      <c r="F25" s="105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9</v>
      </c>
      <c r="B26" s="63" t="s">
        <v>33</v>
      </c>
      <c r="C26" s="64" t="s">
        <v>32</v>
      </c>
      <c r="D26" s="65">
        <v>650</v>
      </c>
      <c r="E26" s="69">
        <v>0</v>
      </c>
      <c r="F26" s="105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10</v>
      </c>
      <c r="B27" s="63" t="s">
        <v>34</v>
      </c>
      <c r="C27" s="64" t="s">
        <v>4</v>
      </c>
      <c r="D27" s="65">
        <v>3500</v>
      </c>
      <c r="E27" s="69">
        <v>0</v>
      </c>
      <c r="F27" s="105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11</v>
      </c>
      <c r="B28" s="63" t="s">
        <v>35</v>
      </c>
      <c r="C28" s="64" t="s">
        <v>32</v>
      </c>
      <c r="D28" s="65">
        <v>90</v>
      </c>
      <c r="E28" s="69">
        <v>0</v>
      </c>
      <c r="F28" s="105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>
        <v>12</v>
      </c>
      <c r="B29" s="63" t="s">
        <v>42</v>
      </c>
      <c r="C29" s="64" t="s">
        <v>4</v>
      </c>
      <c r="D29" s="65">
        <v>2350</v>
      </c>
      <c r="E29" s="69">
        <v>0</v>
      </c>
      <c r="F29" s="105">
        <f t="shared" si="0"/>
        <v>0</v>
      </c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ht="18" x14ac:dyDescent="0.35">
      <c r="A30" s="62"/>
      <c r="B30" s="63"/>
      <c r="C30" s="64"/>
      <c r="D30" s="65"/>
      <c r="E30" s="87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ht="40.799999999999997" x14ac:dyDescent="0.4">
      <c r="A31" s="18">
        <v>1</v>
      </c>
      <c r="B31" s="15" t="s">
        <v>44</v>
      </c>
      <c r="C31" s="64" t="s">
        <v>27</v>
      </c>
      <c r="D31" s="65">
        <v>346</v>
      </c>
      <c r="E31" s="104">
        <v>2</v>
      </c>
      <c r="F31" s="105">
        <f t="shared" si="0"/>
        <v>692</v>
      </c>
    </row>
    <row r="32" spans="1:253" s="68" customFormat="1" x14ac:dyDescent="0.35">
      <c r="A32" s="18">
        <v>2</v>
      </c>
      <c r="B32" s="99" t="s">
        <v>131</v>
      </c>
      <c r="C32" s="64" t="s">
        <v>45</v>
      </c>
      <c r="D32" s="65">
        <v>345</v>
      </c>
      <c r="E32" s="103">
        <v>9.3000000000000007</v>
      </c>
      <c r="F32" s="105">
        <f t="shared" si="0"/>
        <v>3208.5000000000005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s="68" customFormat="1" x14ac:dyDescent="0.35">
      <c r="A33" s="18">
        <v>3</v>
      </c>
      <c r="B33" s="99" t="s">
        <v>132</v>
      </c>
      <c r="C33" s="64" t="s">
        <v>45</v>
      </c>
      <c r="D33" s="65">
        <v>346</v>
      </c>
      <c r="E33" s="103">
        <v>3.6</v>
      </c>
      <c r="F33" s="105">
        <f t="shared" si="0"/>
        <v>1245.6000000000001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</row>
    <row r="34" spans="1:253" s="68" customFormat="1" x14ac:dyDescent="0.35">
      <c r="A34" s="18">
        <v>4</v>
      </c>
      <c r="B34" s="99" t="s">
        <v>133</v>
      </c>
      <c r="C34" s="64" t="s">
        <v>45</v>
      </c>
      <c r="D34" s="65">
        <v>127</v>
      </c>
      <c r="E34" s="106">
        <v>4.53</v>
      </c>
      <c r="F34" s="105">
        <f t="shared" si="0"/>
        <v>575.31000000000006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</row>
    <row r="35" spans="1:253" s="68" customFormat="1" x14ac:dyDescent="0.35">
      <c r="A35" s="18">
        <v>5</v>
      </c>
      <c r="B35" s="99" t="s">
        <v>134</v>
      </c>
      <c r="C35" s="64" t="s">
        <v>45</v>
      </c>
      <c r="D35" s="65">
        <v>138</v>
      </c>
      <c r="E35" s="106">
        <v>5.5</v>
      </c>
      <c r="F35" s="105">
        <f t="shared" si="0"/>
        <v>759</v>
      </c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</row>
    <row r="36" spans="1:253" s="68" customFormat="1" x14ac:dyDescent="0.35">
      <c r="A36" s="18">
        <v>6</v>
      </c>
      <c r="B36" s="99" t="s">
        <v>135</v>
      </c>
      <c r="C36" s="64" t="s">
        <v>45</v>
      </c>
      <c r="D36" s="71">
        <v>36</v>
      </c>
      <c r="E36" s="106">
        <v>7.4</v>
      </c>
      <c r="F36" s="105">
        <f t="shared" si="0"/>
        <v>266.40000000000003</v>
      </c>
      <c r="G36" s="67"/>
      <c r="H36" s="67"/>
      <c r="I36" s="67"/>
      <c r="J36" s="67"/>
      <c r="K36" s="67"/>
      <c r="L36" s="67"/>
      <c r="M36" s="67" t="s">
        <v>43</v>
      </c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</row>
    <row r="37" spans="1:253" s="68" customFormat="1" x14ac:dyDescent="0.35">
      <c r="A37" s="18"/>
      <c r="B37" s="99"/>
      <c r="C37" s="64"/>
      <c r="D37" s="71"/>
      <c r="E37" s="106"/>
      <c r="F37" s="105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</row>
    <row r="38" spans="1:253" s="68" customFormat="1" x14ac:dyDescent="0.35">
      <c r="A38" s="18"/>
      <c r="B38" s="99"/>
      <c r="C38" s="64"/>
      <c r="D38" s="71"/>
      <c r="E38" s="106"/>
      <c r="F38" s="105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</row>
    <row r="39" spans="1:253" s="30" customFormat="1" ht="21.75" customHeight="1" x14ac:dyDescent="0.4">
      <c r="A39" s="250" t="s">
        <v>21</v>
      </c>
      <c r="B39" s="251"/>
      <c r="C39" s="26"/>
      <c r="D39" s="26"/>
      <c r="E39" s="27"/>
      <c r="F39" s="28">
        <f>SUM(F17:F36)</f>
        <v>171527.81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</row>
    <row r="40" spans="1:253" s="30" customFormat="1" ht="21.75" customHeight="1" x14ac:dyDescent="0.4">
      <c r="A40" s="250" t="s">
        <v>22</v>
      </c>
      <c r="B40" s="251"/>
      <c r="C40" s="26"/>
      <c r="D40" s="26"/>
      <c r="E40" s="27"/>
      <c r="F40" s="28">
        <f>F39*0.18</f>
        <v>30875.005799999999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</row>
    <row r="41" spans="1:253" s="30" customFormat="1" ht="21.75" customHeight="1" thickBot="1" x14ac:dyDescent="0.45">
      <c r="A41" s="252" t="s">
        <v>23</v>
      </c>
      <c r="B41" s="253"/>
      <c r="C41" s="31"/>
      <c r="D41" s="31"/>
      <c r="E41" s="32"/>
      <c r="F41" s="33">
        <f>SUM(F39:F40)</f>
        <v>202402.81579999998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</row>
    <row r="42" spans="1:253" s="39" customFormat="1" ht="18.75" customHeight="1" x14ac:dyDescent="0.4">
      <c r="A42" s="34"/>
      <c r="B42" s="34"/>
      <c r="C42" s="35"/>
      <c r="D42" s="35"/>
      <c r="E42" s="36"/>
      <c r="F42" s="37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</row>
    <row r="43" spans="1:253" s="39" customFormat="1" ht="18.75" customHeight="1" x14ac:dyDescent="0.4">
      <c r="A43" s="34"/>
      <c r="B43" s="34"/>
      <c r="C43" s="35"/>
      <c r="D43" s="35"/>
      <c r="E43" s="36"/>
      <c r="F43" s="37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</row>
    <row r="44" spans="1:253" s="39" customFormat="1" ht="18.75" customHeight="1" x14ac:dyDescent="0.4">
      <c r="A44" s="34"/>
      <c r="B44" s="34"/>
      <c r="C44" s="35"/>
      <c r="D44" s="35"/>
      <c r="E44" s="36"/>
      <c r="F44" s="37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</row>
    <row r="45" spans="1:253" ht="18.75" customHeight="1" x14ac:dyDescent="0.4">
      <c r="A45" s="75"/>
      <c r="B45" s="79"/>
      <c r="C45" s="41"/>
      <c r="D45" s="41"/>
      <c r="E45" s="42"/>
      <c r="F45" s="43"/>
    </row>
    <row r="46" spans="1:253" s="45" customFormat="1" x14ac:dyDescent="0.4">
      <c r="A46" s="254" t="s">
        <v>28</v>
      </c>
      <c r="B46" s="254"/>
      <c r="C46" s="254"/>
      <c r="D46" s="254"/>
      <c r="E46" s="254"/>
      <c r="F46" s="25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</row>
    <row r="47" spans="1:253" ht="18.75" customHeight="1" x14ac:dyDescent="0.4">
      <c r="A47" s="75"/>
      <c r="B47" s="79"/>
      <c r="C47" s="56"/>
      <c r="D47" s="56"/>
      <c r="E47" s="56" t="s">
        <v>30</v>
      </c>
      <c r="F47" s="56"/>
    </row>
    <row r="48" spans="1:253" ht="15.75" customHeight="1" x14ac:dyDescent="0.4">
      <c r="A48" s="11"/>
      <c r="C48" s="56"/>
      <c r="D48" s="56"/>
      <c r="E48" s="56"/>
      <c r="F48" s="56"/>
    </row>
    <row r="49" spans="1:6" ht="15.75" customHeight="1" x14ac:dyDescent="0.4">
      <c r="A49" s="11"/>
      <c r="C49" s="56"/>
      <c r="D49" s="56"/>
      <c r="E49" s="56"/>
      <c r="F49" s="56"/>
    </row>
    <row r="50" spans="1:6" ht="15.75" customHeight="1" x14ac:dyDescent="0.4">
      <c r="A50" s="11"/>
      <c r="C50" s="56"/>
      <c r="D50" s="56"/>
      <c r="E50" s="56"/>
      <c r="F50" s="56"/>
    </row>
    <row r="51" spans="1:6" ht="15.75" customHeight="1" x14ac:dyDescent="0.4">
      <c r="A51" s="11"/>
      <c r="C51" s="56"/>
      <c r="D51" s="56"/>
      <c r="E51" s="56"/>
      <c r="F51" s="56"/>
    </row>
    <row r="52" spans="1:6" ht="15.75" customHeight="1" x14ac:dyDescent="0.4">
      <c r="A52" s="11"/>
      <c r="C52" s="56"/>
      <c r="D52" s="56"/>
      <c r="E52" s="56"/>
      <c r="F52" s="56"/>
    </row>
    <row r="53" spans="1:6" ht="15.75" customHeight="1" x14ac:dyDescent="0.4">
      <c r="A53" s="11"/>
      <c r="C53" s="56"/>
      <c r="D53" s="56"/>
      <c r="E53" s="56"/>
      <c r="F53" s="56"/>
    </row>
    <row r="54" spans="1:6" ht="15.75" customHeight="1" x14ac:dyDescent="0.4">
      <c r="A54" s="255"/>
      <c r="B54" s="255"/>
      <c r="C54" s="56"/>
      <c r="D54" s="56"/>
      <c r="E54" s="56"/>
      <c r="F54" s="56"/>
    </row>
    <row r="55" spans="1:6" ht="15.75" customHeight="1" x14ac:dyDescent="0.4">
      <c r="A55" s="79"/>
      <c r="B55" s="79" t="s">
        <v>29</v>
      </c>
      <c r="C55" s="56"/>
      <c r="D55" s="56"/>
      <c r="E55" s="56"/>
      <c r="F55" s="56"/>
    </row>
    <row r="56" spans="1:6" ht="16.5" customHeight="1" x14ac:dyDescent="0.4">
      <c r="A56" s="256"/>
      <c r="B56" s="256"/>
      <c r="C56" s="56"/>
      <c r="D56" s="56"/>
      <c r="E56" s="56"/>
      <c r="F56" s="56"/>
    </row>
    <row r="57" spans="1:6" x14ac:dyDescent="0.4">
      <c r="A57" s="248"/>
      <c r="B57" s="248"/>
      <c r="C57" s="272" t="s">
        <v>30</v>
      </c>
      <c r="D57" s="272"/>
      <c r="E57" s="272"/>
      <c r="F57" s="272"/>
    </row>
    <row r="58" spans="1:6" ht="38.25" customHeight="1" x14ac:dyDescent="0.4">
      <c r="A58" s="270"/>
      <c r="B58" s="271"/>
      <c r="C58" s="78"/>
      <c r="D58" s="75"/>
      <c r="E58" s="247"/>
      <c r="F58" s="247"/>
    </row>
    <row r="59" spans="1:6" ht="10.5" customHeight="1" x14ac:dyDescent="0.4">
      <c r="A59" s="248"/>
      <c r="B59" s="248"/>
      <c r="C59" s="76"/>
      <c r="D59" s="80"/>
      <c r="E59" s="249"/>
      <c r="F59" s="249"/>
    </row>
    <row r="60" spans="1:6" ht="25.5" customHeight="1" x14ac:dyDescent="0.4">
      <c r="A60" s="76"/>
      <c r="B60" s="76"/>
      <c r="C60" s="76"/>
      <c r="D60" s="80"/>
      <c r="E60" s="77"/>
      <c r="F60" s="77"/>
    </row>
    <row r="61" spans="1:6" ht="16.5" customHeight="1" x14ac:dyDescent="0.4">
      <c r="A61" s="269"/>
      <c r="B61" s="269"/>
      <c r="C61" s="75"/>
      <c r="D61" s="75"/>
      <c r="E61" s="247"/>
      <c r="F61" s="247"/>
    </row>
    <row r="62" spans="1:6" x14ac:dyDescent="0.4">
      <c r="A62" s="248"/>
      <c r="B62" s="248"/>
      <c r="C62" s="76"/>
      <c r="D62" s="80"/>
      <c r="E62" s="249"/>
      <c r="F62" s="249"/>
    </row>
    <row r="63" spans="1:6" x14ac:dyDescent="0.4">
      <c r="A63" s="45"/>
      <c r="B63" s="45"/>
      <c r="C63" s="45"/>
    </row>
  </sheetData>
  <mergeCells count="29">
    <mergeCell ref="A10:F10"/>
    <mergeCell ref="E1:F1"/>
    <mergeCell ref="C3:F3"/>
    <mergeCell ref="C5:F5"/>
    <mergeCell ref="C7:G7"/>
    <mergeCell ref="C8:F9"/>
    <mergeCell ref="A56:B56"/>
    <mergeCell ref="B11:F11"/>
    <mergeCell ref="A12:A14"/>
    <mergeCell ref="B12:B14"/>
    <mergeCell ref="C12:C14"/>
    <mergeCell ref="D12:D14"/>
    <mergeCell ref="E12:E14"/>
    <mergeCell ref="F12:F14"/>
    <mergeCell ref="A39:B39"/>
    <mergeCell ref="A40:B40"/>
    <mergeCell ref="A41:B41"/>
    <mergeCell ref="A46:F46"/>
    <mergeCell ref="A54:B54"/>
    <mergeCell ref="A61:B61"/>
    <mergeCell ref="E61:F61"/>
    <mergeCell ref="A62:B62"/>
    <mergeCell ref="E62:F62"/>
    <mergeCell ref="A57:B57"/>
    <mergeCell ref="C57:F57"/>
    <mergeCell ref="A58:B58"/>
    <mergeCell ref="E58:F58"/>
    <mergeCell ref="A59:B59"/>
    <mergeCell ref="E59:F5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S61"/>
  <sheetViews>
    <sheetView topLeftCell="A13" zoomScale="90" zoomScaleNormal="90" workbookViewId="0">
      <selection activeCell="L21" sqref="L21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4" bestFit="1" customWidth="1"/>
    <col min="5" max="5" width="11.33203125" style="114" customWidth="1"/>
    <col min="6" max="6" width="18.44140625" style="114" customWidth="1"/>
    <col min="7" max="253" width="9.109375" style="9"/>
    <col min="254" max="16384" width="9.109375" style="11"/>
  </cols>
  <sheetData>
    <row r="1" spans="1:253" s="2" customFormat="1" ht="22.8" x14ac:dyDescent="0.4">
      <c r="A1" s="129"/>
      <c r="B1" s="68"/>
      <c r="C1" s="130"/>
      <c r="D1" s="131"/>
      <c r="E1" s="310" t="s">
        <v>9</v>
      </c>
      <c r="F1" s="310"/>
      <c r="G1" s="6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12.6" customHeight="1" x14ac:dyDescent="0.4">
      <c r="A2" s="129"/>
      <c r="B2" s="68"/>
      <c r="C2" s="130"/>
      <c r="D2" s="129"/>
      <c r="E2" s="132"/>
      <c r="F2" s="132"/>
      <c r="G2" s="6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133"/>
      <c r="B3" s="134" t="s">
        <v>10</v>
      </c>
      <c r="C3" s="311" t="s">
        <v>64</v>
      </c>
      <c r="D3" s="311"/>
      <c r="E3" s="311"/>
      <c r="F3" s="311"/>
      <c r="G3" s="6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133"/>
      <c r="B4" s="134"/>
      <c r="C4" s="135"/>
      <c r="D4" s="135"/>
      <c r="E4" s="136"/>
      <c r="F4" s="135"/>
      <c r="G4" s="6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37"/>
      <c r="B5" s="138" t="s">
        <v>11</v>
      </c>
      <c r="C5" s="311" t="s">
        <v>64</v>
      </c>
      <c r="D5" s="311"/>
      <c r="E5" s="311"/>
      <c r="F5" s="311"/>
      <c r="G5" s="6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2.4" customHeight="1" x14ac:dyDescent="0.4">
      <c r="A6" s="137"/>
      <c r="B6" s="138"/>
      <c r="C6" s="135"/>
      <c r="D6" s="135"/>
      <c r="E6" s="136"/>
      <c r="F6" s="135"/>
      <c r="G6" s="6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133"/>
      <c r="B7" s="139" t="s">
        <v>12</v>
      </c>
      <c r="C7" s="309" t="s">
        <v>24</v>
      </c>
      <c r="D7" s="309"/>
      <c r="E7" s="309"/>
      <c r="F7" s="309"/>
      <c r="G7" s="30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62.4" customHeight="1" x14ac:dyDescent="0.4">
      <c r="A8" s="137"/>
      <c r="B8" s="139" t="s">
        <v>13</v>
      </c>
      <c r="C8" s="311" t="s">
        <v>65</v>
      </c>
      <c r="D8" s="311"/>
      <c r="E8" s="311"/>
      <c r="F8" s="311"/>
      <c r="G8" s="67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37"/>
      <c r="B9" s="139"/>
      <c r="C9" s="311"/>
      <c r="D9" s="311"/>
      <c r="E9" s="311"/>
      <c r="F9" s="311"/>
      <c r="G9" s="67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85" t="s">
        <v>83</v>
      </c>
      <c r="B10" s="285"/>
      <c r="C10" s="285"/>
      <c r="D10" s="285"/>
      <c r="E10" s="285"/>
      <c r="F10" s="285"/>
      <c r="G10" s="67"/>
      <c r="J10" s="10"/>
    </row>
    <row r="11" spans="1:253" ht="14.4" customHeight="1" thickBot="1" x14ac:dyDescent="0.45">
      <c r="A11" s="140"/>
      <c r="B11" s="285" t="s">
        <v>14</v>
      </c>
      <c r="C11" s="285"/>
      <c r="D11" s="285"/>
      <c r="E11" s="285"/>
      <c r="F11" s="285"/>
      <c r="G11" s="67"/>
      <c r="J11" s="10"/>
    </row>
    <row r="12" spans="1:253" ht="16.5" customHeight="1" x14ac:dyDescent="0.4">
      <c r="A12" s="286" t="s">
        <v>15</v>
      </c>
      <c r="B12" s="289" t="s">
        <v>0</v>
      </c>
      <c r="C12" s="292" t="s">
        <v>16</v>
      </c>
      <c r="D12" s="295" t="s">
        <v>17</v>
      </c>
      <c r="E12" s="298" t="s">
        <v>18</v>
      </c>
      <c r="F12" s="301" t="s">
        <v>19</v>
      </c>
      <c r="G12" s="67"/>
    </row>
    <row r="13" spans="1:253" ht="21.75" customHeight="1" x14ac:dyDescent="0.4">
      <c r="A13" s="287"/>
      <c r="B13" s="290"/>
      <c r="C13" s="293"/>
      <c r="D13" s="296"/>
      <c r="E13" s="299"/>
      <c r="F13" s="302"/>
      <c r="G13" s="67"/>
    </row>
    <row r="14" spans="1:253" ht="33" customHeight="1" thickBot="1" x14ac:dyDescent="0.45">
      <c r="A14" s="288"/>
      <c r="B14" s="291"/>
      <c r="C14" s="294"/>
      <c r="D14" s="297"/>
      <c r="E14" s="300"/>
      <c r="F14" s="303"/>
      <c r="G14" s="67"/>
    </row>
    <row r="15" spans="1:253" x14ac:dyDescent="0.4">
      <c r="A15" s="141">
        <v>1</v>
      </c>
      <c r="B15" s="142">
        <v>2</v>
      </c>
      <c r="C15" s="143">
        <v>3</v>
      </c>
      <c r="D15" s="144">
        <v>4</v>
      </c>
      <c r="E15" s="220">
        <v>5</v>
      </c>
      <c r="F15" s="221">
        <v>6</v>
      </c>
      <c r="G15" s="67"/>
    </row>
    <row r="16" spans="1:253" ht="31.2" x14ac:dyDescent="0.4">
      <c r="A16" s="141"/>
      <c r="B16" s="166" t="s">
        <v>157</v>
      </c>
      <c r="C16" s="143"/>
      <c r="D16" s="147"/>
      <c r="E16" s="220"/>
      <c r="F16" s="221"/>
      <c r="G16" s="67"/>
    </row>
    <row r="17" spans="1:253" s="68" customFormat="1" ht="18" x14ac:dyDescent="0.35">
      <c r="A17" s="62">
        <v>1</v>
      </c>
      <c r="B17" s="74" t="s">
        <v>81</v>
      </c>
      <c r="C17" s="64" t="s">
        <v>27</v>
      </c>
      <c r="D17" s="71">
        <v>1417</v>
      </c>
      <c r="E17" s="103">
        <v>0</v>
      </c>
      <c r="F17" s="105">
        <f t="shared" ref="F17:F28" si="0">D17*E17</f>
        <v>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71">
        <v>536</v>
      </c>
      <c r="E18" s="103">
        <v>0</v>
      </c>
      <c r="F18" s="105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71">
        <v>20</v>
      </c>
      <c r="E19" s="103">
        <v>0</v>
      </c>
      <c r="F19" s="105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68</v>
      </c>
      <c r="C20" s="64" t="s">
        <v>1</v>
      </c>
      <c r="D20" s="71">
        <v>10</v>
      </c>
      <c r="E20" s="103">
        <v>0</v>
      </c>
      <c r="F20" s="105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41</v>
      </c>
      <c r="C21" s="64" t="s">
        <v>5</v>
      </c>
      <c r="D21" s="71">
        <v>4.2</v>
      </c>
      <c r="E21" s="103">
        <v>0</v>
      </c>
      <c r="F21" s="105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78</v>
      </c>
      <c r="C22" s="64" t="s">
        <v>5</v>
      </c>
      <c r="D22" s="71">
        <v>92</v>
      </c>
      <c r="E22" s="103">
        <v>0</v>
      </c>
      <c r="F22" s="105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103">
        <v>0</v>
      </c>
      <c r="F23" s="105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8</v>
      </c>
      <c r="B24" s="63" t="s">
        <v>82</v>
      </c>
      <c r="C24" s="64" t="s">
        <v>32</v>
      </c>
      <c r="D24" s="71">
        <v>450</v>
      </c>
      <c r="E24" s="103">
        <v>0</v>
      </c>
      <c r="F24" s="105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103">
        <v>0</v>
      </c>
      <c r="F25" s="105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10</v>
      </c>
      <c r="B26" s="63" t="s">
        <v>34</v>
      </c>
      <c r="C26" s="64" t="s">
        <v>4</v>
      </c>
      <c r="D26" s="71">
        <v>2600</v>
      </c>
      <c r="E26" s="103">
        <v>0</v>
      </c>
      <c r="F26" s="105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11</v>
      </c>
      <c r="B27" s="63" t="s">
        <v>35</v>
      </c>
      <c r="C27" s="64" t="s">
        <v>32</v>
      </c>
      <c r="D27" s="71">
        <v>90</v>
      </c>
      <c r="E27" s="103">
        <v>0</v>
      </c>
      <c r="F27" s="105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12</v>
      </c>
      <c r="B28" s="63" t="s">
        <v>42</v>
      </c>
      <c r="C28" s="64" t="s">
        <v>4</v>
      </c>
      <c r="D28" s="71">
        <v>2350</v>
      </c>
      <c r="E28" s="103">
        <v>0</v>
      </c>
      <c r="F28" s="105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/>
      <c r="B29" s="63"/>
      <c r="C29" s="64"/>
      <c r="D29" s="71"/>
      <c r="E29" s="87"/>
      <c r="F29" s="105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ht="18" x14ac:dyDescent="0.35">
      <c r="A30" s="62"/>
      <c r="B30" s="63"/>
      <c r="C30" s="64"/>
      <c r="D30" s="71"/>
      <c r="E30" s="69"/>
      <c r="F30" s="105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s="68" customFormat="1" ht="18" x14ac:dyDescent="0.35">
      <c r="A31" s="62"/>
      <c r="B31" s="143" t="s">
        <v>50</v>
      </c>
      <c r="C31" s="64"/>
      <c r="D31" s="71"/>
      <c r="E31" s="69"/>
      <c r="F31" s="105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</row>
    <row r="32" spans="1:253" s="68" customFormat="1" ht="18" x14ac:dyDescent="0.35">
      <c r="A32" s="62">
        <v>1</v>
      </c>
      <c r="B32" s="63" t="s">
        <v>51</v>
      </c>
      <c r="C32" s="64" t="s">
        <v>27</v>
      </c>
      <c r="D32" s="71">
        <v>1261</v>
      </c>
      <c r="E32" s="69">
        <v>2</v>
      </c>
      <c r="F32" s="105">
        <f t="shared" ref="F32:F36" si="1">D32*E32</f>
        <v>2522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s="68" customFormat="1" ht="18" x14ac:dyDescent="0.35">
      <c r="A33" s="62">
        <v>2</v>
      </c>
      <c r="B33" s="63" t="s">
        <v>47</v>
      </c>
      <c r="C33" s="64" t="s">
        <v>4</v>
      </c>
      <c r="D33" s="71">
        <v>14743</v>
      </c>
      <c r="E33" s="103">
        <v>0.42</v>
      </c>
      <c r="F33" s="105">
        <f t="shared" si="1"/>
        <v>6192.0599999999995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</row>
    <row r="34" spans="1:253" x14ac:dyDescent="0.4">
      <c r="A34" s="62">
        <v>3</v>
      </c>
      <c r="B34" s="63" t="s">
        <v>96</v>
      </c>
      <c r="C34" s="64" t="s">
        <v>4</v>
      </c>
      <c r="D34" s="71">
        <v>34223</v>
      </c>
      <c r="E34" s="103">
        <v>0.47</v>
      </c>
      <c r="F34" s="105">
        <f t="shared" si="1"/>
        <v>16084.81</v>
      </c>
      <c r="G34" s="67"/>
    </row>
    <row r="35" spans="1:253" x14ac:dyDescent="0.4">
      <c r="A35" s="62">
        <v>4</v>
      </c>
      <c r="B35" s="70" t="s">
        <v>136</v>
      </c>
      <c r="C35" s="64" t="s">
        <v>4</v>
      </c>
      <c r="D35" s="71">
        <v>256</v>
      </c>
      <c r="E35" s="222"/>
      <c r="F35" s="105">
        <f t="shared" si="1"/>
        <v>0</v>
      </c>
      <c r="G35" s="67"/>
    </row>
    <row r="36" spans="1:253" x14ac:dyDescent="0.4">
      <c r="A36" s="62">
        <v>5</v>
      </c>
      <c r="B36" s="63" t="s">
        <v>97</v>
      </c>
      <c r="C36" s="64" t="s">
        <v>5</v>
      </c>
      <c r="D36" s="71">
        <v>0.6</v>
      </c>
      <c r="E36" s="222"/>
      <c r="F36" s="105">
        <f t="shared" si="1"/>
        <v>0</v>
      </c>
      <c r="G36" s="67"/>
    </row>
    <row r="37" spans="1:253" s="30" customFormat="1" ht="21.75" customHeight="1" x14ac:dyDescent="0.4">
      <c r="A37" s="304" t="s">
        <v>21</v>
      </c>
      <c r="B37" s="305"/>
      <c r="C37" s="149"/>
      <c r="D37" s="150"/>
      <c r="E37" s="223"/>
      <c r="F37" s="224">
        <f>SUM(F17:F36)</f>
        <v>24798.87</v>
      </c>
      <c r="G37" s="152"/>
      <c r="H37" s="29" t="s">
        <v>43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</row>
    <row r="38" spans="1:253" s="30" customFormat="1" ht="21.75" customHeight="1" x14ac:dyDescent="0.4">
      <c r="A38" s="304" t="s">
        <v>22</v>
      </c>
      <c r="B38" s="305"/>
      <c r="C38" s="149"/>
      <c r="D38" s="150"/>
      <c r="E38" s="223"/>
      <c r="F38" s="224">
        <f>F37*0.18</f>
        <v>4463.7965999999997</v>
      </c>
      <c r="G38" s="152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</row>
    <row r="39" spans="1:253" s="30" customFormat="1" ht="21.75" customHeight="1" thickBot="1" x14ac:dyDescent="0.45">
      <c r="A39" s="306" t="s">
        <v>23</v>
      </c>
      <c r="B39" s="307"/>
      <c r="C39" s="153"/>
      <c r="D39" s="154"/>
      <c r="E39" s="225"/>
      <c r="F39" s="226">
        <f>SUM(F37:F38)</f>
        <v>29262.666599999997</v>
      </c>
      <c r="G39" s="152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</row>
    <row r="40" spans="1:253" s="39" customFormat="1" ht="18.75" customHeight="1" x14ac:dyDescent="0.4">
      <c r="A40" s="156"/>
      <c r="B40" s="156"/>
      <c r="C40" s="157"/>
      <c r="D40" s="158"/>
      <c r="E40" s="227"/>
      <c r="F40" s="228"/>
      <c r="G40" s="152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</row>
    <row r="41" spans="1:253" s="39" customFormat="1" ht="9.6" customHeight="1" x14ac:dyDescent="0.4">
      <c r="A41" s="156"/>
      <c r="B41" s="156"/>
      <c r="C41" s="157"/>
      <c r="D41" s="158"/>
      <c r="E41" s="227"/>
      <c r="F41" s="228"/>
      <c r="G41" s="152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</row>
    <row r="42" spans="1:253" s="39" customFormat="1" ht="18.600000000000001" hidden="1" customHeight="1" x14ac:dyDescent="0.4">
      <c r="A42" s="156"/>
      <c r="B42" s="156"/>
      <c r="C42" s="157"/>
      <c r="D42" s="158"/>
      <c r="E42" s="227"/>
      <c r="F42" s="228"/>
      <c r="G42" s="152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</row>
    <row r="43" spans="1:253" ht="18.600000000000001" hidden="1" customHeight="1" x14ac:dyDescent="0.4">
      <c r="A43" s="140"/>
      <c r="B43" s="160"/>
      <c r="C43" s="133"/>
      <c r="D43" s="161"/>
      <c r="E43" s="229"/>
      <c r="F43" s="230"/>
      <c r="G43" s="67"/>
    </row>
    <row r="44" spans="1:253" s="45" customFormat="1" x14ac:dyDescent="0.4">
      <c r="A44" s="308" t="s">
        <v>28</v>
      </c>
      <c r="B44" s="308"/>
      <c r="C44" s="308"/>
      <c r="D44" s="308"/>
      <c r="E44" s="308"/>
      <c r="F44" s="308"/>
      <c r="G44" s="163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</row>
    <row r="45" spans="1:253" ht="18.75" customHeight="1" x14ac:dyDescent="0.4">
      <c r="A45" s="140"/>
      <c r="B45" s="160"/>
      <c r="C45" s="164"/>
      <c r="D45" s="165"/>
      <c r="E45" s="231" t="s">
        <v>30</v>
      </c>
      <c r="F45" s="231"/>
      <c r="G45" s="67"/>
    </row>
    <row r="46" spans="1:253" ht="5.4" customHeight="1" x14ac:dyDescent="0.4">
      <c r="A46" s="68"/>
      <c r="B46" s="68"/>
      <c r="C46" s="164"/>
      <c r="D46" s="165"/>
      <c r="E46" s="231"/>
      <c r="F46" s="231"/>
      <c r="G46" s="67"/>
    </row>
    <row r="47" spans="1:253" ht="15.6" hidden="1" customHeight="1" x14ac:dyDescent="0.4">
      <c r="A47" s="68"/>
      <c r="B47" s="68"/>
      <c r="C47" s="164"/>
      <c r="D47" s="165"/>
      <c r="E47" s="231"/>
      <c r="F47" s="231"/>
      <c r="G47" s="67"/>
    </row>
    <row r="48" spans="1:253" ht="15.6" hidden="1" customHeight="1" x14ac:dyDescent="0.4">
      <c r="A48" s="68"/>
      <c r="B48" s="68"/>
      <c r="C48" s="164"/>
      <c r="D48" s="165"/>
      <c r="E48" s="231"/>
      <c r="F48" s="231"/>
      <c r="G48" s="67"/>
    </row>
    <row r="49" spans="1:7" ht="10.199999999999999" customHeight="1" x14ac:dyDescent="0.4">
      <c r="A49" s="68"/>
      <c r="B49" s="68"/>
      <c r="C49" s="164"/>
      <c r="D49" s="165"/>
      <c r="E49" s="231"/>
      <c r="F49" s="231"/>
      <c r="G49" s="67"/>
    </row>
    <row r="50" spans="1:7" ht="10.199999999999999" hidden="1" customHeight="1" x14ac:dyDescent="0.4">
      <c r="A50" s="68"/>
      <c r="B50" s="68"/>
      <c r="C50" s="164"/>
      <c r="D50" s="165"/>
      <c r="E50" s="231"/>
      <c r="F50" s="231"/>
      <c r="G50" s="67"/>
    </row>
    <row r="51" spans="1:7" ht="15.6" hidden="1" customHeight="1" x14ac:dyDescent="0.4">
      <c r="A51" s="68"/>
      <c r="B51" s="68"/>
      <c r="C51" s="164"/>
      <c r="D51" s="165"/>
      <c r="E51" s="231"/>
      <c r="F51" s="231"/>
      <c r="G51" s="67"/>
    </row>
    <row r="52" spans="1:7" ht="15.6" hidden="1" customHeight="1" x14ac:dyDescent="0.4">
      <c r="A52" s="309"/>
      <c r="B52" s="309"/>
      <c r="C52" s="164"/>
      <c r="D52" s="165"/>
      <c r="E52" s="231"/>
      <c r="F52" s="231"/>
      <c r="G52" s="67"/>
    </row>
    <row r="53" spans="1:7" ht="15.75" customHeight="1" x14ac:dyDescent="0.4">
      <c r="A53" s="160"/>
      <c r="B53" s="160" t="s">
        <v>29</v>
      </c>
      <c r="C53" s="164"/>
      <c r="D53" s="165"/>
      <c r="E53" s="231" t="s">
        <v>30</v>
      </c>
      <c r="F53" s="231"/>
      <c r="G53" s="67"/>
    </row>
    <row r="54" spans="1:7" ht="16.5" customHeight="1" x14ac:dyDescent="0.4">
      <c r="A54" s="284"/>
      <c r="B54" s="284"/>
      <c r="C54" s="164"/>
      <c r="D54" s="165"/>
      <c r="E54" s="231"/>
      <c r="F54" s="231"/>
      <c r="G54" s="67"/>
    </row>
    <row r="55" spans="1:7" x14ac:dyDescent="0.4">
      <c r="A55" s="278"/>
      <c r="B55" s="278"/>
      <c r="C55" s="279"/>
      <c r="D55" s="279"/>
      <c r="E55" s="279"/>
      <c r="F55" s="279"/>
      <c r="G55" s="67"/>
    </row>
    <row r="56" spans="1:7" ht="38.25" customHeight="1" x14ac:dyDescent="0.4">
      <c r="A56" s="280"/>
      <c r="B56" s="281"/>
      <c r="C56" s="232"/>
      <c r="D56" s="162"/>
      <c r="E56" s="282"/>
      <c r="F56" s="282"/>
      <c r="G56" s="67"/>
    </row>
    <row r="57" spans="1:7" ht="10.5" customHeight="1" x14ac:dyDescent="0.4">
      <c r="A57" s="278"/>
      <c r="B57" s="278"/>
      <c r="C57" s="233"/>
      <c r="D57" s="234"/>
      <c r="E57" s="283"/>
      <c r="F57" s="283"/>
      <c r="G57" s="67"/>
    </row>
    <row r="58" spans="1:7" ht="25.5" customHeight="1" x14ac:dyDescent="0.4">
      <c r="A58" s="233"/>
      <c r="B58" s="233"/>
      <c r="C58" s="233"/>
      <c r="D58" s="234"/>
      <c r="E58" s="132"/>
      <c r="F58" s="132"/>
      <c r="G58" s="67"/>
    </row>
    <row r="59" spans="1:7" ht="16.5" customHeight="1" x14ac:dyDescent="0.4">
      <c r="A59" s="269"/>
      <c r="B59" s="269"/>
      <c r="C59" s="75"/>
      <c r="D59" s="43"/>
      <c r="E59" s="247"/>
      <c r="F59" s="247"/>
    </row>
    <row r="60" spans="1:7" x14ac:dyDescent="0.4">
      <c r="A60" s="248"/>
      <c r="B60" s="248"/>
      <c r="C60" s="76"/>
      <c r="D60" s="82"/>
      <c r="E60" s="249"/>
      <c r="F60" s="249"/>
    </row>
    <row r="61" spans="1:7" x14ac:dyDescent="0.4">
      <c r="A61" s="45"/>
      <c r="B61" s="45"/>
      <c r="C61" s="45"/>
    </row>
  </sheetData>
  <mergeCells count="29">
    <mergeCell ref="A10:F10"/>
    <mergeCell ref="E1:F1"/>
    <mergeCell ref="C3:F3"/>
    <mergeCell ref="C5:F5"/>
    <mergeCell ref="C7:G7"/>
    <mergeCell ref="C8:F9"/>
    <mergeCell ref="A54:B54"/>
    <mergeCell ref="B11:F11"/>
    <mergeCell ref="A12:A14"/>
    <mergeCell ref="B12:B14"/>
    <mergeCell ref="C12:C14"/>
    <mergeCell ref="D12:D14"/>
    <mergeCell ref="E12:E14"/>
    <mergeCell ref="F12:F14"/>
    <mergeCell ref="A37:B37"/>
    <mergeCell ref="A38:B38"/>
    <mergeCell ref="A39:B39"/>
    <mergeCell ref="A44:F44"/>
    <mergeCell ref="A52:B52"/>
    <mergeCell ref="A59:B59"/>
    <mergeCell ref="E59:F59"/>
    <mergeCell ref="A60:B60"/>
    <mergeCell ref="E60:F60"/>
    <mergeCell ref="A55:B55"/>
    <mergeCell ref="C55:F55"/>
    <mergeCell ref="A56:B56"/>
    <mergeCell ref="E56:F56"/>
    <mergeCell ref="A57:B57"/>
    <mergeCell ref="E57:F57"/>
  </mergeCells>
  <pageMargins left="0.7" right="0.7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S78"/>
  <sheetViews>
    <sheetView topLeftCell="A10" zoomScale="80" zoomScaleNormal="80" workbookViewId="0">
      <selection activeCell="J19" sqref="J19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4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93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11.4" customHeight="1" x14ac:dyDescent="0.4">
      <c r="A2" s="1"/>
      <c r="C2" s="3"/>
      <c r="D2" s="93"/>
      <c r="E2" s="85"/>
      <c r="F2" s="8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37.799999999999997" customHeight="1" x14ac:dyDescent="0.4">
      <c r="A3" s="1"/>
      <c r="C3" s="3"/>
      <c r="D3" s="1"/>
      <c r="E3" s="127"/>
      <c r="F3" s="12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24.6" customHeight="1" x14ac:dyDescent="0.4">
      <c r="A4" s="41"/>
      <c r="B4" s="58" t="s">
        <v>10</v>
      </c>
      <c r="C4" s="241" t="s">
        <v>64</v>
      </c>
      <c r="D4" s="241"/>
      <c r="E4" s="241"/>
      <c r="F4" s="24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41"/>
      <c r="B5" s="58"/>
      <c r="C5" s="125"/>
      <c r="D5" s="125"/>
      <c r="E5" s="94"/>
      <c r="F5" s="125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32.4" customHeight="1" x14ac:dyDescent="0.4">
      <c r="A6" s="10"/>
      <c r="B6" s="60" t="s">
        <v>11</v>
      </c>
      <c r="C6" s="241" t="s">
        <v>64</v>
      </c>
      <c r="D6" s="241"/>
      <c r="E6" s="241"/>
      <c r="F6" s="241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4">
      <c r="A7" s="10"/>
      <c r="B7" s="60"/>
      <c r="C7" s="125"/>
      <c r="D7" s="125"/>
      <c r="E7" s="94"/>
      <c r="F7" s="125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26.4" customHeight="1" x14ac:dyDescent="0.4">
      <c r="A8" s="41"/>
      <c r="B8" s="61" t="s">
        <v>12</v>
      </c>
      <c r="C8" s="255" t="s">
        <v>24</v>
      </c>
      <c r="D8" s="255"/>
      <c r="E8" s="255"/>
      <c r="F8" s="255"/>
      <c r="G8" s="255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24.6" customHeight="1" x14ac:dyDescent="0.4">
      <c r="A9" s="10"/>
      <c r="B9" s="61" t="s">
        <v>13</v>
      </c>
      <c r="C9" s="241" t="s">
        <v>65</v>
      </c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70.2" customHeight="1" x14ac:dyDescent="0.4">
      <c r="A10" s="10"/>
      <c r="B10" s="61" t="s">
        <v>84</v>
      </c>
      <c r="C10" s="241"/>
      <c r="D10" s="241"/>
      <c r="E10" s="241"/>
      <c r="F10" s="241"/>
      <c r="J10" s="10"/>
    </row>
    <row r="11" spans="1:253" ht="29.25" customHeight="1" thickBot="1" x14ac:dyDescent="0.45">
      <c r="A11" s="86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312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313"/>
      <c r="E13" s="267"/>
      <c r="F13" s="245"/>
    </row>
    <row r="14" spans="1:253" ht="33" customHeight="1" thickBot="1" x14ac:dyDescent="0.45">
      <c r="A14" s="259"/>
      <c r="B14" s="262"/>
      <c r="C14" s="265"/>
      <c r="D14" s="314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98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158</v>
      </c>
      <c r="C16" s="15"/>
      <c r="D16" s="95"/>
      <c r="E16" s="16"/>
      <c r="F16" s="17"/>
    </row>
    <row r="17" spans="1:253" s="68" customFormat="1" ht="18" x14ac:dyDescent="0.35">
      <c r="A17" s="62">
        <v>1</v>
      </c>
      <c r="B17" s="74" t="s">
        <v>46</v>
      </c>
      <c r="C17" s="64" t="s">
        <v>27</v>
      </c>
      <c r="D17" s="71">
        <v>1417</v>
      </c>
      <c r="E17" s="101">
        <v>10</v>
      </c>
      <c r="F17" s="105">
        <f t="shared" ref="F17:F28" si="0">D17*E17</f>
        <v>14170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71">
        <v>537.5</v>
      </c>
      <c r="E18" s="101">
        <v>74</v>
      </c>
      <c r="F18" s="105">
        <f t="shared" si="0"/>
        <v>39775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71">
        <v>40</v>
      </c>
      <c r="E19" s="69"/>
      <c r="F19" s="105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68</v>
      </c>
      <c r="C20" s="64" t="s">
        <v>1</v>
      </c>
      <c r="D20" s="71">
        <v>8</v>
      </c>
      <c r="E20" s="103"/>
      <c r="F20" s="105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41</v>
      </c>
      <c r="C21" s="64" t="s">
        <v>5</v>
      </c>
      <c r="D21" s="71">
        <v>3.8</v>
      </c>
      <c r="E21" s="69">
        <v>950</v>
      </c>
      <c r="F21" s="105">
        <f t="shared" si="0"/>
        <v>3610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78</v>
      </c>
      <c r="C22" s="64" t="s">
        <v>5</v>
      </c>
      <c r="D22" s="71">
        <v>78.3</v>
      </c>
      <c r="E22" s="69">
        <f t="shared" ref="E22" si="1">10260/11.4</f>
        <v>900</v>
      </c>
      <c r="F22" s="105">
        <f t="shared" si="0"/>
        <v>70470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105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/>
      <c r="B24" s="63" t="s">
        <v>79</v>
      </c>
      <c r="C24" s="64" t="s">
        <v>32</v>
      </c>
      <c r="D24" s="71">
        <v>450</v>
      </c>
      <c r="E24" s="69"/>
      <c r="F24" s="105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8</v>
      </c>
      <c r="B25" s="63" t="s">
        <v>33</v>
      </c>
      <c r="C25" s="64" t="s">
        <v>32</v>
      </c>
      <c r="D25" s="71">
        <v>650</v>
      </c>
      <c r="E25" s="69">
        <v>0</v>
      </c>
      <c r="F25" s="105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9</v>
      </c>
      <c r="B26" s="63" t="s">
        <v>34</v>
      </c>
      <c r="C26" s="64" t="s">
        <v>4</v>
      </c>
      <c r="D26" s="71">
        <v>0</v>
      </c>
      <c r="E26" s="69">
        <v>0</v>
      </c>
      <c r="F26" s="105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10</v>
      </c>
      <c r="B27" s="63" t="s">
        <v>35</v>
      </c>
      <c r="C27" s="64" t="s">
        <v>32</v>
      </c>
      <c r="D27" s="71">
        <v>90</v>
      </c>
      <c r="E27" s="69">
        <v>0</v>
      </c>
      <c r="F27" s="105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11</v>
      </c>
      <c r="B28" s="63" t="s">
        <v>42</v>
      </c>
      <c r="C28" s="64" t="s">
        <v>4</v>
      </c>
      <c r="D28" s="71">
        <v>0</v>
      </c>
      <c r="E28" s="69">
        <v>0</v>
      </c>
      <c r="F28" s="105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/>
      <c r="B29" s="63"/>
      <c r="C29" s="64"/>
      <c r="D29" s="71"/>
      <c r="E29" s="87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x14ac:dyDescent="0.35">
      <c r="A30" s="18"/>
      <c r="B30" s="15" t="s">
        <v>49</v>
      </c>
      <c r="C30" s="64"/>
      <c r="D30" s="71"/>
      <c r="E30" s="69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s="68" customFormat="1" x14ac:dyDescent="0.35">
      <c r="A31" s="18">
        <v>1</v>
      </c>
      <c r="B31" s="63" t="s">
        <v>48</v>
      </c>
      <c r="C31" s="64" t="s">
        <v>27</v>
      </c>
      <c r="D31" s="71">
        <v>1261</v>
      </c>
      <c r="E31" s="69">
        <v>2</v>
      </c>
      <c r="F31" s="105">
        <f t="shared" ref="F31:F34" si="2">D31*E31</f>
        <v>2522</v>
      </c>
      <c r="G31" s="67"/>
      <c r="H31" s="67" t="s">
        <v>43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</row>
    <row r="32" spans="1:253" s="68" customFormat="1" x14ac:dyDescent="0.35">
      <c r="A32" s="18">
        <v>2</v>
      </c>
      <c r="B32" s="63" t="s">
        <v>47</v>
      </c>
      <c r="C32" s="64" t="s">
        <v>4</v>
      </c>
      <c r="D32" s="71">
        <v>14743</v>
      </c>
      <c r="E32" s="103">
        <v>0.42</v>
      </c>
      <c r="F32" s="105">
        <f t="shared" si="2"/>
        <v>6192.0599999999995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x14ac:dyDescent="0.4">
      <c r="A33" s="18">
        <v>3</v>
      </c>
      <c r="B33" s="63" t="s">
        <v>96</v>
      </c>
      <c r="C33" s="64" t="s">
        <v>4</v>
      </c>
      <c r="D33" s="71">
        <v>34223</v>
      </c>
      <c r="E33" s="103">
        <v>0.47</v>
      </c>
      <c r="F33" s="105">
        <f t="shared" si="2"/>
        <v>16084.81</v>
      </c>
    </row>
    <row r="34" spans="1:253" s="68" customFormat="1" ht="18" x14ac:dyDescent="0.35">
      <c r="A34" s="62">
        <v>4</v>
      </c>
      <c r="B34" s="70" t="s">
        <v>136</v>
      </c>
      <c r="C34" s="64" t="s">
        <v>4</v>
      </c>
      <c r="D34" s="71">
        <v>256</v>
      </c>
      <c r="E34" s="222"/>
      <c r="F34" s="105">
        <f t="shared" si="2"/>
        <v>0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</row>
    <row r="35" spans="1:253" s="68" customFormat="1" ht="18" x14ac:dyDescent="0.35">
      <c r="A35" s="62"/>
      <c r="B35" s="63" t="s">
        <v>97</v>
      </c>
      <c r="C35" s="64" t="s">
        <v>5</v>
      </c>
      <c r="D35" s="71">
        <v>0.6</v>
      </c>
      <c r="E35" s="69"/>
      <c r="F35" s="66"/>
      <c r="G35" s="67"/>
      <c r="H35" s="67"/>
      <c r="I35" s="67"/>
      <c r="J35" s="67"/>
      <c r="K35" s="67"/>
      <c r="L35" s="67"/>
      <c r="M35" s="67" t="s">
        <v>43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</row>
    <row r="36" spans="1:253" s="68" customFormat="1" ht="18" x14ac:dyDescent="0.35">
      <c r="A36" s="62"/>
      <c r="B36" s="63"/>
      <c r="C36" s="64"/>
      <c r="D36" s="71"/>
      <c r="E36" s="69"/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</row>
    <row r="37" spans="1:253" s="68" customFormat="1" ht="18" x14ac:dyDescent="0.35">
      <c r="A37" s="62"/>
      <c r="B37" s="63"/>
      <c r="C37" s="64"/>
      <c r="D37" s="71"/>
      <c r="E37" s="69"/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</row>
    <row r="38" spans="1:253" s="68" customFormat="1" ht="18" x14ac:dyDescent="0.35">
      <c r="A38" s="62"/>
      <c r="B38" s="63"/>
      <c r="C38" s="64"/>
      <c r="D38" s="71"/>
      <c r="E38" s="69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</row>
    <row r="39" spans="1:253" s="68" customFormat="1" ht="18" x14ac:dyDescent="0.35">
      <c r="A39" s="62"/>
      <c r="B39" s="63"/>
      <c r="C39" s="64"/>
      <c r="D39" s="71"/>
      <c r="E39" s="69"/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</row>
    <row r="40" spans="1:253" s="68" customFormat="1" ht="18" x14ac:dyDescent="0.35">
      <c r="A40" s="62"/>
      <c r="B40" s="63"/>
      <c r="C40" s="64"/>
      <c r="D40" s="71"/>
      <c r="E40" s="69"/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</row>
    <row r="41" spans="1:253" s="68" customFormat="1" ht="18" x14ac:dyDescent="0.35">
      <c r="A41" s="62"/>
      <c r="B41" s="63"/>
      <c r="C41" s="64"/>
      <c r="D41" s="71"/>
      <c r="E41" s="69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</row>
    <row r="42" spans="1:253" s="68" customFormat="1" ht="18" x14ac:dyDescent="0.35">
      <c r="A42" s="62"/>
      <c r="B42" s="63"/>
      <c r="C42" s="64"/>
      <c r="D42" s="71"/>
      <c r="E42" s="69"/>
      <c r="F42" s="66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</row>
    <row r="43" spans="1:253" s="68" customFormat="1" ht="18" x14ac:dyDescent="0.35">
      <c r="A43" s="62"/>
      <c r="B43" s="63"/>
      <c r="C43" s="64"/>
      <c r="D43" s="71"/>
      <c r="E43" s="69"/>
      <c r="F43" s="66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</row>
    <row r="44" spans="1:253" s="68" customFormat="1" ht="18" x14ac:dyDescent="0.35">
      <c r="A44" s="62"/>
      <c r="B44" s="63"/>
      <c r="C44" s="64"/>
      <c r="D44" s="71"/>
      <c r="E44" s="69"/>
      <c r="F44" s="66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</row>
    <row r="45" spans="1:253" s="68" customFormat="1" ht="18" x14ac:dyDescent="0.35">
      <c r="A45" s="62"/>
      <c r="B45" s="63"/>
      <c r="C45" s="64"/>
      <c r="D45" s="71"/>
      <c r="E45" s="69"/>
      <c r="F45" s="66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</row>
    <row r="46" spans="1:253" s="68" customFormat="1" ht="18" x14ac:dyDescent="0.35">
      <c r="A46" s="62"/>
      <c r="B46" s="63"/>
      <c r="C46" s="64"/>
      <c r="D46" s="71"/>
      <c r="E46" s="69"/>
      <c r="F46" s="66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</row>
    <row r="47" spans="1:253" s="68" customFormat="1" ht="18" x14ac:dyDescent="0.35">
      <c r="A47" s="62"/>
      <c r="B47" s="63"/>
      <c r="C47" s="64"/>
      <c r="D47" s="71"/>
      <c r="E47" s="69"/>
      <c r="F47" s="66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</row>
    <row r="48" spans="1:253" s="68" customFormat="1" ht="18" x14ac:dyDescent="0.35">
      <c r="A48" s="62"/>
      <c r="B48" s="63"/>
      <c r="C48" s="64"/>
      <c r="D48" s="71"/>
      <c r="E48" s="69"/>
      <c r="F48" s="66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</row>
    <row r="49" spans="1:253" s="68" customFormat="1" ht="18" x14ac:dyDescent="0.35">
      <c r="A49" s="62"/>
      <c r="B49" s="63"/>
      <c r="C49" s="64"/>
      <c r="D49" s="71"/>
      <c r="E49" s="69"/>
      <c r="F49" s="66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</row>
    <row r="50" spans="1:253" s="68" customFormat="1" ht="18" x14ac:dyDescent="0.35">
      <c r="A50" s="62"/>
      <c r="B50" s="63"/>
      <c r="C50" s="64"/>
      <c r="D50" s="71"/>
      <c r="E50" s="87"/>
      <c r="F50" s="66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</row>
    <row r="51" spans="1:253" s="68" customFormat="1" ht="18" x14ac:dyDescent="0.35">
      <c r="A51" s="62"/>
      <c r="B51" s="63"/>
      <c r="C51" s="64"/>
      <c r="D51" s="71"/>
      <c r="E51" s="87"/>
      <c r="F51" s="66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</row>
    <row r="52" spans="1:253" x14ac:dyDescent="0.4">
      <c r="A52" s="62">
        <v>22</v>
      </c>
      <c r="B52" s="57"/>
      <c r="C52" s="20"/>
      <c r="D52" s="96"/>
      <c r="E52" s="22"/>
      <c r="F52" s="23"/>
    </row>
    <row r="53" spans="1:253" x14ac:dyDescent="0.4">
      <c r="A53" s="62">
        <v>23</v>
      </c>
      <c r="B53" s="24"/>
      <c r="C53" s="20"/>
      <c r="D53" s="96"/>
      <c r="E53" s="22"/>
      <c r="F53" s="23"/>
    </row>
    <row r="54" spans="1:253" s="30" customFormat="1" ht="21.75" customHeight="1" x14ac:dyDescent="0.4">
      <c r="A54" s="250" t="s">
        <v>21</v>
      </c>
      <c r="B54" s="251"/>
      <c r="C54" s="26"/>
      <c r="D54" s="27"/>
      <c r="E54" s="27"/>
      <c r="F54" s="28">
        <f>SUM(F17:F53)</f>
        <v>152823.87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</row>
    <row r="55" spans="1:253" s="30" customFormat="1" ht="21.75" customHeight="1" x14ac:dyDescent="0.4">
      <c r="A55" s="250" t="s">
        <v>22</v>
      </c>
      <c r="B55" s="251"/>
      <c r="C55" s="26"/>
      <c r="D55" s="27"/>
      <c r="E55" s="27"/>
      <c r="F55" s="28">
        <f>F54*0.18</f>
        <v>27508.296599999998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</row>
    <row r="56" spans="1:253" s="30" customFormat="1" ht="21.75" customHeight="1" thickBot="1" x14ac:dyDescent="0.45">
      <c r="A56" s="252" t="s">
        <v>23</v>
      </c>
      <c r="B56" s="253"/>
      <c r="C56" s="31"/>
      <c r="D56" s="32"/>
      <c r="E56" s="32"/>
      <c r="F56" s="33">
        <f>SUM(F54:F55)</f>
        <v>180332.1666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</row>
    <row r="57" spans="1:253" s="39" customFormat="1" ht="18.75" customHeight="1" x14ac:dyDescent="0.4">
      <c r="A57" s="34"/>
      <c r="B57" s="34"/>
      <c r="C57" s="35"/>
      <c r="D57" s="36"/>
      <c r="E57" s="36"/>
      <c r="F57" s="37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</row>
    <row r="58" spans="1:253" s="39" customFormat="1" ht="18.75" customHeight="1" x14ac:dyDescent="0.4">
      <c r="A58" s="34"/>
      <c r="B58" s="34"/>
      <c r="C58" s="35"/>
      <c r="D58" s="36"/>
      <c r="E58" s="36"/>
      <c r="F58" s="37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</row>
    <row r="59" spans="1:253" s="39" customFormat="1" ht="18.75" customHeight="1" x14ac:dyDescent="0.4">
      <c r="A59" s="34"/>
      <c r="B59" s="34"/>
      <c r="C59" s="35"/>
      <c r="D59" s="36"/>
      <c r="E59" s="36"/>
      <c r="F59" s="3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</row>
    <row r="60" spans="1:253" ht="18.75" customHeight="1" x14ac:dyDescent="0.4">
      <c r="A60" s="86"/>
      <c r="B60" s="83"/>
      <c r="C60" s="41"/>
      <c r="D60" s="42"/>
      <c r="E60" s="42"/>
      <c r="F60" s="43"/>
    </row>
    <row r="61" spans="1:253" s="45" customFormat="1" x14ac:dyDescent="0.4">
      <c r="A61" s="254" t="s">
        <v>28</v>
      </c>
      <c r="B61" s="254"/>
      <c r="C61" s="254"/>
      <c r="D61" s="254"/>
      <c r="E61" s="254"/>
      <c r="F61" s="25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</row>
    <row r="62" spans="1:253" ht="18.75" customHeight="1" x14ac:dyDescent="0.4">
      <c r="A62" s="86"/>
      <c r="B62" s="83"/>
      <c r="C62" s="56"/>
      <c r="D62" s="97"/>
      <c r="E62" s="56" t="s">
        <v>30</v>
      </c>
      <c r="F62" s="56"/>
    </row>
    <row r="63" spans="1:253" ht="15.75" customHeight="1" x14ac:dyDescent="0.4">
      <c r="A63" s="11"/>
      <c r="C63" s="56"/>
      <c r="D63" s="97"/>
      <c r="E63" s="56"/>
      <c r="F63" s="56"/>
    </row>
    <row r="64" spans="1:253" ht="15.75" customHeight="1" x14ac:dyDescent="0.4">
      <c r="A64" s="11"/>
      <c r="C64" s="56"/>
      <c r="D64" s="97"/>
      <c r="E64" s="56"/>
      <c r="F64" s="56"/>
    </row>
    <row r="65" spans="1:6" ht="15.75" customHeight="1" x14ac:dyDescent="0.4">
      <c r="A65" s="11"/>
      <c r="C65" s="56"/>
      <c r="D65" s="97"/>
      <c r="E65" s="56"/>
      <c r="F65" s="56"/>
    </row>
    <row r="66" spans="1:6" ht="15.75" customHeight="1" x14ac:dyDescent="0.4">
      <c r="A66" s="11"/>
      <c r="C66" s="56"/>
      <c r="D66" s="97"/>
      <c r="E66" s="56"/>
      <c r="F66" s="56"/>
    </row>
    <row r="67" spans="1:6" ht="15.75" customHeight="1" x14ac:dyDescent="0.4">
      <c r="A67" s="11"/>
      <c r="C67" s="56"/>
      <c r="D67" s="97"/>
      <c r="E67" s="56"/>
      <c r="F67" s="56"/>
    </row>
    <row r="68" spans="1:6" ht="15.75" customHeight="1" x14ac:dyDescent="0.4">
      <c r="A68" s="11"/>
      <c r="C68" s="56"/>
      <c r="D68" s="97"/>
      <c r="E68" s="56"/>
      <c r="F68" s="56"/>
    </row>
    <row r="69" spans="1:6" ht="15.75" customHeight="1" x14ac:dyDescent="0.4">
      <c r="A69" s="255"/>
      <c r="B69" s="255"/>
      <c r="C69" s="56"/>
      <c r="D69" s="97"/>
      <c r="E69" s="56"/>
      <c r="F69" s="56"/>
    </row>
    <row r="70" spans="1:6" ht="15.75" customHeight="1" x14ac:dyDescent="0.4">
      <c r="A70" s="83"/>
      <c r="B70" s="83" t="s">
        <v>29</v>
      </c>
      <c r="C70" s="56"/>
      <c r="D70" s="97"/>
      <c r="E70" s="56"/>
      <c r="F70" s="56"/>
    </row>
    <row r="71" spans="1:6" ht="16.5" customHeight="1" x14ac:dyDescent="0.4">
      <c r="A71" s="256"/>
      <c r="B71" s="256"/>
      <c r="C71" s="56"/>
      <c r="D71" s="97"/>
      <c r="E71" s="56"/>
      <c r="F71" s="56"/>
    </row>
    <row r="72" spans="1:6" x14ac:dyDescent="0.4">
      <c r="A72" s="248"/>
      <c r="B72" s="248"/>
      <c r="C72" s="272" t="s">
        <v>30</v>
      </c>
      <c r="D72" s="272"/>
      <c r="E72" s="272"/>
      <c r="F72" s="272"/>
    </row>
    <row r="73" spans="1:6" ht="38.25" customHeight="1" x14ac:dyDescent="0.4">
      <c r="A73" s="270"/>
      <c r="B73" s="271"/>
      <c r="C73" s="84"/>
      <c r="D73" s="43"/>
      <c r="E73" s="247"/>
      <c r="F73" s="247"/>
    </row>
    <row r="74" spans="1:6" ht="10.5" customHeight="1" x14ac:dyDescent="0.4">
      <c r="A74" s="248"/>
      <c r="B74" s="248"/>
      <c r="C74" s="81"/>
      <c r="D74" s="82"/>
      <c r="E74" s="249"/>
      <c r="F74" s="249"/>
    </row>
    <row r="75" spans="1:6" ht="25.5" customHeight="1" x14ac:dyDescent="0.4">
      <c r="A75" s="81"/>
      <c r="B75" s="81"/>
      <c r="C75" s="81"/>
      <c r="D75" s="82"/>
      <c r="E75" s="82"/>
      <c r="F75" s="82"/>
    </row>
    <row r="76" spans="1:6" ht="16.5" customHeight="1" x14ac:dyDescent="0.4">
      <c r="A76" s="269"/>
      <c r="B76" s="269"/>
      <c r="C76" s="86"/>
      <c r="D76" s="43"/>
      <c r="E76" s="247"/>
      <c r="F76" s="247"/>
    </row>
    <row r="77" spans="1:6" x14ac:dyDescent="0.4">
      <c r="A77" s="248"/>
      <c r="B77" s="248"/>
      <c r="C77" s="81"/>
      <c r="D77" s="82"/>
      <c r="E77" s="249"/>
      <c r="F77" s="249"/>
    </row>
    <row r="78" spans="1:6" x14ac:dyDescent="0.4">
      <c r="A78" s="45"/>
      <c r="B78" s="45"/>
      <c r="C78" s="45"/>
    </row>
  </sheetData>
  <mergeCells count="28"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E1:F1"/>
    <mergeCell ref="C4:F4"/>
    <mergeCell ref="C6:F6"/>
    <mergeCell ref="C8:G8"/>
    <mergeCell ref="C9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78"/>
  <sheetViews>
    <sheetView topLeftCell="A8" zoomScale="80" zoomScaleNormal="80" workbookViewId="0">
      <selection activeCell="M15" sqref="M15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4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93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27"/>
      <c r="F2" s="12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125"/>
      <c r="D4" s="125"/>
      <c r="E4" s="94"/>
      <c r="F4" s="125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125"/>
      <c r="D6" s="125"/>
      <c r="E6" s="94"/>
      <c r="F6" s="125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86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88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312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313"/>
      <c r="E13" s="267"/>
      <c r="F13" s="245"/>
    </row>
    <row r="14" spans="1:253" ht="33" customHeight="1" thickBot="1" x14ac:dyDescent="0.45">
      <c r="A14" s="259"/>
      <c r="B14" s="262"/>
      <c r="C14" s="265"/>
      <c r="D14" s="314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98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172</v>
      </c>
      <c r="C16" s="15"/>
      <c r="D16" s="95"/>
      <c r="E16" s="16"/>
      <c r="F16" s="17"/>
    </row>
    <row r="17" spans="1:253" s="68" customFormat="1" ht="18" x14ac:dyDescent="0.35">
      <c r="A17" s="62">
        <v>1</v>
      </c>
      <c r="B17" s="74" t="s">
        <v>173</v>
      </c>
      <c r="C17" s="64" t="s">
        <v>27</v>
      </c>
      <c r="D17" s="71">
        <v>1417</v>
      </c>
      <c r="E17" s="100">
        <v>9.5</v>
      </c>
      <c r="F17" s="66">
        <f t="shared" ref="F17:F28" si="0">D17*E17</f>
        <v>13461.5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71">
        <v>562</v>
      </c>
      <c r="E18" s="101">
        <v>0</v>
      </c>
      <c r="F18" s="66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71">
        <v>10</v>
      </c>
      <c r="E19" s="69">
        <v>0</v>
      </c>
      <c r="F19" s="66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68</v>
      </c>
      <c r="C20" s="64" t="s">
        <v>1</v>
      </c>
      <c r="D20" s="71">
        <v>6</v>
      </c>
      <c r="E20" s="103">
        <v>0</v>
      </c>
      <c r="F20" s="66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41</v>
      </c>
      <c r="C21" s="64" t="s">
        <v>5</v>
      </c>
      <c r="D21" s="71">
        <v>0</v>
      </c>
      <c r="E21" s="69">
        <v>0</v>
      </c>
      <c r="F21" s="66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87</v>
      </c>
      <c r="C22" s="64" t="s">
        <v>5</v>
      </c>
      <c r="D22" s="71">
        <v>71.5</v>
      </c>
      <c r="E22" s="69">
        <v>0</v>
      </c>
      <c r="F22" s="66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11</v>
      </c>
      <c r="B27" s="63" t="s">
        <v>35</v>
      </c>
      <c r="C27" s="64" t="s">
        <v>32</v>
      </c>
      <c r="D27" s="71">
        <v>8</v>
      </c>
      <c r="E27" s="69">
        <v>0</v>
      </c>
      <c r="F27" s="66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/>
      <c r="B29" s="63"/>
      <c r="C29" s="64"/>
      <c r="D29" s="71"/>
      <c r="E29" s="87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x14ac:dyDescent="0.35">
      <c r="A30" s="18"/>
      <c r="B30" s="15" t="s">
        <v>138</v>
      </c>
      <c r="C30" s="64"/>
      <c r="D30" s="71"/>
      <c r="E30" s="69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s="68" customFormat="1" ht="18" x14ac:dyDescent="0.35">
      <c r="A31" s="62">
        <v>1</v>
      </c>
      <c r="B31" s="63" t="s">
        <v>137</v>
      </c>
      <c r="C31" s="64" t="s">
        <v>27</v>
      </c>
      <c r="D31" s="71">
        <v>1261</v>
      </c>
      <c r="E31" s="69">
        <v>2</v>
      </c>
      <c r="F31" s="105">
        <f t="shared" ref="F31:F34" si="1">D31*E31</f>
        <v>2522</v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</row>
    <row r="32" spans="1:253" s="68" customFormat="1" ht="18" x14ac:dyDescent="0.35">
      <c r="A32" s="62">
        <v>2</v>
      </c>
      <c r="B32" s="63" t="s">
        <v>47</v>
      </c>
      <c r="C32" s="64" t="s">
        <v>4</v>
      </c>
      <c r="D32" s="71">
        <v>14743</v>
      </c>
      <c r="E32" s="103">
        <v>0.42</v>
      </c>
      <c r="F32" s="105">
        <f t="shared" si="1"/>
        <v>6192.0599999999995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s="68" customFormat="1" ht="18" x14ac:dyDescent="0.35">
      <c r="A33" s="62">
        <v>3</v>
      </c>
      <c r="B33" s="63" t="s">
        <v>96</v>
      </c>
      <c r="C33" s="64" t="s">
        <v>4</v>
      </c>
      <c r="D33" s="71">
        <v>34223</v>
      </c>
      <c r="E33" s="103">
        <v>0.47</v>
      </c>
      <c r="F33" s="105">
        <f t="shared" si="1"/>
        <v>16084.81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</row>
    <row r="34" spans="1:253" s="68" customFormat="1" ht="18" x14ac:dyDescent="0.35">
      <c r="A34" s="62">
        <v>4</v>
      </c>
      <c r="B34" s="70" t="s">
        <v>136</v>
      </c>
      <c r="C34" s="64" t="s">
        <v>4</v>
      </c>
      <c r="D34" s="71">
        <v>256</v>
      </c>
      <c r="E34" s="222"/>
      <c r="F34" s="105">
        <f t="shared" si="1"/>
        <v>0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</row>
    <row r="35" spans="1:253" s="68" customFormat="1" ht="18" x14ac:dyDescent="0.35">
      <c r="A35" s="62"/>
      <c r="B35" s="63" t="s">
        <v>97</v>
      </c>
      <c r="C35" s="64" t="s">
        <v>5</v>
      </c>
      <c r="D35" s="71">
        <v>0.6</v>
      </c>
      <c r="E35" s="69"/>
      <c r="F35" s="66"/>
      <c r="G35" s="67"/>
      <c r="H35" s="67"/>
      <c r="I35" s="67"/>
      <c r="J35" s="67"/>
      <c r="K35" s="67"/>
      <c r="L35" s="67"/>
      <c r="M35" s="67" t="s">
        <v>43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</row>
    <row r="36" spans="1:253" s="68" customFormat="1" ht="18" x14ac:dyDescent="0.35">
      <c r="A36" s="62"/>
      <c r="B36" s="63"/>
      <c r="C36" s="64"/>
      <c r="D36" s="71"/>
      <c r="E36" s="69"/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</row>
    <row r="37" spans="1:253" s="68" customFormat="1" ht="18" x14ac:dyDescent="0.35">
      <c r="A37" s="62"/>
      <c r="B37" s="63"/>
      <c r="C37" s="64"/>
      <c r="D37" s="71"/>
      <c r="E37" s="69"/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</row>
    <row r="38" spans="1:253" s="68" customFormat="1" ht="18" x14ac:dyDescent="0.35">
      <c r="A38" s="62"/>
      <c r="B38" s="63"/>
      <c r="C38" s="64"/>
      <c r="D38" s="71"/>
      <c r="E38" s="69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</row>
    <row r="39" spans="1:253" s="68" customFormat="1" ht="18" x14ac:dyDescent="0.35">
      <c r="A39" s="62"/>
      <c r="B39" s="63"/>
      <c r="C39" s="64"/>
      <c r="D39" s="71"/>
      <c r="E39" s="69"/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</row>
    <row r="40" spans="1:253" s="68" customFormat="1" ht="18" x14ac:dyDescent="0.35">
      <c r="A40" s="62"/>
      <c r="B40" s="63"/>
      <c r="C40" s="64"/>
      <c r="D40" s="71"/>
      <c r="E40" s="69"/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</row>
    <row r="41" spans="1:253" s="68" customFormat="1" ht="18" x14ac:dyDescent="0.35">
      <c r="A41" s="62"/>
      <c r="B41" s="63"/>
      <c r="C41" s="64"/>
      <c r="D41" s="71"/>
      <c r="E41" s="69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</row>
    <row r="42" spans="1:253" s="68" customFormat="1" ht="18" x14ac:dyDescent="0.35">
      <c r="A42" s="62"/>
      <c r="B42" s="63"/>
      <c r="C42" s="64"/>
      <c r="D42" s="71"/>
      <c r="E42" s="69"/>
      <c r="F42" s="66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</row>
    <row r="43" spans="1:253" s="68" customFormat="1" ht="18" x14ac:dyDescent="0.35">
      <c r="A43" s="62"/>
      <c r="B43" s="63"/>
      <c r="C43" s="64"/>
      <c r="D43" s="71"/>
      <c r="E43" s="69"/>
      <c r="F43" s="66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</row>
    <row r="44" spans="1:253" s="68" customFormat="1" ht="18" x14ac:dyDescent="0.35">
      <c r="A44" s="62"/>
      <c r="B44" s="63"/>
      <c r="C44" s="64"/>
      <c r="D44" s="71"/>
      <c r="E44" s="69"/>
      <c r="F44" s="66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</row>
    <row r="45" spans="1:253" s="68" customFormat="1" ht="18" x14ac:dyDescent="0.35">
      <c r="A45" s="62"/>
      <c r="B45" s="63"/>
      <c r="C45" s="64"/>
      <c r="D45" s="71"/>
      <c r="E45" s="69"/>
      <c r="F45" s="66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</row>
    <row r="46" spans="1:253" s="68" customFormat="1" ht="18" x14ac:dyDescent="0.35">
      <c r="A46" s="62"/>
      <c r="B46" s="63"/>
      <c r="C46" s="64"/>
      <c r="D46" s="71"/>
      <c r="E46" s="69"/>
      <c r="F46" s="66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</row>
    <row r="47" spans="1:253" s="68" customFormat="1" ht="18" x14ac:dyDescent="0.35">
      <c r="A47" s="62"/>
      <c r="B47" s="63"/>
      <c r="C47" s="64"/>
      <c r="D47" s="71"/>
      <c r="E47" s="69"/>
      <c r="F47" s="66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</row>
    <row r="48" spans="1:253" s="68" customFormat="1" ht="18" x14ac:dyDescent="0.35">
      <c r="A48" s="62"/>
      <c r="B48" s="63"/>
      <c r="C48" s="64"/>
      <c r="D48" s="71"/>
      <c r="E48" s="69"/>
      <c r="F48" s="66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</row>
    <row r="49" spans="1:253" s="68" customFormat="1" ht="18" x14ac:dyDescent="0.35">
      <c r="A49" s="62"/>
      <c r="B49" s="63"/>
      <c r="C49" s="64"/>
      <c r="D49" s="71"/>
      <c r="E49" s="69"/>
      <c r="F49" s="66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</row>
    <row r="50" spans="1:253" s="68" customFormat="1" ht="18" x14ac:dyDescent="0.35">
      <c r="A50" s="62"/>
      <c r="B50" s="63"/>
      <c r="C50" s="64"/>
      <c r="D50" s="71"/>
      <c r="E50" s="87"/>
      <c r="F50" s="66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</row>
    <row r="51" spans="1:253" s="68" customFormat="1" ht="18" x14ac:dyDescent="0.35">
      <c r="A51" s="62"/>
      <c r="B51" s="63"/>
      <c r="C51" s="64"/>
      <c r="D51" s="71"/>
      <c r="E51" s="87"/>
      <c r="F51" s="66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</row>
    <row r="52" spans="1:253" x14ac:dyDescent="0.4">
      <c r="A52" s="62">
        <v>22</v>
      </c>
      <c r="B52" s="57"/>
      <c r="C52" s="20"/>
      <c r="D52" s="96"/>
      <c r="E52" s="22"/>
      <c r="F52" s="23"/>
    </row>
    <row r="53" spans="1:253" x14ac:dyDescent="0.4">
      <c r="A53" s="62">
        <v>23</v>
      </c>
      <c r="B53" s="24"/>
      <c r="C53" s="20"/>
      <c r="D53" s="96"/>
      <c r="E53" s="22"/>
      <c r="F53" s="23"/>
    </row>
    <row r="54" spans="1:253" s="30" customFormat="1" ht="21.75" customHeight="1" x14ac:dyDescent="0.4">
      <c r="A54" s="250" t="s">
        <v>21</v>
      </c>
      <c r="B54" s="251"/>
      <c r="C54" s="26"/>
      <c r="D54" s="27"/>
      <c r="E54" s="27"/>
      <c r="F54" s="28">
        <f>SUM(F17:F53)</f>
        <v>38260.369999999995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</row>
    <row r="55" spans="1:253" s="30" customFormat="1" ht="21.75" customHeight="1" x14ac:dyDescent="0.4">
      <c r="A55" s="250" t="s">
        <v>22</v>
      </c>
      <c r="B55" s="251"/>
      <c r="C55" s="26"/>
      <c r="D55" s="27"/>
      <c r="E55" s="27"/>
      <c r="F55" s="28">
        <f>F54*0.18</f>
        <v>6886.8665999999985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</row>
    <row r="56" spans="1:253" s="30" customFormat="1" ht="21.75" customHeight="1" thickBot="1" x14ac:dyDescent="0.45">
      <c r="A56" s="252" t="s">
        <v>23</v>
      </c>
      <c r="B56" s="253"/>
      <c r="C56" s="31"/>
      <c r="D56" s="32"/>
      <c r="E56" s="32"/>
      <c r="F56" s="33">
        <f>SUM(F54:F55)</f>
        <v>45147.236599999997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</row>
    <row r="57" spans="1:253" s="39" customFormat="1" ht="18.75" customHeight="1" x14ac:dyDescent="0.4">
      <c r="A57" s="34"/>
      <c r="B57" s="34"/>
      <c r="C57" s="35"/>
      <c r="D57" s="36"/>
      <c r="E57" s="36"/>
      <c r="F57" s="37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</row>
    <row r="58" spans="1:253" s="39" customFormat="1" ht="18.75" customHeight="1" x14ac:dyDescent="0.4">
      <c r="A58" s="34"/>
      <c r="B58" s="34"/>
      <c r="C58" s="35"/>
      <c r="D58" s="36"/>
      <c r="E58" s="36"/>
      <c r="F58" s="37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</row>
    <row r="59" spans="1:253" s="39" customFormat="1" ht="18.75" customHeight="1" x14ac:dyDescent="0.4">
      <c r="A59" s="34"/>
      <c r="B59" s="34"/>
      <c r="C59" s="35"/>
      <c r="D59" s="36"/>
      <c r="E59" s="36"/>
      <c r="F59" s="3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</row>
    <row r="60" spans="1:253" ht="18.75" customHeight="1" x14ac:dyDescent="0.4">
      <c r="A60" s="88"/>
      <c r="B60" s="92"/>
      <c r="C60" s="41"/>
      <c r="D60" s="42"/>
      <c r="E60" s="42"/>
      <c r="F60" s="43"/>
    </row>
    <row r="61" spans="1:253" s="45" customFormat="1" x14ac:dyDescent="0.4">
      <c r="A61" s="254" t="s">
        <v>28</v>
      </c>
      <c r="B61" s="254"/>
      <c r="C61" s="254"/>
      <c r="D61" s="254"/>
      <c r="E61" s="254"/>
      <c r="F61" s="25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</row>
    <row r="62" spans="1:253" ht="18.75" customHeight="1" x14ac:dyDescent="0.4">
      <c r="A62" s="88"/>
      <c r="B62" s="92"/>
      <c r="C62" s="56"/>
      <c r="D62" s="97"/>
      <c r="E62" s="56" t="s">
        <v>30</v>
      </c>
      <c r="F62" s="56"/>
    </row>
    <row r="63" spans="1:253" ht="15.75" customHeight="1" x14ac:dyDescent="0.4">
      <c r="A63" s="11"/>
      <c r="C63" s="56"/>
      <c r="D63" s="97"/>
      <c r="E63" s="56"/>
      <c r="F63" s="56"/>
    </row>
    <row r="64" spans="1:253" ht="15.75" customHeight="1" x14ac:dyDescent="0.4">
      <c r="A64" s="11"/>
      <c r="C64" s="56"/>
      <c r="D64" s="97"/>
      <c r="E64" s="56"/>
      <c r="F64" s="56"/>
    </row>
    <row r="65" spans="1:6" ht="15.75" customHeight="1" x14ac:dyDescent="0.4">
      <c r="A65" s="11"/>
      <c r="C65" s="56"/>
      <c r="D65" s="97"/>
      <c r="E65" s="56"/>
      <c r="F65" s="56"/>
    </row>
    <row r="66" spans="1:6" ht="15.75" customHeight="1" x14ac:dyDescent="0.4">
      <c r="A66" s="11"/>
      <c r="C66" s="56"/>
      <c r="D66" s="97"/>
      <c r="E66" s="56"/>
      <c r="F66" s="56"/>
    </row>
    <row r="67" spans="1:6" ht="15.75" customHeight="1" x14ac:dyDescent="0.4">
      <c r="A67" s="11"/>
      <c r="C67" s="56"/>
      <c r="D67" s="97"/>
      <c r="E67" s="56"/>
      <c r="F67" s="56"/>
    </row>
    <row r="68" spans="1:6" ht="15.75" customHeight="1" x14ac:dyDescent="0.4">
      <c r="A68" s="11"/>
      <c r="C68" s="56"/>
      <c r="D68" s="97"/>
      <c r="E68" s="56"/>
      <c r="F68" s="56"/>
    </row>
    <row r="69" spans="1:6" ht="15.75" customHeight="1" x14ac:dyDescent="0.4">
      <c r="A69" s="255"/>
      <c r="B69" s="255"/>
      <c r="C69" s="56"/>
      <c r="D69" s="97"/>
      <c r="E69" s="56"/>
      <c r="F69" s="56"/>
    </row>
    <row r="70" spans="1:6" ht="15.75" customHeight="1" x14ac:dyDescent="0.4">
      <c r="A70" s="92"/>
      <c r="B70" s="92" t="s">
        <v>29</v>
      </c>
      <c r="C70" s="56"/>
      <c r="D70" s="97"/>
      <c r="E70" s="56"/>
      <c r="F70" s="56"/>
    </row>
    <row r="71" spans="1:6" ht="16.5" customHeight="1" x14ac:dyDescent="0.4">
      <c r="A71" s="256"/>
      <c r="B71" s="256"/>
      <c r="C71" s="56"/>
      <c r="D71" s="97"/>
      <c r="E71" s="56"/>
      <c r="F71" s="56"/>
    </row>
    <row r="72" spans="1:6" x14ac:dyDescent="0.4">
      <c r="A72" s="248"/>
      <c r="B72" s="248"/>
      <c r="C72" s="272" t="s">
        <v>30</v>
      </c>
      <c r="D72" s="272"/>
      <c r="E72" s="272"/>
      <c r="F72" s="272"/>
    </row>
    <row r="73" spans="1:6" ht="38.25" customHeight="1" x14ac:dyDescent="0.4">
      <c r="A73" s="270"/>
      <c r="B73" s="271"/>
      <c r="C73" s="91"/>
      <c r="D73" s="43"/>
      <c r="E73" s="247"/>
      <c r="F73" s="247"/>
    </row>
    <row r="74" spans="1:6" ht="10.5" customHeight="1" x14ac:dyDescent="0.4">
      <c r="A74" s="248"/>
      <c r="B74" s="248"/>
      <c r="C74" s="89"/>
      <c r="D74" s="90"/>
      <c r="E74" s="249"/>
      <c r="F74" s="249"/>
    </row>
    <row r="75" spans="1:6" ht="25.5" customHeight="1" x14ac:dyDescent="0.4">
      <c r="A75" s="89"/>
      <c r="B75" s="89"/>
      <c r="C75" s="89"/>
      <c r="D75" s="90"/>
      <c r="E75" s="90"/>
      <c r="F75" s="90"/>
    </row>
    <row r="76" spans="1:6" ht="16.5" customHeight="1" x14ac:dyDescent="0.4">
      <c r="A76" s="269"/>
      <c r="B76" s="269"/>
      <c r="C76" s="88"/>
      <c r="D76" s="43"/>
      <c r="E76" s="247"/>
      <c r="F76" s="247"/>
    </row>
    <row r="77" spans="1:6" x14ac:dyDescent="0.4">
      <c r="A77" s="248"/>
      <c r="B77" s="248"/>
      <c r="C77" s="89"/>
      <c r="D77" s="90"/>
      <c r="E77" s="249"/>
      <c r="F77" s="249"/>
    </row>
    <row r="78" spans="1:6" x14ac:dyDescent="0.4">
      <c r="A78" s="45"/>
      <c r="B78" s="45"/>
      <c r="C78" s="45"/>
    </row>
  </sheetData>
  <mergeCells count="29">
    <mergeCell ref="A10:F10"/>
    <mergeCell ref="E1:F1"/>
    <mergeCell ref="C3:F3"/>
    <mergeCell ref="C5:F5"/>
    <mergeCell ref="C7:G7"/>
    <mergeCell ref="C8:F9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S78"/>
  <sheetViews>
    <sheetView topLeftCell="A14" zoomScale="80" zoomScaleNormal="80" workbookViewId="0">
      <selection activeCell="N20" sqref="N20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4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93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27"/>
      <c r="F2" s="12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125"/>
      <c r="D4" s="125"/>
      <c r="E4" s="94"/>
      <c r="F4" s="125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125"/>
      <c r="D6" s="125"/>
      <c r="E6" s="94"/>
      <c r="F6" s="125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80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88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312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313"/>
      <c r="E13" s="267"/>
      <c r="F13" s="245"/>
    </row>
    <row r="14" spans="1:253" ht="33" customHeight="1" thickBot="1" x14ac:dyDescent="0.45">
      <c r="A14" s="259"/>
      <c r="B14" s="262"/>
      <c r="C14" s="265"/>
      <c r="D14" s="314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98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174</v>
      </c>
      <c r="C16" s="15"/>
      <c r="D16" s="95"/>
      <c r="E16" s="16"/>
      <c r="F16" s="17"/>
    </row>
    <row r="17" spans="1:253" s="68" customFormat="1" ht="18" x14ac:dyDescent="0.35">
      <c r="A17" s="62">
        <v>1</v>
      </c>
      <c r="B17" s="74" t="s">
        <v>175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1">
        <v>0</v>
      </c>
      <c r="F18" s="66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3</v>
      </c>
      <c r="B19" s="63" t="s">
        <v>67</v>
      </c>
      <c r="C19" s="64" t="s">
        <v>1</v>
      </c>
      <c r="D19" s="71">
        <v>14.11</v>
      </c>
      <c r="E19" s="69">
        <v>0</v>
      </c>
      <c r="F19" s="66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4</v>
      </c>
      <c r="B20" s="63" t="s">
        <v>68</v>
      </c>
      <c r="C20" s="64" t="s">
        <v>1</v>
      </c>
      <c r="D20" s="71">
        <v>6.7869999999999999</v>
      </c>
      <c r="E20" s="101">
        <v>0</v>
      </c>
      <c r="F20" s="66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>
        <v>5</v>
      </c>
      <c r="B21" s="63" t="s">
        <v>41</v>
      </c>
      <c r="C21" s="64" t="s">
        <v>5</v>
      </c>
      <c r="D21" s="71">
        <v>0</v>
      </c>
      <c r="E21" s="69">
        <v>0</v>
      </c>
      <c r="F21" s="66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>
        <v>6</v>
      </c>
      <c r="B22" s="63" t="s">
        <v>85</v>
      </c>
      <c r="C22" s="64" t="s">
        <v>5</v>
      </c>
      <c r="D22" s="71">
        <v>71.5</v>
      </c>
      <c r="E22" s="101">
        <v>0</v>
      </c>
      <c r="F22" s="66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>
        <v>8</v>
      </c>
      <c r="B24" s="63" t="s">
        <v>79</v>
      </c>
      <c r="C24" s="64" t="s">
        <v>32</v>
      </c>
      <c r="D24" s="71">
        <v>450</v>
      </c>
      <c r="E24" s="69">
        <v>0</v>
      </c>
      <c r="F24" s="66">
        <f t="shared" si="0"/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9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10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11</v>
      </c>
      <c r="B27" s="63" t="s">
        <v>35</v>
      </c>
      <c r="C27" s="64" t="s">
        <v>32</v>
      </c>
      <c r="D27" s="71">
        <v>8</v>
      </c>
      <c r="E27" s="69">
        <v>0</v>
      </c>
      <c r="F27" s="66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12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/>
      <c r="B29" s="63"/>
      <c r="C29" s="64"/>
      <c r="D29" s="71"/>
      <c r="E29" s="87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x14ac:dyDescent="0.35">
      <c r="A30" s="18"/>
      <c r="B30" s="15" t="s">
        <v>52</v>
      </c>
      <c r="C30" s="64"/>
      <c r="D30" s="71"/>
      <c r="E30" s="69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s="68" customFormat="1" x14ac:dyDescent="0.35">
      <c r="A31" s="18">
        <v>1</v>
      </c>
      <c r="B31" s="63" t="s">
        <v>139</v>
      </c>
      <c r="C31" s="64" t="s">
        <v>27</v>
      </c>
      <c r="D31" s="71">
        <v>1261</v>
      </c>
      <c r="E31" s="69">
        <v>2</v>
      </c>
      <c r="F31" s="105">
        <f t="shared" ref="F31:F35" si="1">D31*E31</f>
        <v>2522</v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</row>
    <row r="32" spans="1:253" s="68" customFormat="1" x14ac:dyDescent="0.35">
      <c r="A32" s="18">
        <v>2</v>
      </c>
      <c r="B32" s="63" t="s">
        <v>47</v>
      </c>
      <c r="C32" s="64" t="s">
        <v>4</v>
      </c>
      <c r="D32" s="71">
        <v>14743</v>
      </c>
      <c r="E32" s="103">
        <v>0.42</v>
      </c>
      <c r="F32" s="105">
        <f t="shared" si="1"/>
        <v>6192.0599999999995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x14ac:dyDescent="0.4">
      <c r="A33" s="18">
        <v>3</v>
      </c>
      <c r="B33" s="63" t="s">
        <v>96</v>
      </c>
      <c r="C33" s="64" t="s">
        <v>4</v>
      </c>
      <c r="D33" s="71">
        <v>34223</v>
      </c>
      <c r="E33" s="103">
        <v>0.47</v>
      </c>
      <c r="F33" s="105">
        <f t="shared" si="1"/>
        <v>16084.81</v>
      </c>
    </row>
    <row r="34" spans="1:253" s="68" customFormat="1" x14ac:dyDescent="0.35">
      <c r="A34" s="18">
        <v>4</v>
      </c>
      <c r="B34" s="70" t="s">
        <v>136</v>
      </c>
      <c r="C34" s="64" t="s">
        <v>4</v>
      </c>
      <c r="D34" s="71">
        <v>265</v>
      </c>
      <c r="E34" s="222"/>
      <c r="F34" s="105">
        <f t="shared" si="1"/>
        <v>0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</row>
    <row r="35" spans="1:253" s="68" customFormat="1" ht="18" x14ac:dyDescent="0.35">
      <c r="A35" s="62"/>
      <c r="B35" s="63" t="s">
        <v>97</v>
      </c>
      <c r="C35" s="64" t="s">
        <v>5</v>
      </c>
      <c r="D35" s="71">
        <v>0.6</v>
      </c>
      <c r="E35" s="69"/>
      <c r="F35" s="66">
        <f t="shared" si="1"/>
        <v>0</v>
      </c>
      <c r="G35" s="67"/>
      <c r="H35" s="67"/>
      <c r="I35" s="67"/>
      <c r="J35" s="67"/>
      <c r="K35" s="67"/>
      <c r="L35" s="67"/>
      <c r="M35" s="67" t="s">
        <v>43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</row>
    <row r="36" spans="1:253" s="68" customFormat="1" ht="18" x14ac:dyDescent="0.35">
      <c r="A36" s="62"/>
      <c r="B36" s="63"/>
      <c r="C36" s="64"/>
      <c r="D36" s="71"/>
      <c r="E36" s="69"/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</row>
    <row r="37" spans="1:253" s="68" customFormat="1" ht="18" x14ac:dyDescent="0.35">
      <c r="A37" s="62"/>
      <c r="B37" s="63"/>
      <c r="C37" s="64"/>
      <c r="D37" s="71"/>
      <c r="E37" s="69"/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</row>
    <row r="38" spans="1:253" s="68" customFormat="1" ht="18" x14ac:dyDescent="0.35">
      <c r="A38" s="62"/>
      <c r="B38" s="63"/>
      <c r="C38" s="64"/>
      <c r="D38" s="71"/>
      <c r="E38" s="69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</row>
    <row r="39" spans="1:253" s="68" customFormat="1" ht="18" x14ac:dyDescent="0.35">
      <c r="A39" s="62"/>
      <c r="B39" s="63"/>
      <c r="C39" s="64"/>
      <c r="D39" s="71"/>
      <c r="E39" s="69"/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</row>
    <row r="40" spans="1:253" s="68" customFormat="1" ht="18" x14ac:dyDescent="0.35">
      <c r="A40" s="62"/>
      <c r="B40" s="63"/>
      <c r="C40" s="64"/>
      <c r="D40" s="71"/>
      <c r="E40" s="69"/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</row>
    <row r="41" spans="1:253" s="68" customFormat="1" ht="18" x14ac:dyDescent="0.35">
      <c r="A41" s="62"/>
      <c r="B41" s="63"/>
      <c r="C41" s="64"/>
      <c r="D41" s="71"/>
      <c r="E41" s="69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</row>
    <row r="42" spans="1:253" s="68" customFormat="1" ht="18" x14ac:dyDescent="0.35">
      <c r="A42" s="62"/>
      <c r="B42" s="63"/>
      <c r="C42" s="64"/>
      <c r="D42" s="71"/>
      <c r="E42" s="69"/>
      <c r="F42" s="66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</row>
    <row r="43" spans="1:253" s="68" customFormat="1" ht="18" x14ac:dyDescent="0.35">
      <c r="A43" s="62"/>
      <c r="B43" s="63"/>
      <c r="C43" s="64"/>
      <c r="D43" s="71"/>
      <c r="E43" s="69"/>
      <c r="F43" s="66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</row>
    <row r="44" spans="1:253" s="68" customFormat="1" ht="18" x14ac:dyDescent="0.35">
      <c r="A44" s="62"/>
      <c r="B44" s="63"/>
      <c r="C44" s="64"/>
      <c r="D44" s="71"/>
      <c r="E44" s="69"/>
      <c r="F44" s="66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</row>
    <row r="45" spans="1:253" s="68" customFormat="1" ht="18" x14ac:dyDescent="0.35">
      <c r="A45" s="62"/>
      <c r="B45" s="63"/>
      <c r="C45" s="64"/>
      <c r="D45" s="71"/>
      <c r="E45" s="69"/>
      <c r="F45" s="66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</row>
    <row r="46" spans="1:253" s="68" customFormat="1" ht="18" x14ac:dyDescent="0.35">
      <c r="A46" s="62"/>
      <c r="B46" s="63"/>
      <c r="C46" s="64"/>
      <c r="D46" s="71"/>
      <c r="E46" s="69"/>
      <c r="F46" s="66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</row>
    <row r="47" spans="1:253" s="68" customFormat="1" ht="18" x14ac:dyDescent="0.35">
      <c r="A47" s="62"/>
      <c r="B47" s="63"/>
      <c r="C47" s="64"/>
      <c r="D47" s="71"/>
      <c r="E47" s="69"/>
      <c r="F47" s="66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</row>
    <row r="48" spans="1:253" s="68" customFormat="1" ht="18" x14ac:dyDescent="0.35">
      <c r="A48" s="62"/>
      <c r="B48" s="63"/>
      <c r="C48" s="64"/>
      <c r="D48" s="71"/>
      <c r="E48" s="69"/>
      <c r="F48" s="66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</row>
    <row r="49" spans="1:253" s="68" customFormat="1" ht="18" x14ac:dyDescent="0.35">
      <c r="A49" s="62"/>
      <c r="B49" s="63"/>
      <c r="C49" s="64"/>
      <c r="D49" s="71"/>
      <c r="E49" s="69"/>
      <c r="F49" s="66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</row>
    <row r="50" spans="1:253" s="68" customFormat="1" ht="18" x14ac:dyDescent="0.35">
      <c r="A50" s="62"/>
      <c r="B50" s="63"/>
      <c r="C50" s="64"/>
      <c r="D50" s="71"/>
      <c r="E50" s="87"/>
      <c r="F50" s="66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</row>
    <row r="51" spans="1:253" s="68" customFormat="1" ht="18" x14ac:dyDescent="0.35">
      <c r="A51" s="62"/>
      <c r="B51" s="63"/>
      <c r="C51" s="64"/>
      <c r="D51" s="71"/>
      <c r="E51" s="87"/>
      <c r="F51" s="66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</row>
    <row r="52" spans="1:253" x14ac:dyDescent="0.4">
      <c r="A52" s="62">
        <v>22</v>
      </c>
      <c r="B52" s="57"/>
      <c r="C52" s="20"/>
      <c r="D52" s="96"/>
      <c r="E52" s="22"/>
      <c r="F52" s="23"/>
    </row>
    <row r="53" spans="1:253" x14ac:dyDescent="0.4">
      <c r="A53" s="62">
        <v>23</v>
      </c>
      <c r="B53" s="24"/>
      <c r="C53" s="20"/>
      <c r="D53" s="96"/>
      <c r="E53" s="22"/>
      <c r="F53" s="23"/>
    </row>
    <row r="54" spans="1:253" s="30" customFormat="1" ht="21.75" customHeight="1" x14ac:dyDescent="0.4">
      <c r="A54" s="250" t="s">
        <v>21</v>
      </c>
      <c r="B54" s="251"/>
      <c r="C54" s="26"/>
      <c r="D54" s="27"/>
      <c r="E54" s="27"/>
      <c r="F54" s="28">
        <f>SUM(F17:F53)</f>
        <v>38968.869999999995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</row>
    <row r="55" spans="1:253" s="30" customFormat="1" ht="21.75" customHeight="1" x14ac:dyDescent="0.4">
      <c r="A55" s="250" t="s">
        <v>22</v>
      </c>
      <c r="B55" s="251"/>
      <c r="C55" s="26"/>
      <c r="D55" s="27"/>
      <c r="E55" s="27"/>
      <c r="F55" s="28">
        <f>F54*0.18</f>
        <v>7014.3965999999991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</row>
    <row r="56" spans="1:253" s="30" customFormat="1" ht="21.75" customHeight="1" thickBot="1" x14ac:dyDescent="0.45">
      <c r="A56" s="252" t="s">
        <v>23</v>
      </c>
      <c r="B56" s="253"/>
      <c r="C56" s="31"/>
      <c r="D56" s="32"/>
      <c r="E56" s="32"/>
      <c r="F56" s="33">
        <f>SUM(F54:F55)</f>
        <v>45983.266599999995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</row>
    <row r="57" spans="1:253" s="39" customFormat="1" ht="18.75" customHeight="1" x14ac:dyDescent="0.4">
      <c r="A57" s="34"/>
      <c r="B57" s="34"/>
      <c r="C57" s="35"/>
      <c r="D57" s="36"/>
      <c r="E57" s="36"/>
      <c r="F57" s="37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</row>
    <row r="58" spans="1:253" s="39" customFormat="1" ht="18.75" customHeight="1" x14ac:dyDescent="0.4">
      <c r="A58" s="34"/>
      <c r="B58" s="34"/>
      <c r="C58" s="35"/>
      <c r="D58" s="36"/>
      <c r="E58" s="36"/>
      <c r="F58" s="37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</row>
    <row r="59" spans="1:253" s="39" customFormat="1" ht="18.75" customHeight="1" x14ac:dyDescent="0.4">
      <c r="A59" s="34"/>
      <c r="B59" s="34"/>
      <c r="C59" s="35"/>
      <c r="D59" s="36"/>
      <c r="E59" s="36"/>
      <c r="F59" s="3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</row>
    <row r="60" spans="1:253" ht="18.75" customHeight="1" x14ac:dyDescent="0.4">
      <c r="A60" s="88"/>
      <c r="B60" s="92"/>
      <c r="C60" s="41"/>
      <c r="D60" s="42"/>
      <c r="E60" s="42"/>
      <c r="F60" s="43"/>
    </row>
    <row r="61" spans="1:253" s="45" customFormat="1" x14ac:dyDescent="0.4">
      <c r="A61" s="254" t="s">
        <v>28</v>
      </c>
      <c r="B61" s="254"/>
      <c r="C61" s="254"/>
      <c r="D61" s="254"/>
      <c r="E61" s="254"/>
      <c r="F61" s="25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</row>
    <row r="62" spans="1:253" ht="18.75" customHeight="1" x14ac:dyDescent="0.4">
      <c r="A62" s="88"/>
      <c r="B62" s="92"/>
      <c r="C62" s="56"/>
      <c r="D62" s="97"/>
      <c r="E62" s="56" t="s">
        <v>30</v>
      </c>
      <c r="F62" s="56"/>
    </row>
    <row r="63" spans="1:253" ht="15.75" customHeight="1" x14ac:dyDescent="0.4">
      <c r="A63" s="11"/>
      <c r="C63" s="56"/>
      <c r="D63" s="97"/>
      <c r="E63" s="56"/>
      <c r="F63" s="56"/>
    </row>
    <row r="64" spans="1:253" ht="15.75" customHeight="1" x14ac:dyDescent="0.4">
      <c r="A64" s="11"/>
      <c r="C64" s="56"/>
      <c r="D64" s="97"/>
      <c r="E64" s="56"/>
      <c r="F64" s="56"/>
    </row>
    <row r="65" spans="1:6" ht="15.75" customHeight="1" x14ac:dyDescent="0.4">
      <c r="A65" s="11"/>
      <c r="C65" s="56"/>
      <c r="D65" s="97"/>
      <c r="E65" s="56"/>
      <c r="F65" s="56"/>
    </row>
    <row r="66" spans="1:6" ht="15.75" customHeight="1" x14ac:dyDescent="0.4">
      <c r="A66" s="11"/>
      <c r="C66" s="56"/>
      <c r="D66" s="97"/>
      <c r="E66" s="56"/>
      <c r="F66" s="56"/>
    </row>
    <row r="67" spans="1:6" ht="15.75" customHeight="1" x14ac:dyDescent="0.4">
      <c r="A67" s="11"/>
      <c r="C67" s="56"/>
      <c r="D67" s="97"/>
      <c r="E67" s="56"/>
      <c r="F67" s="56"/>
    </row>
    <row r="68" spans="1:6" ht="15.75" customHeight="1" x14ac:dyDescent="0.4">
      <c r="A68" s="11"/>
      <c r="C68" s="56"/>
      <c r="D68" s="97"/>
      <c r="E68" s="56"/>
      <c r="F68" s="56"/>
    </row>
    <row r="69" spans="1:6" ht="15.75" customHeight="1" x14ac:dyDescent="0.4">
      <c r="A69" s="255"/>
      <c r="B69" s="255"/>
      <c r="C69" s="56"/>
      <c r="D69" s="97"/>
      <c r="E69" s="56"/>
      <c r="F69" s="56"/>
    </row>
    <row r="70" spans="1:6" ht="15.75" customHeight="1" x14ac:dyDescent="0.4">
      <c r="A70" s="92"/>
      <c r="B70" s="92" t="s">
        <v>29</v>
      </c>
      <c r="C70" s="56"/>
      <c r="D70" s="97"/>
      <c r="E70" s="56"/>
      <c r="F70" s="56"/>
    </row>
    <row r="71" spans="1:6" ht="16.5" customHeight="1" x14ac:dyDescent="0.4">
      <c r="A71" s="256"/>
      <c r="B71" s="256"/>
      <c r="C71" s="56"/>
      <c r="D71" s="97"/>
      <c r="E71" s="56"/>
      <c r="F71" s="56"/>
    </row>
    <row r="72" spans="1:6" x14ac:dyDescent="0.4">
      <c r="A72" s="248"/>
      <c r="B72" s="248"/>
      <c r="C72" s="272" t="s">
        <v>30</v>
      </c>
      <c r="D72" s="272"/>
      <c r="E72" s="272"/>
      <c r="F72" s="272"/>
    </row>
    <row r="73" spans="1:6" ht="38.25" customHeight="1" x14ac:dyDescent="0.4">
      <c r="A73" s="270"/>
      <c r="B73" s="271"/>
      <c r="C73" s="91"/>
      <c r="D73" s="43"/>
      <c r="E73" s="247"/>
      <c r="F73" s="247"/>
    </row>
    <row r="74" spans="1:6" ht="10.5" customHeight="1" x14ac:dyDescent="0.4">
      <c r="A74" s="248"/>
      <c r="B74" s="248"/>
      <c r="C74" s="89"/>
      <c r="D74" s="90"/>
      <c r="E74" s="249"/>
      <c r="F74" s="249"/>
    </row>
    <row r="75" spans="1:6" ht="25.5" customHeight="1" x14ac:dyDescent="0.4">
      <c r="A75" s="89"/>
      <c r="B75" s="89"/>
      <c r="C75" s="89"/>
      <c r="D75" s="90"/>
      <c r="E75" s="90"/>
      <c r="F75" s="90"/>
    </row>
    <row r="76" spans="1:6" ht="16.5" customHeight="1" x14ac:dyDescent="0.4">
      <c r="A76" s="269"/>
      <c r="B76" s="269"/>
      <c r="C76" s="88"/>
      <c r="D76" s="43"/>
      <c r="E76" s="247"/>
      <c r="F76" s="247"/>
    </row>
    <row r="77" spans="1:6" x14ac:dyDescent="0.4">
      <c r="A77" s="248"/>
      <c r="B77" s="248"/>
      <c r="C77" s="89"/>
      <c r="D77" s="90"/>
      <c r="E77" s="249"/>
      <c r="F77" s="249"/>
    </row>
    <row r="78" spans="1:6" x14ac:dyDescent="0.4">
      <c r="A78" s="45"/>
      <c r="B78" s="45"/>
      <c r="C78" s="45"/>
    </row>
  </sheetData>
  <mergeCells count="29">
    <mergeCell ref="A10:F10"/>
    <mergeCell ref="E1:F1"/>
    <mergeCell ref="C3:F3"/>
    <mergeCell ref="C5:F5"/>
    <mergeCell ref="C7:G7"/>
    <mergeCell ref="C8:F9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S93"/>
  <sheetViews>
    <sheetView topLeftCell="A11" zoomScale="80" zoomScaleNormal="80" workbookViewId="0">
      <selection activeCell="J20" sqref="J20"/>
    </sheetView>
  </sheetViews>
  <sheetFormatPr defaultColWidth="9.109375" defaultRowHeight="21" x14ac:dyDescent="0.4"/>
  <cols>
    <col min="1" max="1" width="6.44140625" style="53" bestFit="1" customWidth="1"/>
    <col min="2" max="2" width="72.6640625" style="11" customWidth="1"/>
    <col min="3" max="3" width="9" style="55" bestFit="1" customWidth="1"/>
    <col min="4" max="4" width="12.33203125" style="54" bestFit="1" customWidth="1"/>
    <col min="5" max="5" width="11.33203125" style="54" customWidth="1"/>
    <col min="6" max="6" width="18.44140625" style="54" customWidth="1"/>
    <col min="7" max="253" width="9.109375" style="9"/>
    <col min="254" max="16384" width="9.109375" style="11"/>
  </cols>
  <sheetData>
    <row r="1" spans="1:253" s="2" customFormat="1" ht="22.8" x14ac:dyDescent="0.4">
      <c r="A1" s="1"/>
      <c r="C1" s="3"/>
      <c r="D1" s="93"/>
      <c r="E1" s="240" t="s">
        <v>9</v>
      </c>
      <c r="F1" s="2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27"/>
      <c r="F2" s="12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41"/>
      <c r="B3" s="58" t="s">
        <v>10</v>
      </c>
      <c r="C3" s="241" t="s">
        <v>64</v>
      </c>
      <c r="D3" s="241"/>
      <c r="E3" s="241"/>
      <c r="F3" s="241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41"/>
      <c r="B4" s="58"/>
      <c r="C4" s="125"/>
      <c r="D4" s="125"/>
      <c r="E4" s="94"/>
      <c r="F4" s="125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10"/>
      <c r="B5" s="60" t="s">
        <v>11</v>
      </c>
      <c r="C5" s="241" t="s">
        <v>64</v>
      </c>
      <c r="D5" s="241"/>
      <c r="E5" s="241"/>
      <c r="F5" s="241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10"/>
      <c r="B6" s="60"/>
      <c r="C6" s="125"/>
      <c r="D6" s="125"/>
      <c r="E6" s="94"/>
      <c r="F6" s="125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3">
      <c r="A7" s="41"/>
      <c r="B7" s="61" t="s">
        <v>12</v>
      </c>
      <c r="C7" s="255" t="s">
        <v>24</v>
      </c>
      <c r="D7" s="255"/>
      <c r="E7" s="255"/>
      <c r="F7" s="255"/>
      <c r="G7" s="25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4">
      <c r="A8" s="10"/>
      <c r="B8" s="61" t="s">
        <v>13</v>
      </c>
      <c r="C8" s="241" t="s">
        <v>65</v>
      </c>
      <c r="D8" s="241"/>
      <c r="E8" s="241"/>
      <c r="F8" s="241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10"/>
      <c r="B9" s="61"/>
      <c r="C9" s="241"/>
      <c r="D9" s="241"/>
      <c r="E9" s="241"/>
      <c r="F9" s="241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242" t="s">
        <v>88</v>
      </c>
      <c r="B10" s="242"/>
      <c r="C10" s="242"/>
      <c r="D10" s="242"/>
      <c r="E10" s="242"/>
      <c r="F10" s="242"/>
      <c r="J10" s="10"/>
    </row>
    <row r="11" spans="1:253" ht="29.25" customHeight="1" thickBot="1" x14ac:dyDescent="0.45">
      <c r="A11" s="88"/>
      <c r="B11" s="243" t="s">
        <v>14</v>
      </c>
      <c r="C11" s="243"/>
      <c r="D11" s="243"/>
      <c r="E11" s="243"/>
      <c r="F11" s="243"/>
      <c r="J11" s="10"/>
    </row>
    <row r="12" spans="1:253" ht="16.5" customHeight="1" x14ac:dyDescent="0.4">
      <c r="A12" s="257" t="s">
        <v>15</v>
      </c>
      <c r="B12" s="260" t="s">
        <v>0</v>
      </c>
      <c r="C12" s="263" t="s">
        <v>16</v>
      </c>
      <c r="D12" s="312" t="s">
        <v>17</v>
      </c>
      <c r="E12" s="266" t="s">
        <v>18</v>
      </c>
      <c r="F12" s="244" t="s">
        <v>19</v>
      </c>
    </row>
    <row r="13" spans="1:253" ht="21.75" customHeight="1" x14ac:dyDescent="0.4">
      <c r="A13" s="258"/>
      <c r="B13" s="261"/>
      <c r="C13" s="264"/>
      <c r="D13" s="313"/>
      <c r="E13" s="267"/>
      <c r="F13" s="245"/>
    </row>
    <row r="14" spans="1:253" ht="33" customHeight="1" thickBot="1" x14ac:dyDescent="0.45">
      <c r="A14" s="259"/>
      <c r="B14" s="262"/>
      <c r="C14" s="265"/>
      <c r="D14" s="314"/>
      <c r="E14" s="268"/>
      <c r="F14" s="246"/>
    </row>
    <row r="15" spans="1:253" x14ac:dyDescent="0.4">
      <c r="A15" s="13">
        <v>1</v>
      </c>
      <c r="B15" s="14">
        <v>2</v>
      </c>
      <c r="C15" s="15">
        <v>3</v>
      </c>
      <c r="D15" s="98">
        <v>4</v>
      </c>
      <c r="E15" s="16">
        <v>5</v>
      </c>
      <c r="F15" s="17">
        <v>6</v>
      </c>
    </row>
    <row r="16" spans="1:253" ht="40.799999999999997" x14ac:dyDescent="0.4">
      <c r="A16" s="13"/>
      <c r="B16" s="15" t="s">
        <v>159</v>
      </c>
      <c r="C16" s="15"/>
      <c r="D16" s="95"/>
      <c r="E16" s="16"/>
      <c r="F16" s="17"/>
    </row>
    <row r="17" spans="1:253" s="68" customFormat="1" ht="18" x14ac:dyDescent="0.35">
      <c r="A17" s="62">
        <v>1</v>
      </c>
      <c r="B17" s="74" t="s">
        <v>89</v>
      </c>
      <c r="C17" s="64" t="s">
        <v>27</v>
      </c>
      <c r="D17" s="71">
        <v>1417</v>
      </c>
      <c r="E17" s="100">
        <v>10</v>
      </c>
      <c r="F17" s="66">
        <f t="shared" ref="F17:F28" si="0">D17*E17</f>
        <v>14170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8" x14ac:dyDescent="0.35">
      <c r="A18" s="62">
        <v>2</v>
      </c>
      <c r="B18" s="70" t="s">
        <v>36</v>
      </c>
      <c r="C18" s="64" t="s">
        <v>20</v>
      </c>
      <c r="D18" s="71">
        <v>550</v>
      </c>
      <c r="E18" s="101">
        <v>0</v>
      </c>
      <c r="F18" s="66">
        <f t="shared" si="0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8" x14ac:dyDescent="0.35">
      <c r="A19" s="62">
        <v>8</v>
      </c>
      <c r="B19" s="63" t="s">
        <v>67</v>
      </c>
      <c r="C19" s="64" t="s">
        <v>1</v>
      </c>
      <c r="D19" s="71">
        <v>15</v>
      </c>
      <c r="E19" s="69">
        <v>0</v>
      </c>
      <c r="F19" s="66">
        <f t="shared" si="0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8" x14ac:dyDescent="0.35">
      <c r="A20" s="62">
        <v>9</v>
      </c>
      <c r="B20" s="63" t="s">
        <v>99</v>
      </c>
      <c r="C20" s="64" t="s">
        <v>1</v>
      </c>
      <c r="D20" s="71">
        <v>3</v>
      </c>
      <c r="E20" s="101">
        <v>0</v>
      </c>
      <c r="F20" s="66">
        <f t="shared" si="0"/>
        <v>0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68" customFormat="1" ht="18" x14ac:dyDescent="0.35">
      <c r="A21" s="62"/>
      <c r="B21" s="63" t="s">
        <v>41</v>
      </c>
      <c r="C21" s="64" t="s">
        <v>5</v>
      </c>
      <c r="D21" s="71">
        <v>0</v>
      </c>
      <c r="E21" s="69">
        <v>0</v>
      </c>
      <c r="F21" s="66">
        <f t="shared" si="0"/>
        <v>0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</row>
    <row r="22" spans="1:253" s="68" customFormat="1" ht="18" x14ac:dyDescent="0.35">
      <c r="A22" s="62"/>
      <c r="B22" s="63" t="s">
        <v>90</v>
      </c>
      <c r="C22" s="64" t="s">
        <v>5</v>
      </c>
      <c r="D22" s="71">
        <v>71.5</v>
      </c>
      <c r="E22" s="101">
        <v>0</v>
      </c>
      <c r="F22" s="66">
        <f t="shared" si="0"/>
        <v>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8" x14ac:dyDescent="0.35">
      <c r="A23" s="62">
        <v>17</v>
      </c>
      <c r="B23" s="63" t="s">
        <v>31</v>
      </c>
      <c r="C23" s="64" t="s">
        <v>32</v>
      </c>
      <c r="D23" s="71">
        <v>650</v>
      </c>
      <c r="E23" s="69">
        <v>0</v>
      </c>
      <c r="F23" s="66">
        <f t="shared" si="0"/>
        <v>0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8" x14ac:dyDescent="0.35">
      <c r="A24" s="62"/>
      <c r="B24" s="63" t="s">
        <v>79</v>
      </c>
      <c r="C24" s="64" t="s">
        <v>32</v>
      </c>
      <c r="D24" s="71">
        <v>450</v>
      </c>
      <c r="E24" s="69">
        <v>0</v>
      </c>
      <c r="F24" s="66">
        <v>0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8" x14ac:dyDescent="0.35">
      <c r="A25" s="62">
        <v>18</v>
      </c>
      <c r="B25" s="63" t="s">
        <v>33</v>
      </c>
      <c r="C25" s="64" t="s">
        <v>32</v>
      </c>
      <c r="D25" s="71">
        <v>650</v>
      </c>
      <c r="E25" s="69">
        <v>0</v>
      </c>
      <c r="F25" s="66">
        <f t="shared" si="0"/>
        <v>0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8" x14ac:dyDescent="0.35">
      <c r="A26" s="62">
        <v>19</v>
      </c>
      <c r="B26" s="63" t="s">
        <v>34</v>
      </c>
      <c r="C26" s="64" t="s">
        <v>4</v>
      </c>
      <c r="D26" s="71">
        <v>0</v>
      </c>
      <c r="E26" s="69">
        <v>0</v>
      </c>
      <c r="F26" s="66">
        <f t="shared" si="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8" x14ac:dyDescent="0.35">
      <c r="A27" s="62">
        <v>20</v>
      </c>
      <c r="B27" s="63" t="s">
        <v>35</v>
      </c>
      <c r="C27" s="64" t="s">
        <v>32</v>
      </c>
      <c r="D27" s="71">
        <v>90</v>
      </c>
      <c r="E27" s="69">
        <v>0</v>
      </c>
      <c r="F27" s="66">
        <f t="shared" si="0"/>
        <v>0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8" x14ac:dyDescent="0.35">
      <c r="A28" s="62">
        <v>21</v>
      </c>
      <c r="B28" s="63" t="s">
        <v>42</v>
      </c>
      <c r="C28" s="64" t="s">
        <v>4</v>
      </c>
      <c r="D28" s="71">
        <v>0</v>
      </c>
      <c r="E28" s="69">
        <v>0</v>
      </c>
      <c r="F28" s="66">
        <f t="shared" si="0"/>
        <v>0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8" x14ac:dyDescent="0.35">
      <c r="A29" s="62"/>
      <c r="B29" s="63"/>
      <c r="C29" s="64"/>
      <c r="D29" s="71"/>
      <c r="E29" s="87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68" customFormat="1" ht="18" x14ac:dyDescent="0.35">
      <c r="A30" s="62"/>
      <c r="B30" s="63"/>
      <c r="C30" s="64"/>
      <c r="D30" s="71"/>
      <c r="E30" s="87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</row>
    <row r="31" spans="1:253" s="68" customFormat="1" ht="20.399999999999999" x14ac:dyDescent="0.35">
      <c r="A31" s="62"/>
      <c r="B31" s="15" t="s">
        <v>54</v>
      </c>
      <c r="C31" s="64"/>
      <c r="D31" s="71"/>
      <c r="E31" s="87"/>
      <c r="F31" s="66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</row>
    <row r="32" spans="1:253" s="68" customFormat="1" ht="18" x14ac:dyDescent="0.35">
      <c r="A32" s="62">
        <v>1</v>
      </c>
      <c r="B32" s="63" t="s">
        <v>140</v>
      </c>
      <c r="C32" s="64" t="s">
        <v>27</v>
      </c>
      <c r="D32" s="71">
        <v>1261</v>
      </c>
      <c r="E32" s="69">
        <v>2</v>
      </c>
      <c r="F32" s="105">
        <f t="shared" ref="F32:F35" si="1">D32*E32</f>
        <v>2522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</row>
    <row r="33" spans="1:253" s="68" customFormat="1" ht="18" x14ac:dyDescent="0.35">
      <c r="A33" s="62">
        <v>2</v>
      </c>
      <c r="B33" s="63" t="s">
        <v>47</v>
      </c>
      <c r="C33" s="64" t="s">
        <v>4</v>
      </c>
      <c r="D33" s="71">
        <v>14743</v>
      </c>
      <c r="E33" s="103">
        <v>0.42</v>
      </c>
      <c r="F33" s="105">
        <f t="shared" si="1"/>
        <v>6192.0599999999995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</row>
    <row r="34" spans="1:253" x14ac:dyDescent="0.4">
      <c r="A34" s="62">
        <v>3</v>
      </c>
      <c r="B34" s="63" t="s">
        <v>96</v>
      </c>
      <c r="C34" s="64" t="s">
        <v>4</v>
      </c>
      <c r="D34" s="71">
        <v>34223</v>
      </c>
      <c r="E34" s="103">
        <v>0.47</v>
      </c>
      <c r="F34" s="105">
        <f t="shared" si="1"/>
        <v>16084.81</v>
      </c>
    </row>
    <row r="35" spans="1:253" s="68" customFormat="1" ht="18" x14ac:dyDescent="0.35">
      <c r="A35" s="62">
        <v>4</v>
      </c>
      <c r="B35" s="70" t="s">
        <v>136</v>
      </c>
      <c r="C35" s="64" t="s">
        <v>4</v>
      </c>
      <c r="D35" s="71">
        <v>265</v>
      </c>
      <c r="E35" s="222">
        <v>0.47</v>
      </c>
      <c r="F35" s="105">
        <f t="shared" si="1"/>
        <v>124.55</v>
      </c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</row>
    <row r="36" spans="1:253" s="68" customFormat="1" ht="18" x14ac:dyDescent="0.35">
      <c r="A36" s="62">
        <v>5</v>
      </c>
      <c r="B36" s="63" t="s">
        <v>97</v>
      </c>
      <c r="C36" s="64" t="s">
        <v>5</v>
      </c>
      <c r="D36" s="71"/>
      <c r="E36" s="87"/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</row>
    <row r="37" spans="1:253" s="68" customFormat="1" ht="18" x14ac:dyDescent="0.35">
      <c r="A37" s="62"/>
      <c r="B37" s="63"/>
      <c r="C37" s="64"/>
      <c r="D37" s="71"/>
      <c r="E37" s="87"/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</row>
    <row r="38" spans="1:253" s="68" customFormat="1" ht="18" x14ac:dyDescent="0.35">
      <c r="A38" s="62"/>
      <c r="B38" s="63"/>
      <c r="C38" s="64"/>
      <c r="D38" s="71"/>
      <c r="E38" s="87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</row>
    <row r="39" spans="1:253" s="68" customFormat="1" ht="18" x14ac:dyDescent="0.35">
      <c r="A39" s="62"/>
      <c r="B39" s="63"/>
      <c r="C39" s="64"/>
      <c r="D39" s="71"/>
      <c r="E39" s="87"/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</row>
    <row r="40" spans="1:253" s="68" customFormat="1" ht="18" x14ac:dyDescent="0.35">
      <c r="A40" s="62"/>
      <c r="B40" s="63"/>
      <c r="C40" s="64"/>
      <c r="D40" s="71"/>
      <c r="E40" s="87"/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</row>
    <row r="41" spans="1:253" s="68" customFormat="1" ht="18" x14ac:dyDescent="0.35">
      <c r="A41" s="62"/>
      <c r="B41" s="63"/>
      <c r="C41" s="64"/>
      <c r="D41" s="71"/>
      <c r="E41" s="87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</row>
    <row r="42" spans="1:253" ht="40.799999999999997" x14ac:dyDescent="0.4">
      <c r="A42" s="13"/>
      <c r="B42" s="15" t="s">
        <v>176</v>
      </c>
      <c r="C42" s="15"/>
      <c r="D42" s="95"/>
      <c r="E42" s="16"/>
      <c r="F42" s="17"/>
    </row>
    <row r="43" spans="1:253" s="68" customFormat="1" ht="18" x14ac:dyDescent="0.35">
      <c r="A43" s="62">
        <v>1</v>
      </c>
      <c r="B43" s="74" t="s">
        <v>53</v>
      </c>
      <c r="C43" s="64" t="s">
        <v>27</v>
      </c>
      <c r="D43" s="71">
        <v>1417</v>
      </c>
      <c r="E43" s="100">
        <v>10</v>
      </c>
      <c r="F43" s="66">
        <f t="shared" ref="F43:F54" si="2">D43*E43</f>
        <v>14170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</row>
    <row r="44" spans="1:253" s="68" customFormat="1" ht="18" x14ac:dyDescent="0.35">
      <c r="A44" s="62">
        <v>2</v>
      </c>
      <c r="B44" s="70" t="s">
        <v>36</v>
      </c>
      <c r="C44" s="64" t="s">
        <v>20</v>
      </c>
      <c r="D44" s="71">
        <v>550</v>
      </c>
      <c r="E44" s="100">
        <v>74</v>
      </c>
      <c r="F44" s="66">
        <f t="shared" si="2"/>
        <v>40700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</row>
    <row r="45" spans="1:253" s="68" customFormat="1" ht="18" x14ac:dyDescent="0.35">
      <c r="A45" s="62">
        <v>3</v>
      </c>
      <c r="B45" s="63" t="s">
        <v>67</v>
      </c>
      <c r="C45" s="64" t="s">
        <v>1</v>
      </c>
      <c r="D45" s="71">
        <v>0</v>
      </c>
      <c r="E45" s="69">
        <v>0</v>
      </c>
      <c r="F45" s="66">
        <f t="shared" si="2"/>
        <v>0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</row>
    <row r="46" spans="1:253" s="68" customFormat="1" ht="18" x14ac:dyDescent="0.35">
      <c r="A46" s="62">
        <v>4</v>
      </c>
      <c r="B46" s="63" t="s">
        <v>68</v>
      </c>
      <c r="C46" s="64" t="s">
        <v>1</v>
      </c>
      <c r="D46" s="71"/>
      <c r="E46" s="103"/>
      <c r="F46" s="66">
        <f t="shared" si="2"/>
        <v>0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</row>
    <row r="47" spans="1:253" s="68" customFormat="1" ht="18" x14ac:dyDescent="0.35">
      <c r="A47" s="62">
        <v>5</v>
      </c>
      <c r="B47" s="63" t="s">
        <v>41</v>
      </c>
      <c r="C47" s="64" t="s">
        <v>5</v>
      </c>
      <c r="D47" s="71">
        <v>0</v>
      </c>
      <c r="E47" s="69">
        <v>950</v>
      </c>
      <c r="F47" s="66">
        <f t="shared" si="2"/>
        <v>0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</row>
    <row r="48" spans="1:253" s="68" customFormat="1" ht="18" x14ac:dyDescent="0.35">
      <c r="A48" s="62">
        <v>6</v>
      </c>
      <c r="B48" s="63" t="s">
        <v>85</v>
      </c>
      <c r="C48" s="64" t="s">
        <v>5</v>
      </c>
      <c r="D48" s="71">
        <v>71.5</v>
      </c>
      <c r="E48" s="69">
        <f t="shared" ref="E48" si="3">10260/11.4</f>
        <v>900</v>
      </c>
      <c r="F48" s="66">
        <f t="shared" si="2"/>
        <v>64350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</row>
    <row r="49" spans="1:253" s="68" customFormat="1" ht="18" x14ac:dyDescent="0.35">
      <c r="A49" s="62">
        <v>7</v>
      </c>
      <c r="B49" s="63" t="s">
        <v>31</v>
      </c>
      <c r="C49" s="64" t="s">
        <v>32</v>
      </c>
      <c r="D49" s="71">
        <v>650</v>
      </c>
      <c r="E49" s="69">
        <v>0</v>
      </c>
      <c r="F49" s="66">
        <f t="shared" si="2"/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</row>
    <row r="50" spans="1:253" s="68" customFormat="1" ht="18" x14ac:dyDescent="0.35">
      <c r="A50" s="62">
        <v>8</v>
      </c>
      <c r="B50" s="63" t="s">
        <v>79</v>
      </c>
      <c r="C50" s="64" t="s">
        <v>32</v>
      </c>
      <c r="D50" s="71">
        <v>450</v>
      </c>
      <c r="E50" s="69">
        <v>0</v>
      </c>
      <c r="F50" s="66">
        <f t="shared" si="2"/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</row>
    <row r="51" spans="1:253" s="68" customFormat="1" ht="18" x14ac:dyDescent="0.35">
      <c r="A51" s="62">
        <v>9</v>
      </c>
      <c r="B51" s="63" t="s">
        <v>33</v>
      </c>
      <c r="C51" s="64" t="s">
        <v>32</v>
      </c>
      <c r="D51" s="71">
        <v>90.6</v>
      </c>
      <c r="E51" s="69">
        <v>0</v>
      </c>
      <c r="F51" s="66">
        <f t="shared" si="2"/>
        <v>0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</row>
    <row r="52" spans="1:253" s="68" customFormat="1" ht="18" x14ac:dyDescent="0.35">
      <c r="A52" s="62">
        <v>10</v>
      </c>
      <c r="B52" s="63" t="s">
        <v>34</v>
      </c>
      <c r="C52" s="64" t="s">
        <v>4</v>
      </c>
      <c r="D52" s="71">
        <v>0</v>
      </c>
      <c r="E52" s="69">
        <v>0</v>
      </c>
      <c r="F52" s="66">
        <f t="shared" si="2"/>
        <v>0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</row>
    <row r="53" spans="1:253" s="68" customFormat="1" ht="18" x14ac:dyDescent="0.35">
      <c r="A53" s="62">
        <v>11</v>
      </c>
      <c r="B53" s="63" t="s">
        <v>35</v>
      </c>
      <c r="C53" s="64" t="s">
        <v>32</v>
      </c>
      <c r="D53" s="71">
        <v>0</v>
      </c>
      <c r="E53" s="69">
        <v>0</v>
      </c>
      <c r="F53" s="66">
        <f t="shared" si="2"/>
        <v>0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</row>
    <row r="54" spans="1:253" s="68" customFormat="1" ht="18" x14ac:dyDescent="0.35">
      <c r="A54" s="62">
        <v>12</v>
      </c>
      <c r="B54" s="63" t="s">
        <v>42</v>
      </c>
      <c r="C54" s="64" t="s">
        <v>4</v>
      </c>
      <c r="D54" s="71">
        <v>0</v>
      </c>
      <c r="E54" s="69">
        <v>0</v>
      </c>
      <c r="F54" s="66">
        <f t="shared" si="2"/>
        <v>0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</row>
    <row r="55" spans="1:253" s="68" customFormat="1" ht="18" x14ac:dyDescent="0.35">
      <c r="A55" s="62"/>
      <c r="B55" s="63"/>
      <c r="C55" s="64"/>
      <c r="D55" s="71"/>
      <c r="E55" s="69"/>
      <c r="F55" s="66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</row>
    <row r="56" spans="1:253" s="68" customFormat="1" ht="18" x14ac:dyDescent="0.35">
      <c r="A56" s="62"/>
      <c r="B56" s="63"/>
      <c r="C56" s="64"/>
      <c r="D56" s="71"/>
      <c r="E56" s="69"/>
      <c r="F56" s="66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</row>
    <row r="57" spans="1:253" s="68" customFormat="1" ht="20.399999999999999" x14ac:dyDescent="0.35">
      <c r="A57" s="62"/>
      <c r="B57" s="15" t="s">
        <v>55</v>
      </c>
      <c r="C57" s="64"/>
      <c r="D57" s="71"/>
      <c r="E57" s="69"/>
      <c r="F57" s="66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</row>
    <row r="58" spans="1:253" s="68" customFormat="1" ht="18" x14ac:dyDescent="0.35">
      <c r="A58" s="62">
        <v>1</v>
      </c>
      <c r="B58" s="63" t="s">
        <v>61</v>
      </c>
      <c r="C58" s="64" t="s">
        <v>27</v>
      </c>
      <c r="D58" s="71"/>
      <c r="E58" s="107">
        <v>2</v>
      </c>
      <c r="F58" s="105">
        <f t="shared" ref="F58:F61" si="4">D58*E58</f>
        <v>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</row>
    <row r="59" spans="1:253" s="68" customFormat="1" ht="18" x14ac:dyDescent="0.35">
      <c r="A59" s="62">
        <v>2</v>
      </c>
      <c r="B59" s="63" t="s">
        <v>47</v>
      </c>
      <c r="C59" s="64" t="s">
        <v>4</v>
      </c>
      <c r="D59" s="71"/>
      <c r="E59" s="108">
        <v>0.42</v>
      </c>
      <c r="F59" s="105">
        <f t="shared" si="4"/>
        <v>0</v>
      </c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</row>
    <row r="60" spans="1:253" x14ac:dyDescent="0.4">
      <c r="A60" s="62">
        <v>3</v>
      </c>
      <c r="B60" s="63" t="s">
        <v>62</v>
      </c>
      <c r="C60" s="20" t="s">
        <v>4</v>
      </c>
      <c r="D60" s="71"/>
      <c r="E60" s="108">
        <v>0.22</v>
      </c>
      <c r="F60" s="105">
        <f t="shared" si="4"/>
        <v>0</v>
      </c>
    </row>
    <row r="61" spans="1:253" s="68" customFormat="1" ht="18" x14ac:dyDescent="0.35">
      <c r="A61" s="62">
        <v>4</v>
      </c>
      <c r="B61" s="63" t="s">
        <v>63</v>
      </c>
      <c r="C61" s="64" t="s">
        <v>5</v>
      </c>
      <c r="D61" s="71"/>
      <c r="E61" s="118">
        <v>139.83000000000001</v>
      </c>
      <c r="F61" s="105">
        <f t="shared" si="4"/>
        <v>0</v>
      </c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7"/>
      <c r="IR61" s="67"/>
      <c r="IS61" s="67"/>
    </row>
    <row r="62" spans="1:253" s="68" customFormat="1" ht="18" x14ac:dyDescent="0.35">
      <c r="A62" s="62"/>
      <c r="B62" s="63"/>
      <c r="C62" s="64"/>
      <c r="D62" s="71"/>
      <c r="E62" s="69"/>
      <c r="F62" s="66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  <c r="IS62" s="67"/>
    </row>
    <row r="63" spans="1:253" s="68" customFormat="1" ht="18" x14ac:dyDescent="0.35">
      <c r="A63" s="62"/>
      <c r="B63" s="63"/>
      <c r="C63" s="64"/>
      <c r="D63" s="71"/>
      <c r="E63" s="69"/>
      <c r="F63" s="66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  <c r="FB63" s="67"/>
      <c r="FC63" s="67"/>
      <c r="FD63" s="67"/>
      <c r="FE63" s="67"/>
      <c r="FF63" s="67"/>
      <c r="FG63" s="67"/>
      <c r="FH63" s="67"/>
      <c r="FI63" s="67"/>
      <c r="FJ63" s="67"/>
      <c r="FK63" s="67"/>
      <c r="FL63" s="67"/>
      <c r="FM63" s="67"/>
      <c r="FN63" s="67"/>
      <c r="FO63" s="67"/>
      <c r="FP63" s="67"/>
      <c r="FQ63" s="67"/>
      <c r="FR63" s="67"/>
      <c r="FS63" s="67"/>
      <c r="FT63" s="67"/>
      <c r="FU63" s="67"/>
      <c r="FV63" s="67"/>
      <c r="FW63" s="67"/>
      <c r="FX63" s="67"/>
      <c r="FY63" s="67"/>
      <c r="FZ63" s="67"/>
      <c r="GA63" s="67"/>
      <c r="GB63" s="67"/>
      <c r="GC63" s="67"/>
      <c r="GD63" s="67"/>
      <c r="GE63" s="67"/>
      <c r="GF63" s="67"/>
      <c r="GG63" s="67"/>
      <c r="GH63" s="67"/>
      <c r="GI63" s="67"/>
      <c r="GJ63" s="67"/>
      <c r="GK63" s="67"/>
      <c r="GL63" s="67"/>
      <c r="GM63" s="67"/>
      <c r="GN63" s="67"/>
      <c r="GO63" s="67"/>
      <c r="GP63" s="67"/>
      <c r="GQ63" s="67"/>
      <c r="GR63" s="67"/>
      <c r="GS63" s="67"/>
      <c r="GT63" s="67"/>
      <c r="GU63" s="67"/>
      <c r="GV63" s="67"/>
      <c r="GW63" s="67"/>
      <c r="GX63" s="67"/>
      <c r="GY63" s="67"/>
      <c r="GZ63" s="67"/>
      <c r="HA63" s="67"/>
      <c r="HB63" s="67"/>
      <c r="HC63" s="67"/>
      <c r="HD63" s="67"/>
      <c r="HE63" s="67"/>
      <c r="HF63" s="67"/>
      <c r="HG63" s="67"/>
      <c r="HH63" s="67"/>
      <c r="HI63" s="67"/>
      <c r="HJ63" s="67"/>
      <c r="HK63" s="67"/>
      <c r="HL63" s="67"/>
      <c r="HM63" s="67"/>
      <c r="HN63" s="67"/>
      <c r="HO63" s="67"/>
      <c r="HP63" s="67"/>
      <c r="HQ63" s="67"/>
      <c r="HR63" s="67"/>
      <c r="HS63" s="67"/>
      <c r="HT63" s="67"/>
      <c r="HU63" s="67"/>
      <c r="HV63" s="67"/>
      <c r="HW63" s="67"/>
      <c r="HX63" s="67"/>
      <c r="HY63" s="67"/>
      <c r="HZ63" s="67"/>
      <c r="IA63" s="67"/>
      <c r="IB63" s="67"/>
      <c r="IC63" s="67"/>
      <c r="ID63" s="67"/>
      <c r="IE63" s="67"/>
      <c r="IF63" s="67"/>
      <c r="IG63" s="67"/>
      <c r="IH63" s="67"/>
      <c r="II63" s="67"/>
      <c r="IJ63" s="67"/>
      <c r="IK63" s="67"/>
      <c r="IL63" s="67"/>
      <c r="IM63" s="67"/>
      <c r="IN63" s="67"/>
      <c r="IO63" s="67"/>
      <c r="IP63" s="67"/>
      <c r="IQ63" s="67"/>
      <c r="IR63" s="67"/>
      <c r="IS63" s="67"/>
    </row>
    <row r="64" spans="1:253" s="68" customFormat="1" ht="18" x14ac:dyDescent="0.35">
      <c r="A64" s="62"/>
      <c r="B64" s="63"/>
      <c r="C64" s="64"/>
      <c r="D64" s="71"/>
      <c r="E64" s="69"/>
      <c r="F64" s="66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7"/>
      <c r="EM64" s="67"/>
      <c r="EN64" s="67"/>
      <c r="EO64" s="67"/>
      <c r="EP64" s="67"/>
      <c r="EQ64" s="67"/>
      <c r="ER64" s="67"/>
      <c r="ES64" s="67"/>
      <c r="ET64" s="67"/>
      <c r="EU64" s="67"/>
      <c r="EV64" s="67"/>
      <c r="EW64" s="67"/>
      <c r="EX64" s="67"/>
      <c r="EY64" s="67"/>
      <c r="EZ64" s="67"/>
      <c r="FA64" s="67"/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  <c r="FM64" s="67"/>
      <c r="FN64" s="67"/>
      <c r="FO64" s="67"/>
      <c r="FP64" s="67"/>
      <c r="FQ64" s="67"/>
      <c r="FR64" s="67"/>
      <c r="FS64" s="67"/>
      <c r="FT64" s="67"/>
      <c r="FU64" s="67"/>
      <c r="FV64" s="67"/>
      <c r="FW64" s="67"/>
      <c r="FX64" s="67"/>
      <c r="FY64" s="67"/>
      <c r="FZ64" s="67"/>
      <c r="GA64" s="67"/>
      <c r="GB64" s="67"/>
      <c r="GC64" s="67"/>
      <c r="GD64" s="67"/>
      <c r="GE64" s="67"/>
      <c r="GF64" s="67"/>
      <c r="GG64" s="67"/>
      <c r="GH64" s="67"/>
      <c r="GI64" s="67"/>
      <c r="GJ64" s="67"/>
      <c r="GK64" s="67"/>
      <c r="GL64" s="67"/>
      <c r="GM64" s="67"/>
      <c r="GN64" s="67"/>
      <c r="GO64" s="67"/>
      <c r="GP64" s="67"/>
      <c r="GQ64" s="67"/>
      <c r="GR64" s="67"/>
      <c r="GS64" s="67"/>
      <c r="GT64" s="67"/>
      <c r="GU64" s="67"/>
      <c r="GV64" s="67"/>
      <c r="GW64" s="67"/>
      <c r="GX64" s="67"/>
      <c r="GY64" s="67"/>
      <c r="GZ64" s="67"/>
      <c r="HA64" s="67"/>
      <c r="HB64" s="67"/>
      <c r="HC64" s="67"/>
      <c r="HD64" s="67"/>
      <c r="HE64" s="67"/>
      <c r="HF64" s="67"/>
      <c r="HG64" s="67"/>
      <c r="HH64" s="67"/>
      <c r="HI64" s="67"/>
      <c r="HJ64" s="67"/>
      <c r="HK64" s="67"/>
      <c r="HL64" s="67"/>
      <c r="HM64" s="67"/>
      <c r="HN64" s="67"/>
      <c r="HO64" s="67"/>
      <c r="HP64" s="67"/>
      <c r="HQ64" s="67"/>
      <c r="HR64" s="67"/>
      <c r="HS64" s="67"/>
      <c r="HT64" s="67"/>
      <c r="HU64" s="67"/>
      <c r="HV64" s="67"/>
      <c r="HW64" s="67"/>
      <c r="HX64" s="67"/>
      <c r="HY64" s="67"/>
      <c r="HZ64" s="67"/>
      <c r="IA64" s="67"/>
      <c r="IB64" s="67"/>
      <c r="IC64" s="67"/>
      <c r="ID64" s="67"/>
      <c r="IE64" s="67"/>
      <c r="IF64" s="67"/>
      <c r="IG64" s="67"/>
      <c r="IH64" s="67"/>
      <c r="II64" s="67"/>
      <c r="IJ64" s="67"/>
      <c r="IK64" s="67"/>
      <c r="IL64" s="67"/>
      <c r="IM64" s="67"/>
      <c r="IN64" s="67"/>
      <c r="IO64" s="67"/>
      <c r="IP64" s="67"/>
      <c r="IQ64" s="67"/>
      <c r="IR64" s="67"/>
      <c r="IS64" s="67"/>
    </row>
    <row r="65" spans="1:253" s="68" customFormat="1" ht="18" x14ac:dyDescent="0.35">
      <c r="A65" s="62"/>
      <c r="B65" s="63"/>
      <c r="C65" s="64"/>
      <c r="D65" s="71"/>
      <c r="E65" s="87"/>
      <c r="F65" s="66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67"/>
      <c r="EF65" s="67"/>
      <c r="EG65" s="67"/>
      <c r="EH65" s="67"/>
      <c r="EI65" s="67"/>
      <c r="EJ65" s="67"/>
      <c r="EK65" s="67"/>
      <c r="EL65" s="67"/>
      <c r="EM65" s="67"/>
      <c r="EN65" s="67"/>
      <c r="EO65" s="67"/>
      <c r="EP65" s="67"/>
      <c r="EQ65" s="67"/>
      <c r="ER65" s="67"/>
      <c r="ES65" s="67"/>
      <c r="ET65" s="67"/>
      <c r="EU65" s="67"/>
      <c r="EV65" s="67"/>
      <c r="EW65" s="67"/>
      <c r="EX65" s="67"/>
      <c r="EY65" s="67"/>
      <c r="EZ65" s="67"/>
      <c r="FA65" s="67"/>
      <c r="FB65" s="67"/>
      <c r="FC65" s="67"/>
      <c r="FD65" s="67"/>
      <c r="FE65" s="67"/>
      <c r="FF65" s="67"/>
      <c r="FG65" s="67"/>
      <c r="FH65" s="67"/>
      <c r="FI65" s="67"/>
      <c r="FJ65" s="67"/>
      <c r="FK65" s="67"/>
      <c r="FL65" s="67"/>
      <c r="FM65" s="67"/>
      <c r="FN65" s="67"/>
      <c r="FO65" s="67"/>
      <c r="FP65" s="67"/>
      <c r="FQ65" s="67"/>
      <c r="FR65" s="67"/>
      <c r="FS65" s="67"/>
      <c r="FT65" s="67"/>
      <c r="FU65" s="67"/>
      <c r="FV65" s="67"/>
      <c r="FW65" s="67"/>
      <c r="FX65" s="67"/>
      <c r="FY65" s="67"/>
      <c r="FZ65" s="67"/>
      <c r="GA65" s="67"/>
      <c r="GB65" s="67"/>
      <c r="GC65" s="67"/>
      <c r="GD65" s="67"/>
      <c r="GE65" s="67"/>
      <c r="GF65" s="67"/>
      <c r="GG65" s="67"/>
      <c r="GH65" s="67"/>
      <c r="GI65" s="67"/>
      <c r="GJ65" s="67"/>
      <c r="GK65" s="67"/>
      <c r="GL65" s="67"/>
      <c r="GM65" s="67"/>
      <c r="GN65" s="67"/>
      <c r="GO65" s="67"/>
      <c r="GP65" s="67"/>
      <c r="GQ65" s="67"/>
      <c r="GR65" s="67"/>
      <c r="GS65" s="67"/>
      <c r="GT65" s="67"/>
      <c r="GU65" s="67"/>
      <c r="GV65" s="67"/>
      <c r="GW65" s="67"/>
      <c r="GX65" s="67"/>
      <c r="GY65" s="67"/>
      <c r="GZ65" s="67"/>
      <c r="HA65" s="67"/>
      <c r="HB65" s="67"/>
      <c r="HC65" s="67"/>
      <c r="HD65" s="67"/>
      <c r="HE65" s="67"/>
      <c r="HF65" s="67"/>
      <c r="HG65" s="67"/>
      <c r="HH65" s="67"/>
      <c r="HI65" s="67"/>
      <c r="HJ65" s="67"/>
      <c r="HK65" s="67"/>
      <c r="HL65" s="67"/>
      <c r="HM65" s="67"/>
      <c r="HN65" s="67"/>
      <c r="HO65" s="67"/>
      <c r="HP65" s="67"/>
      <c r="HQ65" s="67"/>
      <c r="HR65" s="67"/>
      <c r="HS65" s="67"/>
      <c r="HT65" s="67"/>
      <c r="HU65" s="67"/>
      <c r="HV65" s="67"/>
      <c r="HW65" s="67"/>
      <c r="HX65" s="67"/>
      <c r="HY65" s="67"/>
      <c r="HZ65" s="67"/>
      <c r="IA65" s="67"/>
      <c r="IB65" s="67"/>
      <c r="IC65" s="67"/>
      <c r="ID65" s="67"/>
      <c r="IE65" s="67"/>
      <c r="IF65" s="67"/>
      <c r="IG65" s="67"/>
      <c r="IH65" s="67"/>
      <c r="II65" s="67"/>
      <c r="IJ65" s="67"/>
      <c r="IK65" s="67"/>
      <c r="IL65" s="67"/>
      <c r="IM65" s="67"/>
      <c r="IN65" s="67"/>
      <c r="IO65" s="67"/>
      <c r="IP65" s="67"/>
      <c r="IQ65" s="67"/>
      <c r="IR65" s="67"/>
      <c r="IS65" s="67"/>
    </row>
    <row r="66" spans="1:253" s="68" customFormat="1" ht="18" x14ac:dyDescent="0.35">
      <c r="A66" s="62"/>
      <c r="B66" s="63"/>
      <c r="C66" s="64"/>
      <c r="D66" s="71"/>
      <c r="E66" s="87"/>
      <c r="F66" s="66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67"/>
      <c r="EF66" s="67"/>
      <c r="EG66" s="67"/>
      <c r="EH66" s="67"/>
      <c r="EI66" s="67"/>
      <c r="EJ66" s="67"/>
      <c r="EK66" s="67"/>
      <c r="EL66" s="67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7"/>
      <c r="EZ66" s="67"/>
      <c r="FA66" s="67"/>
      <c r="FB66" s="67"/>
      <c r="FC66" s="67"/>
      <c r="FD66" s="67"/>
      <c r="FE66" s="67"/>
      <c r="FF66" s="67"/>
      <c r="FG66" s="67"/>
      <c r="FH66" s="67"/>
      <c r="FI66" s="67"/>
      <c r="FJ66" s="67"/>
      <c r="FK66" s="67"/>
      <c r="FL66" s="67"/>
      <c r="FM66" s="67"/>
      <c r="FN66" s="67"/>
      <c r="FO66" s="67"/>
      <c r="FP66" s="67"/>
      <c r="FQ66" s="67"/>
      <c r="FR66" s="67"/>
      <c r="FS66" s="67"/>
      <c r="FT66" s="67"/>
      <c r="FU66" s="67"/>
      <c r="FV66" s="67"/>
      <c r="FW66" s="67"/>
      <c r="FX66" s="67"/>
      <c r="FY66" s="67"/>
      <c r="FZ66" s="67"/>
      <c r="GA66" s="67"/>
      <c r="GB66" s="67"/>
      <c r="GC66" s="67"/>
      <c r="GD66" s="67"/>
      <c r="GE66" s="67"/>
      <c r="GF66" s="67"/>
      <c r="GG66" s="67"/>
      <c r="GH66" s="67"/>
      <c r="GI66" s="67"/>
      <c r="GJ66" s="67"/>
      <c r="GK66" s="67"/>
      <c r="GL66" s="67"/>
      <c r="GM66" s="67"/>
      <c r="GN66" s="67"/>
      <c r="GO66" s="67"/>
      <c r="GP66" s="67"/>
      <c r="GQ66" s="67"/>
      <c r="GR66" s="67"/>
      <c r="GS66" s="67"/>
      <c r="GT66" s="67"/>
      <c r="GU66" s="67"/>
      <c r="GV66" s="67"/>
      <c r="GW66" s="67"/>
      <c r="GX66" s="67"/>
      <c r="GY66" s="67"/>
      <c r="GZ66" s="67"/>
      <c r="HA66" s="67"/>
      <c r="HB66" s="67"/>
      <c r="HC66" s="67"/>
      <c r="HD66" s="67"/>
      <c r="HE66" s="67"/>
      <c r="HF66" s="67"/>
      <c r="HG66" s="67"/>
      <c r="HH66" s="67"/>
      <c r="HI66" s="67"/>
      <c r="HJ66" s="67"/>
      <c r="HK66" s="67"/>
      <c r="HL66" s="67"/>
      <c r="HM66" s="67"/>
      <c r="HN66" s="67"/>
      <c r="HO66" s="67"/>
      <c r="HP66" s="67"/>
      <c r="HQ66" s="67"/>
      <c r="HR66" s="67"/>
      <c r="HS66" s="67"/>
      <c r="HT66" s="67"/>
      <c r="HU66" s="67"/>
      <c r="HV66" s="67"/>
      <c r="HW66" s="67"/>
      <c r="HX66" s="67"/>
      <c r="HY66" s="67"/>
      <c r="HZ66" s="67"/>
      <c r="IA66" s="67"/>
      <c r="IB66" s="67"/>
      <c r="IC66" s="67"/>
      <c r="ID66" s="67"/>
      <c r="IE66" s="67"/>
      <c r="IF66" s="67"/>
      <c r="IG66" s="67"/>
      <c r="IH66" s="67"/>
      <c r="II66" s="67"/>
      <c r="IJ66" s="67"/>
      <c r="IK66" s="67"/>
      <c r="IL66" s="67"/>
      <c r="IM66" s="67"/>
      <c r="IN66" s="67"/>
      <c r="IO66" s="67"/>
      <c r="IP66" s="67"/>
      <c r="IQ66" s="67"/>
      <c r="IR66" s="67"/>
      <c r="IS66" s="67"/>
    </row>
    <row r="67" spans="1:253" x14ac:dyDescent="0.4">
      <c r="A67" s="62">
        <v>22</v>
      </c>
      <c r="B67" s="57"/>
      <c r="C67" s="20"/>
      <c r="D67" s="96"/>
      <c r="E67" s="22"/>
      <c r="F67" s="23"/>
    </row>
    <row r="68" spans="1:253" x14ac:dyDescent="0.4">
      <c r="A68" s="62">
        <v>23</v>
      </c>
      <c r="B68" s="24"/>
      <c r="C68" s="20"/>
      <c r="D68" s="96"/>
      <c r="E68" s="22"/>
      <c r="F68" s="23"/>
    </row>
    <row r="69" spans="1:253" s="30" customFormat="1" ht="21.75" customHeight="1" x14ac:dyDescent="0.4">
      <c r="A69" s="250" t="s">
        <v>21</v>
      </c>
      <c r="B69" s="251"/>
      <c r="C69" s="26"/>
      <c r="D69" s="27"/>
      <c r="E69" s="27"/>
      <c r="F69" s="28">
        <f>SUM(F17:F68)</f>
        <v>158313.41999999998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</row>
    <row r="70" spans="1:253" s="30" customFormat="1" ht="21.75" customHeight="1" x14ac:dyDescent="0.4">
      <c r="A70" s="250" t="s">
        <v>22</v>
      </c>
      <c r="B70" s="251"/>
      <c r="C70" s="26"/>
      <c r="D70" s="27"/>
      <c r="E70" s="27"/>
      <c r="F70" s="28">
        <f>F69*0.18</f>
        <v>28496.415599999997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</row>
    <row r="71" spans="1:253" s="30" customFormat="1" ht="21.75" customHeight="1" thickBot="1" x14ac:dyDescent="0.45">
      <c r="A71" s="252" t="s">
        <v>23</v>
      </c>
      <c r="B71" s="253"/>
      <c r="C71" s="31"/>
      <c r="D71" s="32"/>
      <c r="E71" s="32"/>
      <c r="F71" s="33">
        <f>SUM(F69:F70)</f>
        <v>186809.83559999999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</row>
    <row r="72" spans="1:253" s="39" customFormat="1" ht="18.75" customHeight="1" x14ac:dyDescent="0.4">
      <c r="A72" s="34"/>
      <c r="B72" s="34"/>
      <c r="C72" s="35"/>
      <c r="D72" s="36"/>
      <c r="E72" s="36"/>
      <c r="F72" s="37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</row>
    <row r="73" spans="1:253" s="39" customFormat="1" ht="18.75" customHeight="1" x14ac:dyDescent="0.4">
      <c r="A73" s="34"/>
      <c r="B73" s="34"/>
      <c r="C73" s="35"/>
      <c r="D73" s="36"/>
      <c r="E73" s="36"/>
      <c r="F73" s="37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</row>
    <row r="74" spans="1:253" s="39" customFormat="1" ht="18.75" customHeight="1" x14ac:dyDescent="0.4">
      <c r="A74" s="34"/>
      <c r="B74" s="34"/>
      <c r="C74" s="35"/>
      <c r="D74" s="36"/>
      <c r="E74" s="36"/>
      <c r="F74" s="37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</row>
    <row r="75" spans="1:253" ht="18.75" customHeight="1" x14ac:dyDescent="0.4">
      <c r="A75" s="88"/>
      <c r="B75" s="92"/>
      <c r="C75" s="41"/>
      <c r="D75" s="42"/>
      <c r="E75" s="42"/>
      <c r="F75" s="43"/>
    </row>
    <row r="76" spans="1:253" s="45" customFormat="1" x14ac:dyDescent="0.4">
      <c r="A76" s="254" t="s">
        <v>28</v>
      </c>
      <c r="B76" s="254"/>
      <c r="C76" s="254"/>
      <c r="D76" s="254"/>
      <c r="E76" s="254"/>
      <c r="F76" s="25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</row>
    <row r="77" spans="1:253" ht="18.75" customHeight="1" x14ac:dyDescent="0.4">
      <c r="A77" s="88"/>
      <c r="B77" s="92"/>
      <c r="C77" s="56"/>
      <c r="D77" s="97"/>
      <c r="E77" s="56" t="s">
        <v>30</v>
      </c>
      <c r="F77" s="56"/>
    </row>
    <row r="78" spans="1:253" ht="15.75" customHeight="1" x14ac:dyDescent="0.4">
      <c r="A78" s="11"/>
      <c r="C78" s="56"/>
      <c r="D78" s="97"/>
      <c r="E78" s="56"/>
      <c r="F78" s="56"/>
    </row>
    <row r="79" spans="1:253" ht="15.75" customHeight="1" x14ac:dyDescent="0.4">
      <c r="A79" s="11"/>
      <c r="C79" s="56"/>
      <c r="D79" s="97"/>
      <c r="E79" s="56"/>
      <c r="F79" s="56"/>
    </row>
    <row r="80" spans="1:253" ht="15.75" customHeight="1" x14ac:dyDescent="0.4">
      <c r="A80" s="11"/>
      <c r="C80" s="56"/>
      <c r="D80" s="97"/>
      <c r="E80" s="56"/>
      <c r="F80" s="56"/>
    </row>
    <row r="81" spans="1:6" ht="15.75" customHeight="1" x14ac:dyDescent="0.4">
      <c r="A81" s="11"/>
      <c r="C81" s="56"/>
      <c r="D81" s="97"/>
      <c r="E81" s="56"/>
      <c r="F81" s="56"/>
    </row>
    <row r="82" spans="1:6" ht="15.75" customHeight="1" x14ac:dyDescent="0.4">
      <c r="A82" s="11"/>
      <c r="C82" s="56"/>
      <c r="D82" s="97"/>
      <c r="E82" s="56"/>
      <c r="F82" s="56"/>
    </row>
    <row r="83" spans="1:6" ht="15.75" customHeight="1" x14ac:dyDescent="0.4">
      <c r="A83" s="11"/>
      <c r="C83" s="56"/>
      <c r="D83" s="97"/>
      <c r="E83" s="56"/>
      <c r="F83" s="56"/>
    </row>
    <row r="84" spans="1:6" ht="15.75" customHeight="1" x14ac:dyDescent="0.4">
      <c r="A84" s="255"/>
      <c r="B84" s="255"/>
      <c r="C84" s="56"/>
      <c r="D84" s="97"/>
      <c r="E84" s="56"/>
      <c r="F84" s="56"/>
    </row>
    <row r="85" spans="1:6" ht="15.75" customHeight="1" x14ac:dyDescent="0.4">
      <c r="A85" s="92"/>
      <c r="B85" s="92" t="s">
        <v>29</v>
      </c>
      <c r="C85" s="56"/>
      <c r="D85" s="97"/>
      <c r="E85" s="56"/>
      <c r="F85" s="56"/>
    </row>
    <row r="86" spans="1:6" ht="16.5" customHeight="1" x14ac:dyDescent="0.4">
      <c r="A86" s="256"/>
      <c r="B86" s="256"/>
      <c r="C86" s="56"/>
      <c r="D86" s="97"/>
      <c r="E86" s="56"/>
      <c r="F86" s="56"/>
    </row>
    <row r="87" spans="1:6" x14ac:dyDescent="0.4">
      <c r="A87" s="248"/>
      <c r="B87" s="248"/>
      <c r="C87" s="272" t="s">
        <v>30</v>
      </c>
      <c r="D87" s="272"/>
      <c r="E87" s="272"/>
      <c r="F87" s="272"/>
    </row>
    <row r="88" spans="1:6" ht="38.25" customHeight="1" x14ac:dyDescent="0.4">
      <c r="A88" s="270"/>
      <c r="B88" s="271"/>
      <c r="C88" s="91"/>
      <c r="D88" s="43"/>
      <c r="E88" s="247"/>
      <c r="F88" s="247"/>
    </row>
    <row r="89" spans="1:6" ht="10.5" customHeight="1" x14ac:dyDescent="0.4">
      <c r="A89" s="248"/>
      <c r="B89" s="248"/>
      <c r="C89" s="89"/>
      <c r="D89" s="90"/>
      <c r="E89" s="249"/>
      <c r="F89" s="249"/>
    </row>
    <row r="90" spans="1:6" ht="25.5" customHeight="1" x14ac:dyDescent="0.4">
      <c r="A90" s="89"/>
      <c r="B90" s="89"/>
      <c r="C90" s="89"/>
      <c r="D90" s="90"/>
      <c r="E90" s="90"/>
      <c r="F90" s="90"/>
    </row>
    <row r="91" spans="1:6" ht="16.5" customHeight="1" x14ac:dyDescent="0.4">
      <c r="A91" s="269"/>
      <c r="B91" s="269"/>
      <c r="C91" s="88"/>
      <c r="D91" s="43"/>
      <c r="E91" s="247"/>
      <c r="F91" s="247"/>
    </row>
    <row r="92" spans="1:6" x14ac:dyDescent="0.4">
      <c r="A92" s="248"/>
      <c r="B92" s="248"/>
      <c r="C92" s="89"/>
      <c r="D92" s="90"/>
      <c r="E92" s="249"/>
      <c r="F92" s="249"/>
    </row>
    <row r="93" spans="1:6" x14ac:dyDescent="0.4">
      <c r="A93" s="45"/>
      <c r="B93" s="45"/>
      <c r="C93" s="45"/>
    </row>
  </sheetData>
  <mergeCells count="29">
    <mergeCell ref="A10:F10"/>
    <mergeCell ref="E1:F1"/>
    <mergeCell ref="C3:F3"/>
    <mergeCell ref="C5:F5"/>
    <mergeCell ref="C7:G7"/>
    <mergeCell ref="C8:F9"/>
    <mergeCell ref="A86:B86"/>
    <mergeCell ref="B11:F11"/>
    <mergeCell ref="A12:A14"/>
    <mergeCell ref="B12:B14"/>
    <mergeCell ref="C12:C14"/>
    <mergeCell ref="D12:D14"/>
    <mergeCell ref="E12:E14"/>
    <mergeCell ref="F12:F14"/>
    <mergeCell ref="A69:B69"/>
    <mergeCell ref="A70:B70"/>
    <mergeCell ref="A71:B71"/>
    <mergeCell ref="A76:F76"/>
    <mergeCell ref="A84:B84"/>
    <mergeCell ref="A91:B91"/>
    <mergeCell ref="E91:F91"/>
    <mergeCell ref="A92:B92"/>
    <mergeCell ref="E92:F92"/>
    <mergeCell ref="A87:B87"/>
    <mergeCell ref="C87:F87"/>
    <mergeCell ref="A88:B88"/>
    <mergeCell ref="E88:F88"/>
    <mergeCell ref="A89:B89"/>
    <mergeCell ref="E89:F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may2018</vt:lpstr>
      <vt:lpstr>iyun2018</vt:lpstr>
      <vt:lpstr>iyul2018</vt:lpstr>
      <vt:lpstr>avqust2018</vt:lpstr>
      <vt:lpstr>sentyabr2018</vt:lpstr>
      <vt:lpstr>oktyabr2018</vt:lpstr>
      <vt:lpstr>nayabr2018</vt:lpstr>
      <vt:lpstr>04noyabr2018</vt:lpstr>
      <vt:lpstr>dekabr2018</vt:lpstr>
      <vt:lpstr>yanvar2019</vt:lpstr>
      <vt:lpstr>fevral2019</vt:lpstr>
      <vt:lpstr>23fevral2019</vt:lpstr>
      <vt:lpstr>mart2019</vt:lpstr>
      <vt:lpstr>06aprel2019</vt:lpstr>
      <vt:lpstr>aprel2019</vt:lpstr>
      <vt:lpstr>may2019</vt:lpstr>
      <vt:lpstr>04iyun2019</vt:lpstr>
      <vt:lpstr>iyun2019</vt:lpstr>
      <vt:lpstr>avqust2019</vt:lpstr>
      <vt:lpstr>Лист7</vt:lpstr>
      <vt:lpstr>Лист8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2022-03-19T10:29:09Z</dcterms:modified>
</cp:coreProperties>
</file>