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OneDrive - Azerbaijan State Oil and Industry University\Desktop\Almaz Efendi\Pearl Akt\F2-son\"/>
    </mc:Choice>
  </mc:AlternateContent>
  <bookViews>
    <workbookView xWindow="-120" yWindow="-120" windowWidth="20730" windowHeight="11160" activeTab="4"/>
  </bookViews>
  <sheets>
    <sheet name="qaraj-2018" sheetId="1" r:id="rId1"/>
    <sheet name="qaraj Kat-2019" sheetId="2" r:id="rId2"/>
    <sheet name="qaraj -3.70-2021" sheetId="3" r:id="rId3"/>
    <sheet name="qaraj 0.00-2021" sheetId="4" r:id="rId4"/>
    <sheet name="Dam-2021" sheetId="5" r:id="rId5"/>
  </sheets>
  <calcPr calcId="162913"/>
</workbook>
</file>

<file path=xl/calcChain.xml><?xml version="1.0" encoding="utf-8"?>
<calcChain xmlns="http://schemas.openxmlformats.org/spreadsheetml/2006/main">
  <c r="F17" i="5" l="1"/>
  <c r="F23" i="1" l="1"/>
  <c r="F19" i="2" l="1"/>
  <c r="F26" i="5" l="1"/>
  <c r="F25" i="5"/>
  <c r="F33" i="3"/>
  <c r="F32" i="3"/>
  <c r="F24" i="5"/>
  <c r="F19" i="5"/>
  <c r="F20" i="5"/>
  <c r="F21" i="5"/>
  <c r="F22" i="5"/>
  <c r="F19" i="4"/>
  <c r="F20" i="4"/>
  <c r="F21" i="4"/>
  <c r="F18" i="4"/>
  <c r="F23" i="4" s="1"/>
  <c r="F24" i="4" s="1"/>
  <c r="F25" i="4" l="1"/>
  <c r="F22" i="1" l="1"/>
  <c r="F21" i="1"/>
  <c r="F20" i="1"/>
  <c r="F19" i="1"/>
  <c r="F18" i="1"/>
  <c r="F17" i="1"/>
  <c r="F22" i="2"/>
  <c r="F21" i="2"/>
  <c r="F20" i="2"/>
  <c r="F24" i="2" l="1"/>
  <c r="F25" i="2" s="1"/>
  <c r="F26" i="2" s="1"/>
  <c r="F25" i="1"/>
  <c r="F18" i="5"/>
  <c r="F29" i="3"/>
  <c r="F28" i="3"/>
  <c r="F27" i="3"/>
  <c r="F26" i="3"/>
  <c r="F25" i="3"/>
  <c r="F24" i="3"/>
  <c r="F23" i="3"/>
  <c r="F22" i="3"/>
  <c r="F21" i="3"/>
  <c r="F26" i="1" l="1"/>
  <c r="F27" i="1" s="1"/>
  <c r="F31" i="3"/>
</calcChain>
</file>

<file path=xl/sharedStrings.xml><?xml version="1.0" encoding="utf-8"?>
<sst xmlns="http://schemas.openxmlformats.org/spreadsheetml/2006/main" count="191" uniqueCount="80">
  <si>
    <t>Forma-2</t>
  </si>
  <si>
    <t>SİFARİŞÇİ:</t>
  </si>
  <si>
    <t>"Pearl construction" MMC</t>
  </si>
  <si>
    <t>PODRATÇI:</t>
  </si>
  <si>
    <t>MÜQAVİLƏ:</t>
  </si>
  <si>
    <t xml:space="preserve">Lisenziya № </t>
  </si>
  <si>
    <t xml:space="preserve">OBYEKTİN ADI: </t>
  </si>
  <si>
    <t>Bakı şəhəri, Nərimanov rayonu,  M.Əlizadə.X.Şuşinski.azadlıq pros. ünvanında yerləşən çoxmərtəbəli   yaşayış binası</t>
  </si>
  <si>
    <t xml:space="preserve">2018ci ilin may ayı ərzində yerinə yetirilmiş işlərin həcmi və dəyəri </t>
  </si>
  <si>
    <t>AKT</t>
  </si>
  <si>
    <t>Sıra
№-si</t>
  </si>
  <si>
    <t>İşin adı</t>
  </si>
  <si>
    <t>Ölçü
vahidi</t>
  </si>
  <si>
    <t>Miqdarı</t>
  </si>
  <si>
    <t>Vahidin qiyməti,
AZN</t>
  </si>
  <si>
    <t>Ümumi qiymət,
AZN</t>
  </si>
  <si>
    <t>Torpaqla təmasda olan konstruksiyaların izolyasiyası</t>
  </si>
  <si>
    <r>
      <t>m</t>
    </r>
    <r>
      <rPr>
        <sz val="14"/>
        <color theme="1"/>
        <rFont val="Calibri"/>
        <family val="2"/>
        <charset val="204"/>
      </rPr>
      <t>²</t>
    </r>
  </si>
  <si>
    <t>ədəd</t>
  </si>
  <si>
    <t>rulon</t>
  </si>
  <si>
    <t xml:space="preserve"> 00000000001   Hidroizolyasiya  malları</t>
  </si>
  <si>
    <t>m2</t>
  </si>
  <si>
    <t>Cəmi :</t>
  </si>
  <si>
    <t xml:space="preserve">ƏDV 18 % </t>
  </si>
  <si>
    <t>Yekun cəmi</t>
  </si>
  <si>
    <t xml:space="preserve">                 Təhvil verdi "PODRATÇI":                                          </t>
  </si>
  <si>
    <t>M.Y.</t>
  </si>
  <si>
    <t xml:space="preserve">       Təhvil aldı "SİFARİŞÇİ":</t>
  </si>
  <si>
    <t>Bünövrənin qazıntısı</t>
  </si>
  <si>
    <t>Bünövrənin ekskovatorla  qazıntısı,  qrunt II kateqoriyalı, özüboşaldan avtombilə yüklənməsi və  15 km məsafəyə daşınması</t>
  </si>
  <si>
    <t>mᶾ</t>
  </si>
  <si>
    <t>m³</t>
  </si>
  <si>
    <t>Hazırlıq qatı betonun verilməsi 100mm, B15</t>
  </si>
  <si>
    <t>Hidroizolyasiya -2 qat ruberoid, sərilməsi</t>
  </si>
  <si>
    <t>m²</t>
  </si>
  <si>
    <t>Sement qum məhlulun verilməsi --30mm, B7,5</t>
  </si>
  <si>
    <t>Ruberoid  stekloizol "TEXNONİKOL"</t>
  </si>
  <si>
    <t xml:space="preserve">                 Təhvil verdi "PODRATÇI":                                       M.Y   </t>
  </si>
  <si>
    <t>M.Y</t>
  </si>
  <si>
    <t xml:space="preserve">      -3.700   Avtodayanacağın bünövrə  və tavanın dəmir qəlib işləri</t>
  </si>
  <si>
    <t>Bünövrə betonun verilməsi</t>
  </si>
  <si>
    <t>Beton  M350</t>
  </si>
  <si>
    <t>Taxta Materialı kub</t>
  </si>
  <si>
    <t xml:space="preserve">  FANER kub</t>
  </si>
  <si>
    <t>Armatura</t>
  </si>
  <si>
    <t>tn</t>
  </si>
  <si>
    <t>Armatur Katanka F 8</t>
  </si>
  <si>
    <t>Mismar 100</t>
  </si>
  <si>
    <t>kq</t>
  </si>
  <si>
    <t>Mismar 70</t>
  </si>
  <si>
    <t xml:space="preserve">Məftil </t>
  </si>
  <si>
    <t>Çiloz</t>
  </si>
  <si>
    <t xml:space="preserve"> beton  mismarı 100</t>
  </si>
  <si>
    <t xml:space="preserve"> </t>
  </si>
  <si>
    <t xml:space="preserve">Hidroisolyasiya  2  qat  rubiroidin sərilməsi </t>
  </si>
  <si>
    <t>əd</t>
  </si>
  <si>
    <t>2Bloklu  63.60x23,6=1505;1Bloklu 31,80x23,6=750</t>
  </si>
  <si>
    <t xml:space="preserve">Paroizolyasiya </t>
  </si>
  <si>
    <t>İstilik qatı   XPS   100mm  penoplast</t>
  </si>
  <si>
    <t>m3</t>
  </si>
  <si>
    <t xml:space="preserve">Rubiroid   9m2                              </t>
  </si>
  <si>
    <t>0,00   səviyyədə dayanacağın ustündə hihroizolyasiy dan sonra qoruyücu qatln verilməsi Beton M350 qalinliq 13sm</t>
  </si>
  <si>
    <t xml:space="preserve">Rubiroid   9m2 </t>
  </si>
  <si>
    <t>Mühafizə qatı 13sm  Beton M350</t>
  </si>
  <si>
    <t>Damda hidroizolyasiya  işlərinin gorülməsi  Blok1;2;3</t>
  </si>
  <si>
    <t xml:space="preserve">                Təhvil verdi "PODRATÇI":                                          </t>
  </si>
  <si>
    <t xml:space="preserve">                 Təhvil verdi "PODRATÇI":                                       </t>
  </si>
  <si>
    <t xml:space="preserve">2019ci ilin aprel ayı ərzində yerinə yetirilmiş işlərin həcmi və dəyəri </t>
  </si>
  <si>
    <t xml:space="preserve">2021ci ilin noyabr ayı ərzində yerinə yetirilmiş işlərin həcmi və dəyəri </t>
  </si>
  <si>
    <t xml:space="preserve">2021ci ilin dekabr ayı ərzində yerinə yetirilmiş işlərin həcmi və dəyəri </t>
  </si>
  <si>
    <t xml:space="preserve">2021-ci ilin dekabr ayı ərzində yerinə yetirilmiş işlərin həcmi və dəyəri </t>
  </si>
  <si>
    <t xml:space="preserve"> 0000000001Şüşəxolst 9m</t>
  </si>
  <si>
    <t>0000000002Şüşəxolst 9m</t>
  </si>
  <si>
    <t>0000000004Şüşəxolst 9m</t>
  </si>
  <si>
    <t>0000000003Şüşəxolst 9m</t>
  </si>
  <si>
    <r>
      <t>m</t>
    </r>
    <r>
      <rPr>
        <sz val="14"/>
        <color theme="1"/>
        <rFont val="Calibri"/>
        <family val="2"/>
      </rPr>
      <t>²</t>
    </r>
  </si>
  <si>
    <t>Sement- qum məhlulu 30mm</t>
  </si>
  <si>
    <r>
      <t>m</t>
    </r>
    <r>
      <rPr>
        <sz val="14"/>
        <color theme="1"/>
        <rFont val="Calibri"/>
        <family val="2"/>
      </rPr>
      <t>³</t>
    </r>
  </si>
  <si>
    <t>İzolat STOP, 25kq</t>
  </si>
  <si>
    <t>kisə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</si>
</sst>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sz val="8"/>
      <name val="Arial"/>
      <family val="2"/>
    </font>
    <font>
      <i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164" fontId="1" fillId="0" borderId="0" applyFont="0" applyFill="0" applyBorder="0" applyAlignment="0" applyProtection="0"/>
  </cellStyleXfs>
  <cellXfs count="271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right" vertical="center"/>
    </xf>
    <xf numFmtId="2" fontId="2" fillId="0" borderId="1" xfId="0" applyNumberFormat="1" applyFont="1" applyBorder="1" applyAlignment="1">
      <alignment horizontal="right"/>
    </xf>
    <xf numFmtId="0" fontId="6" fillId="2" borderId="0" xfId="0" applyFont="1" applyFill="1"/>
    <xf numFmtId="0" fontId="2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7" fillId="2" borderId="11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2" fontId="6" fillId="2" borderId="14" xfId="0" applyNumberFormat="1" applyFont="1" applyFill="1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2" fillId="2" borderId="13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2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horizontal="right"/>
    </xf>
    <xf numFmtId="0" fontId="8" fillId="0" borderId="0" xfId="0" applyFont="1"/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1" fontId="4" fillId="2" borderId="13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4" fillId="2" borderId="0" xfId="0" applyFont="1" applyFill="1" applyAlignment="1">
      <alignment vertical="center"/>
    </xf>
    <xf numFmtId="2" fontId="4" fillId="2" borderId="0" xfId="0" applyNumberFormat="1" applyFont="1" applyFill="1" applyAlignment="1">
      <alignment vertical="center"/>
    </xf>
    <xf numFmtId="0" fontId="4" fillId="2" borderId="0" xfId="0" applyFont="1" applyFill="1"/>
    <xf numFmtId="2" fontId="2" fillId="2" borderId="2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horizontal="right"/>
    </xf>
    <xf numFmtId="2" fontId="2" fillId="2" borderId="13" xfId="0" applyNumberFormat="1" applyFont="1" applyFill="1" applyBorder="1" applyAlignment="1">
      <alignment horizontal="right" wrapText="1"/>
    </xf>
    <xf numFmtId="2" fontId="2" fillId="0" borderId="2" xfId="0" applyNumberFormat="1" applyFont="1" applyBorder="1" applyAlignment="1">
      <alignment horizontal="right" wrapText="1"/>
    </xf>
    <xf numFmtId="0" fontId="2" fillId="2" borderId="31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right"/>
    </xf>
    <xf numFmtId="2" fontId="2" fillId="2" borderId="22" xfId="0" applyNumberFormat="1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2" borderId="4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0" fontId="4" fillId="2" borderId="0" xfId="0" applyFont="1" applyFill="1" applyAlignment="1">
      <alignment horizontal="left"/>
    </xf>
    <xf numFmtId="0" fontId="2" fillId="2" borderId="28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center" vertical="center"/>
    </xf>
    <xf numFmtId="1" fontId="2" fillId="2" borderId="25" xfId="0" applyNumberFormat="1" applyFont="1" applyFill="1" applyBorder="1" applyAlignment="1">
      <alignment horizontal="center" vertical="center" wrapText="1"/>
    </xf>
    <xf numFmtId="2" fontId="2" fillId="2" borderId="22" xfId="0" applyNumberFormat="1" applyFont="1" applyFill="1" applyBorder="1" applyAlignment="1">
      <alignment horizontal="center" vertical="center" wrapText="1"/>
    </xf>
    <xf numFmtId="2" fontId="6" fillId="2" borderId="3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0" fontId="10" fillId="0" borderId="0" xfId="0" applyFont="1"/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 vertical="center" wrapText="1"/>
    </xf>
    <xf numFmtId="2" fontId="11" fillId="2" borderId="0" xfId="0" applyNumberFormat="1" applyFont="1" applyFill="1" applyAlignment="1">
      <alignment horizontal="center" vertical="center" wrapText="1"/>
    </xf>
    <xf numFmtId="0" fontId="11" fillId="2" borderId="0" xfId="0" applyFont="1" applyFill="1" applyAlignment="1">
      <alignment wrapText="1"/>
    </xf>
    <xf numFmtId="0" fontId="11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11" fillId="2" borderId="1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1" fontId="11" fillId="2" borderId="2" xfId="0" applyNumberFormat="1" applyFont="1" applyFill="1" applyBorder="1" applyAlignment="1">
      <alignment horizontal="center" vertical="center" wrapText="1"/>
    </xf>
    <xf numFmtId="1" fontId="11" fillId="2" borderId="13" xfId="0" applyNumberFormat="1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1" fontId="11" fillId="2" borderId="16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10" fillId="2" borderId="2" xfId="0" applyNumberFormat="1" applyFont="1" applyFill="1" applyBorder="1" applyAlignment="1">
      <alignment horizontal="right" vertical="center" wrapText="1"/>
    </xf>
    <xf numFmtId="2" fontId="10" fillId="2" borderId="13" xfId="0" applyNumberFormat="1" applyFont="1" applyFill="1" applyBorder="1" applyAlignment="1">
      <alignment horizontal="right" vertical="center" wrapText="1"/>
    </xf>
    <xf numFmtId="0" fontId="12" fillId="3" borderId="1" xfId="1" applyFont="1" applyFill="1" applyBorder="1" applyAlignment="1">
      <alignment horizontal="left" vertical="top"/>
    </xf>
    <xf numFmtId="0" fontId="12" fillId="2" borderId="1" xfId="1" applyFont="1" applyFill="1" applyBorder="1" applyAlignment="1">
      <alignment horizontal="right" vertical="center"/>
    </xf>
    <xf numFmtId="2" fontId="12" fillId="2" borderId="1" xfId="1" applyNumberFormat="1" applyFont="1" applyFill="1" applyBorder="1" applyAlignment="1">
      <alignment horizontal="right" vertical="top"/>
    </xf>
    <xf numFmtId="2" fontId="12" fillId="3" borderId="1" xfId="1" applyNumberFormat="1" applyFont="1" applyFill="1" applyBorder="1" applyAlignment="1">
      <alignment horizontal="right" vertical="top"/>
    </xf>
    <xf numFmtId="2" fontId="10" fillId="2" borderId="2" xfId="0" applyNumberFormat="1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right" vertical="center"/>
    </xf>
    <xf numFmtId="0" fontId="12" fillId="3" borderId="7" xfId="1" applyFont="1" applyFill="1" applyBorder="1" applyAlignment="1">
      <alignment horizontal="left" vertical="top"/>
    </xf>
    <xf numFmtId="0" fontId="10" fillId="0" borderId="7" xfId="0" applyFont="1" applyBorder="1" applyAlignment="1">
      <alignment vertical="center"/>
    </xf>
    <xf numFmtId="0" fontId="10" fillId="2" borderId="0" xfId="0" applyFont="1" applyFill="1" applyAlignment="1">
      <alignment horizontal="left"/>
    </xf>
    <xf numFmtId="0" fontId="14" fillId="2" borderId="1" xfId="0" applyFont="1" applyFill="1" applyBorder="1" applyAlignment="1">
      <alignment horizontal="center" vertical="center"/>
    </xf>
    <xf numFmtId="2" fontId="14" fillId="2" borderId="1" xfId="0" applyNumberFormat="1" applyFont="1" applyFill="1" applyBorder="1" applyAlignment="1">
      <alignment horizontal="center" vertical="center"/>
    </xf>
    <xf numFmtId="2" fontId="13" fillId="2" borderId="11" xfId="0" applyNumberFormat="1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2" fontId="14" fillId="2" borderId="14" xfId="0" applyNumberFormat="1" applyFont="1" applyFill="1" applyBorder="1" applyAlignment="1">
      <alignment horizontal="center" vertical="center"/>
    </xf>
    <xf numFmtId="2" fontId="13" fillId="2" borderId="15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2" fontId="14" fillId="2" borderId="0" xfId="0" applyNumberFormat="1" applyFont="1" applyFill="1" applyAlignment="1">
      <alignment horizontal="center" vertical="center"/>
    </xf>
    <xf numFmtId="2" fontId="13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2" fontId="10" fillId="2" borderId="0" xfId="0" applyNumberFormat="1" applyFont="1" applyFill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2" fontId="11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0" fillId="2" borderId="28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left" vertical="center"/>
    </xf>
    <xf numFmtId="0" fontId="10" fillId="2" borderId="3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2" fontId="10" fillId="2" borderId="25" xfId="0" applyNumberFormat="1" applyFont="1" applyFill="1" applyBorder="1" applyAlignment="1">
      <alignment horizontal="center" vertical="center" wrapText="1"/>
    </xf>
    <xf numFmtId="2" fontId="10" fillId="2" borderId="22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2" fontId="14" fillId="2" borderId="3" xfId="0" applyNumberFormat="1" applyFont="1" applyFill="1" applyBorder="1" applyAlignment="1">
      <alignment horizontal="center" vertical="center"/>
    </xf>
    <xf numFmtId="2" fontId="13" fillId="2" borderId="4" xfId="0" applyNumberFormat="1" applyFont="1" applyFill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2" fontId="2" fillId="0" borderId="31" xfId="0" applyNumberFormat="1" applyFont="1" applyBorder="1" applyAlignment="1">
      <alignment horizontal="right"/>
    </xf>
    <xf numFmtId="2" fontId="2" fillId="0" borderId="25" xfId="0" applyNumberFormat="1" applyFont="1" applyBorder="1" applyAlignment="1">
      <alignment horizontal="right" wrapText="1"/>
    </xf>
    <xf numFmtId="0" fontId="16" fillId="0" borderId="0" xfId="0" applyFont="1"/>
    <xf numFmtId="0" fontId="16" fillId="2" borderId="0" xfId="0" applyFont="1" applyFill="1" applyAlignment="1">
      <alignment horizontal="center"/>
    </xf>
    <xf numFmtId="0" fontId="16" fillId="2" borderId="0" xfId="0" applyFont="1" applyFill="1"/>
    <xf numFmtId="0" fontId="16" fillId="2" borderId="0" xfId="0" applyFont="1" applyFill="1" applyAlignment="1">
      <alignment horizontal="center" vertical="center"/>
    </xf>
    <xf numFmtId="2" fontId="17" fillId="2" borderId="0" xfId="0" applyNumberFormat="1" applyFont="1" applyFill="1" applyAlignment="1">
      <alignment horizontal="right"/>
    </xf>
    <xf numFmtId="0" fontId="17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center" vertical="center" wrapText="1"/>
    </xf>
    <xf numFmtId="2" fontId="17" fillId="2" borderId="0" xfId="0" applyNumberFormat="1" applyFont="1" applyFill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>
      <alignment vertical="center" wrapText="1"/>
    </xf>
    <xf numFmtId="0" fontId="17" fillId="2" borderId="0" xfId="0" applyFont="1" applyFill="1" applyAlignment="1">
      <alignment horizontal="center" vertical="center"/>
    </xf>
    <xf numFmtId="0" fontId="16" fillId="2" borderId="12" xfId="0" applyFont="1" applyFill="1" applyBorder="1" applyAlignment="1">
      <alignment horizontal="center" vertical="center" wrapText="1"/>
    </xf>
    <xf numFmtId="2" fontId="16" fillId="2" borderId="13" xfId="0" applyNumberFormat="1" applyFont="1" applyFill="1" applyBorder="1" applyAlignment="1">
      <alignment horizontal="right" wrapText="1"/>
    </xf>
    <xf numFmtId="0" fontId="19" fillId="2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2" fontId="19" fillId="0" borderId="3" xfId="0" applyNumberFormat="1" applyFont="1" applyBorder="1" applyAlignment="1">
      <alignment horizontal="center" vertical="center"/>
    </xf>
    <xf numFmtId="2" fontId="18" fillId="2" borderId="4" xfId="0" applyNumberFormat="1" applyFont="1" applyFill="1" applyBorder="1" applyAlignment="1">
      <alignment horizontal="center" vertical="center"/>
    </xf>
    <xf numFmtId="0" fontId="19" fillId="2" borderId="0" xfId="0" applyFont="1" applyFill="1"/>
    <xf numFmtId="0" fontId="19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8" fillId="2" borderId="11" xfId="0" applyNumberFormat="1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2" fontId="19" fillId="2" borderId="14" xfId="0" applyNumberFormat="1" applyFont="1" applyFill="1" applyBorder="1" applyAlignment="1">
      <alignment horizontal="center" vertical="center"/>
    </xf>
    <xf numFmtId="2" fontId="18" fillId="2" borderId="15" xfId="0" applyNumberFormat="1" applyFont="1" applyFill="1" applyBorder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2" fontId="19" fillId="2" borderId="0" xfId="0" applyNumberFormat="1" applyFont="1" applyFill="1" applyAlignment="1">
      <alignment horizontal="center" vertical="center"/>
    </xf>
    <xf numFmtId="2" fontId="18" fillId="2" borderId="0" xfId="0" applyNumberFormat="1" applyFont="1" applyFill="1" applyAlignment="1">
      <alignment horizontal="center" vertical="center"/>
    </xf>
    <xf numFmtId="0" fontId="17" fillId="2" borderId="0" xfId="0" applyFont="1" applyFill="1"/>
    <xf numFmtId="0" fontId="17" fillId="2" borderId="0" xfId="0" applyFont="1" applyFill="1" applyAlignment="1">
      <alignment vertical="center"/>
    </xf>
    <xf numFmtId="0" fontId="17" fillId="2" borderId="0" xfId="0" applyFont="1" applyFill="1" applyAlignment="1">
      <alignment horizontal="left" vertical="center"/>
    </xf>
    <xf numFmtId="2" fontId="16" fillId="2" borderId="0" xfId="0" applyNumberFormat="1" applyFont="1" applyFill="1" applyAlignment="1">
      <alignment horizontal="center" vertical="center"/>
    </xf>
    <xf numFmtId="2" fontId="17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1" fontId="17" fillId="2" borderId="3" xfId="0" applyNumberFormat="1" applyFont="1" applyFill="1" applyBorder="1" applyAlignment="1">
      <alignment horizontal="center" vertical="center" wrapText="1"/>
    </xf>
    <xf numFmtId="1" fontId="17" fillId="2" borderId="4" xfId="0" applyNumberFormat="1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right"/>
    </xf>
    <xf numFmtId="1" fontId="16" fillId="0" borderId="26" xfId="0" applyNumberFormat="1" applyFont="1" applyBorder="1" applyAlignment="1">
      <alignment horizontal="right" wrapText="1"/>
    </xf>
    <xf numFmtId="2" fontId="16" fillId="2" borderId="23" xfId="0" applyNumberFormat="1" applyFont="1" applyFill="1" applyBorder="1" applyAlignment="1">
      <alignment horizontal="right" wrapText="1"/>
    </xf>
    <xf numFmtId="2" fontId="2" fillId="0" borderId="1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vertical="center" wrapText="1"/>
    </xf>
    <xf numFmtId="2" fontId="16" fillId="0" borderId="2" xfId="0" applyNumberFormat="1" applyFont="1" applyBorder="1" applyAlignment="1">
      <alignment horizontal="right"/>
    </xf>
    <xf numFmtId="2" fontId="2" fillId="0" borderId="7" xfId="0" applyNumberFormat="1" applyFont="1" applyBorder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 wrapText="1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2" fontId="11" fillId="2" borderId="0" xfId="0" applyNumberFormat="1" applyFont="1" applyFill="1" applyAlignment="1">
      <alignment horizontal="left" vertical="center"/>
    </xf>
    <xf numFmtId="2" fontId="11" fillId="2" borderId="4" xfId="0" applyNumberFormat="1" applyFont="1" applyFill="1" applyBorder="1" applyAlignment="1">
      <alignment horizontal="center" vertical="center" wrapText="1"/>
    </xf>
    <xf numFmtId="2" fontId="11" fillId="2" borderId="11" xfId="0" applyNumberFormat="1" applyFont="1" applyFill="1" applyBorder="1" applyAlignment="1">
      <alignment horizontal="center" vertical="center" wrapText="1"/>
    </xf>
    <xf numFmtId="2" fontId="11" fillId="2" borderId="6" xfId="0" applyNumberFormat="1" applyFont="1" applyFill="1" applyBorder="1" applyAlignment="1">
      <alignment horizontal="center" vertical="center" wrapText="1"/>
    </xf>
    <xf numFmtId="2" fontId="11" fillId="2" borderId="0" xfId="0" applyNumberFormat="1" applyFont="1" applyFill="1" applyAlignment="1">
      <alignment horizontal="center"/>
    </xf>
    <xf numFmtId="0" fontId="13" fillId="2" borderId="8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9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2" fontId="15" fillId="2" borderId="0" xfId="0" applyNumberFormat="1" applyFont="1" applyFill="1" applyAlignment="1">
      <alignment horizontal="left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2" fontId="11" fillId="2" borderId="3" xfId="0" applyNumberFormat="1" applyFont="1" applyFill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center" vertical="center" wrapText="1"/>
    </xf>
    <xf numFmtId="2" fontId="11" fillId="2" borderId="5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6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  <xf numFmtId="2" fontId="9" fillId="2" borderId="0" xfId="0" applyNumberFormat="1" applyFont="1" applyFill="1" applyAlignment="1">
      <alignment horizontal="left" vertical="center"/>
    </xf>
    <xf numFmtId="0" fontId="17" fillId="2" borderId="0" xfId="0" applyFont="1" applyFill="1" applyAlignment="1">
      <alignment horizontal="center" vertical="center"/>
    </xf>
    <xf numFmtId="2" fontId="17" fillId="2" borderId="0" xfId="0" applyNumberFormat="1" applyFont="1" applyFill="1" applyAlignment="1">
      <alignment horizontal="right"/>
    </xf>
    <xf numFmtId="0" fontId="17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center"/>
    </xf>
    <xf numFmtId="2" fontId="20" fillId="2" borderId="0" xfId="0" applyNumberFormat="1" applyFont="1" applyFill="1" applyAlignment="1">
      <alignment horizontal="left" vertical="center"/>
    </xf>
    <xf numFmtId="0" fontId="17" fillId="2" borderId="30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4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2" fontId="17" fillId="2" borderId="24" xfId="0" applyNumberFormat="1" applyFont="1" applyFill="1" applyBorder="1" applyAlignment="1">
      <alignment horizontal="center" vertical="center" wrapText="1"/>
    </xf>
    <xf numFmtId="2" fontId="17" fillId="2" borderId="25" xfId="0" applyNumberFormat="1" applyFont="1" applyFill="1" applyBorder="1" applyAlignment="1">
      <alignment horizontal="center" vertical="center" wrapText="1"/>
    </xf>
    <xf numFmtId="2" fontId="17" fillId="2" borderId="26" xfId="0" applyNumberFormat="1" applyFont="1" applyFill="1" applyBorder="1" applyAlignment="1">
      <alignment horizontal="center" vertical="center" wrapText="1"/>
    </xf>
    <xf numFmtId="2" fontId="17" fillId="2" borderId="21" xfId="0" applyNumberFormat="1" applyFont="1" applyFill="1" applyBorder="1" applyAlignment="1">
      <alignment horizontal="center" vertical="center" wrapText="1"/>
    </xf>
    <xf numFmtId="2" fontId="17" fillId="2" borderId="22" xfId="0" applyNumberFormat="1" applyFont="1" applyFill="1" applyBorder="1" applyAlignment="1">
      <alignment horizontal="center" vertical="center" wrapText="1"/>
    </xf>
    <xf numFmtId="2" fontId="17" fillId="2" borderId="23" xfId="0" applyNumberFormat="1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left" vertical="center"/>
    </xf>
    <xf numFmtId="0" fontId="18" fillId="2" borderId="33" xfId="0" applyFont="1" applyFill="1" applyBorder="1" applyAlignment="1">
      <alignment horizontal="left" vertical="center"/>
    </xf>
    <xf numFmtId="0" fontId="18" fillId="2" borderId="19" xfId="0" applyFont="1" applyFill="1" applyBorder="1" applyAlignment="1">
      <alignment horizontal="left" vertical="center"/>
    </xf>
    <xf numFmtId="0" fontId="18" fillId="2" borderId="20" xfId="0" applyFont="1" applyFill="1" applyBorder="1" applyAlignment="1">
      <alignment horizontal="left" vertical="center"/>
    </xf>
    <xf numFmtId="0" fontId="18" fillId="2" borderId="17" xfId="0" applyFont="1" applyFill="1" applyBorder="1" applyAlignment="1">
      <alignment horizontal="left" vertical="center"/>
    </xf>
    <xf numFmtId="0" fontId="18" fillId="2" borderId="18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2" fontId="9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</cellXfs>
  <cellStyles count="3">
    <cellStyle name="Normal" xfId="0" builtinId="0"/>
    <cellStyle name="Обычный_Лист1" xfId="1"/>
    <cellStyle name="Финансовый 2" xfId="2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3" workbookViewId="0">
      <selection activeCell="C25" sqref="C25"/>
    </sheetView>
  </sheetViews>
  <sheetFormatPr defaultRowHeight="18.75" x14ac:dyDescent="0.3"/>
  <cols>
    <col min="1" max="1" width="7.140625" style="72" bestFit="1" customWidth="1"/>
    <col min="2" max="2" width="52.85546875" style="72" bestFit="1" customWidth="1"/>
    <col min="3" max="3" width="9.140625" style="72"/>
    <col min="4" max="4" width="10.7109375" style="72" customWidth="1"/>
    <col min="5" max="5" width="11.28515625" style="72" customWidth="1"/>
    <col min="6" max="6" width="12.85546875" style="72" bestFit="1" customWidth="1"/>
    <col min="7" max="16384" width="9.140625" style="72"/>
  </cols>
  <sheetData>
    <row r="1" spans="1:7" x14ac:dyDescent="0.3">
      <c r="A1" s="69"/>
      <c r="B1" s="70"/>
      <c r="C1" s="71"/>
      <c r="D1" s="69"/>
      <c r="E1" s="184" t="s">
        <v>0</v>
      </c>
      <c r="F1" s="184"/>
      <c r="G1" s="70"/>
    </row>
    <row r="2" spans="1:7" x14ac:dyDescent="0.3">
      <c r="A2" s="69"/>
      <c r="B2" s="70"/>
      <c r="C2" s="71"/>
      <c r="D2" s="69"/>
      <c r="E2" s="73"/>
      <c r="F2" s="73"/>
      <c r="G2" s="70"/>
    </row>
    <row r="3" spans="1:7" x14ac:dyDescent="0.3">
      <c r="A3" s="71"/>
      <c r="B3" s="74" t="s">
        <v>1</v>
      </c>
      <c r="C3" s="183" t="s">
        <v>2</v>
      </c>
      <c r="D3" s="183"/>
      <c r="E3" s="183"/>
      <c r="F3" s="183"/>
      <c r="G3" s="70"/>
    </row>
    <row r="4" spans="1:7" x14ac:dyDescent="0.3">
      <c r="A4" s="71"/>
      <c r="B4" s="74"/>
      <c r="C4" s="75"/>
      <c r="D4" s="75"/>
      <c r="E4" s="76"/>
      <c r="F4" s="75"/>
      <c r="G4" s="70"/>
    </row>
    <row r="5" spans="1:7" x14ac:dyDescent="0.3">
      <c r="A5" s="69"/>
      <c r="B5" s="77" t="s">
        <v>3</v>
      </c>
      <c r="C5" s="183" t="s">
        <v>2</v>
      </c>
      <c r="D5" s="183"/>
      <c r="E5" s="183"/>
      <c r="F5" s="183"/>
      <c r="G5" s="70"/>
    </row>
    <row r="6" spans="1:7" x14ac:dyDescent="0.3">
      <c r="A6" s="69"/>
      <c r="B6" s="77"/>
      <c r="C6" s="75"/>
      <c r="D6" s="75"/>
      <c r="E6" s="75"/>
      <c r="F6" s="75"/>
      <c r="G6" s="70"/>
    </row>
    <row r="7" spans="1:7" x14ac:dyDescent="0.3">
      <c r="A7" s="71"/>
      <c r="B7" s="78" t="s">
        <v>4</v>
      </c>
      <c r="C7" s="182" t="s">
        <v>5</v>
      </c>
      <c r="D7" s="182"/>
      <c r="E7" s="182"/>
      <c r="F7" s="182"/>
      <c r="G7" s="182"/>
    </row>
    <row r="8" spans="1:7" x14ac:dyDescent="0.3">
      <c r="A8" s="69"/>
      <c r="B8" s="78" t="s">
        <v>6</v>
      </c>
      <c r="C8" s="183" t="s">
        <v>7</v>
      </c>
      <c r="D8" s="183"/>
      <c r="E8" s="183"/>
      <c r="F8" s="183"/>
      <c r="G8" s="70"/>
    </row>
    <row r="9" spans="1:7" ht="51.75" customHeight="1" x14ac:dyDescent="0.3">
      <c r="A9" s="69"/>
      <c r="B9" s="78"/>
      <c r="C9" s="183"/>
      <c r="D9" s="183"/>
      <c r="E9" s="183"/>
      <c r="F9" s="183"/>
      <c r="G9" s="70"/>
    </row>
    <row r="10" spans="1:7" x14ac:dyDescent="0.3">
      <c r="A10" s="181" t="s">
        <v>8</v>
      </c>
      <c r="B10" s="181"/>
      <c r="C10" s="181"/>
      <c r="D10" s="181"/>
      <c r="E10" s="181"/>
      <c r="F10" s="181"/>
    </row>
    <row r="11" spans="1:7" ht="19.5" thickBot="1" x14ac:dyDescent="0.35">
      <c r="A11" s="79"/>
      <c r="B11" s="181" t="s">
        <v>9</v>
      </c>
      <c r="C11" s="181"/>
      <c r="D11" s="181"/>
      <c r="E11" s="181"/>
      <c r="F11" s="181"/>
    </row>
    <row r="12" spans="1:7" x14ac:dyDescent="0.3">
      <c r="A12" s="199" t="s">
        <v>10</v>
      </c>
      <c r="B12" s="202" t="s">
        <v>11</v>
      </c>
      <c r="C12" s="205" t="s">
        <v>12</v>
      </c>
      <c r="D12" s="202" t="s">
        <v>13</v>
      </c>
      <c r="E12" s="208" t="s">
        <v>14</v>
      </c>
      <c r="F12" s="188" t="s">
        <v>15</v>
      </c>
    </row>
    <row r="13" spans="1:7" x14ac:dyDescent="0.3">
      <c r="A13" s="200"/>
      <c r="B13" s="203"/>
      <c r="C13" s="206"/>
      <c r="D13" s="203"/>
      <c r="E13" s="209"/>
      <c r="F13" s="189"/>
    </row>
    <row r="14" spans="1:7" ht="62.25" customHeight="1" thickBot="1" x14ac:dyDescent="0.35">
      <c r="A14" s="201"/>
      <c r="B14" s="204"/>
      <c r="C14" s="207"/>
      <c r="D14" s="204"/>
      <c r="E14" s="210"/>
      <c r="F14" s="190"/>
    </row>
    <row r="15" spans="1:7" x14ac:dyDescent="0.3">
      <c r="A15" s="80">
        <v>1</v>
      </c>
      <c r="B15" s="81">
        <v>2</v>
      </c>
      <c r="C15" s="82">
        <v>3</v>
      </c>
      <c r="D15" s="81">
        <v>4</v>
      </c>
      <c r="E15" s="83">
        <v>5</v>
      </c>
      <c r="F15" s="84">
        <v>6</v>
      </c>
    </row>
    <row r="16" spans="1:7" ht="37.5" x14ac:dyDescent="0.3">
      <c r="A16" s="85">
        <v>1</v>
      </c>
      <c r="B16" s="86" t="s">
        <v>16</v>
      </c>
      <c r="C16" s="87"/>
      <c r="D16" s="95">
        <v>1773</v>
      </c>
      <c r="E16" s="88">
        <v>1.5</v>
      </c>
      <c r="F16" s="89">
        <v>2659.5</v>
      </c>
      <c r="G16" s="70"/>
    </row>
    <row r="17" spans="1:7" x14ac:dyDescent="0.3">
      <c r="A17" s="85">
        <v>2</v>
      </c>
      <c r="B17" s="90" t="s">
        <v>71</v>
      </c>
      <c r="C17" s="87" t="s">
        <v>75</v>
      </c>
      <c r="D17" s="91">
        <v>90</v>
      </c>
      <c r="E17" s="92">
        <v>1.27</v>
      </c>
      <c r="F17" s="93">
        <f t="shared" ref="F17:F23" si="0">D17*E17</f>
        <v>114.3</v>
      </c>
      <c r="G17" s="70"/>
    </row>
    <row r="18" spans="1:7" x14ac:dyDescent="0.3">
      <c r="A18" s="85">
        <v>3</v>
      </c>
      <c r="B18" s="90" t="s">
        <v>72</v>
      </c>
      <c r="C18" s="87" t="s">
        <v>75</v>
      </c>
      <c r="D18" s="91">
        <v>630</v>
      </c>
      <c r="E18" s="94">
        <v>1.27</v>
      </c>
      <c r="F18" s="93">
        <f t="shared" si="0"/>
        <v>800.1</v>
      </c>
      <c r="G18" s="70"/>
    </row>
    <row r="19" spans="1:7" x14ac:dyDescent="0.3">
      <c r="A19" s="85">
        <v>4</v>
      </c>
      <c r="B19" s="90" t="s">
        <v>74</v>
      </c>
      <c r="C19" s="87" t="s">
        <v>75</v>
      </c>
      <c r="D19" s="95">
        <v>1890</v>
      </c>
      <c r="E19" s="92">
        <v>1.27</v>
      </c>
      <c r="F19" s="89">
        <f t="shared" si="0"/>
        <v>2400.3000000000002</v>
      </c>
      <c r="G19" s="70"/>
    </row>
    <row r="20" spans="1:7" x14ac:dyDescent="0.3">
      <c r="A20" s="85">
        <v>5</v>
      </c>
      <c r="B20" s="90" t="s">
        <v>73</v>
      </c>
      <c r="C20" s="87" t="s">
        <v>75</v>
      </c>
      <c r="D20" s="95">
        <v>630</v>
      </c>
      <c r="E20" s="94">
        <v>1.27</v>
      </c>
      <c r="F20" s="89">
        <f t="shared" si="0"/>
        <v>800.1</v>
      </c>
      <c r="G20" s="70"/>
    </row>
    <row r="21" spans="1:7" x14ac:dyDescent="0.3">
      <c r="A21" s="85">
        <v>6</v>
      </c>
      <c r="B21" s="90" t="s">
        <v>74</v>
      </c>
      <c r="C21" s="87" t="s">
        <v>75</v>
      </c>
      <c r="D21" s="95">
        <v>1440</v>
      </c>
      <c r="E21" s="92">
        <v>1.27</v>
      </c>
      <c r="F21" s="89">
        <f t="shared" si="0"/>
        <v>1828.8</v>
      </c>
      <c r="G21" s="70"/>
    </row>
    <row r="22" spans="1:7" x14ac:dyDescent="0.3">
      <c r="A22" s="85">
        <v>7</v>
      </c>
      <c r="B22" s="96" t="s">
        <v>20</v>
      </c>
      <c r="C22" s="87" t="s">
        <v>75</v>
      </c>
      <c r="D22" s="95">
        <v>909</v>
      </c>
      <c r="E22" s="92">
        <v>1.601</v>
      </c>
      <c r="F22" s="89">
        <f t="shared" si="0"/>
        <v>1455.309</v>
      </c>
      <c r="G22" s="70"/>
    </row>
    <row r="23" spans="1:7" x14ac:dyDescent="0.3">
      <c r="A23" s="85">
        <v>8</v>
      </c>
      <c r="B23" s="97" t="s">
        <v>76</v>
      </c>
      <c r="C23" s="87" t="s">
        <v>77</v>
      </c>
      <c r="D23" s="95">
        <v>191</v>
      </c>
      <c r="E23" s="94">
        <v>70</v>
      </c>
      <c r="F23" s="89">
        <f t="shared" si="0"/>
        <v>13370</v>
      </c>
      <c r="G23" s="70"/>
    </row>
    <row r="24" spans="1:7" ht="19.5" thickBot="1" x14ac:dyDescent="0.35">
      <c r="A24" s="117"/>
      <c r="B24" s="118"/>
      <c r="C24" s="119"/>
      <c r="D24" s="120"/>
      <c r="E24" s="121"/>
      <c r="F24" s="122"/>
      <c r="G24" s="98"/>
    </row>
    <row r="25" spans="1:7" ht="19.5" x14ac:dyDescent="0.3">
      <c r="A25" s="192" t="s">
        <v>22</v>
      </c>
      <c r="B25" s="193"/>
      <c r="C25" s="123"/>
      <c r="D25" s="123"/>
      <c r="E25" s="124"/>
      <c r="F25" s="125">
        <f>SUM(F16:F24)</f>
        <v>23428.409</v>
      </c>
      <c r="G25" s="70"/>
    </row>
    <row r="26" spans="1:7" ht="19.5" x14ac:dyDescent="0.3">
      <c r="A26" s="194" t="s">
        <v>23</v>
      </c>
      <c r="B26" s="195"/>
      <c r="C26" s="99"/>
      <c r="D26" s="99"/>
      <c r="E26" s="100"/>
      <c r="F26" s="101">
        <f>F25*0.18</f>
        <v>4217.1136200000001</v>
      </c>
      <c r="G26" s="70"/>
    </row>
    <row r="27" spans="1:7" ht="20.25" thickBot="1" x14ac:dyDescent="0.35">
      <c r="A27" s="196" t="s">
        <v>24</v>
      </c>
      <c r="B27" s="197"/>
      <c r="C27" s="102"/>
      <c r="D27" s="102"/>
      <c r="E27" s="103"/>
      <c r="F27" s="104">
        <f>SUM(F25+F26)</f>
        <v>27645.52262</v>
      </c>
      <c r="G27" s="70"/>
    </row>
    <row r="28" spans="1:7" ht="19.5" x14ac:dyDescent="0.3">
      <c r="A28" s="105"/>
      <c r="B28" s="105"/>
      <c r="C28" s="106"/>
      <c r="D28" s="106"/>
      <c r="E28" s="107"/>
      <c r="F28" s="108"/>
      <c r="G28" s="70"/>
    </row>
    <row r="29" spans="1:7" ht="19.5" x14ac:dyDescent="0.3">
      <c r="A29" s="105"/>
      <c r="B29" s="105"/>
      <c r="C29" s="106"/>
      <c r="D29" s="106"/>
      <c r="E29" s="107"/>
      <c r="F29" s="108"/>
      <c r="G29" s="70"/>
    </row>
    <row r="30" spans="1:7" ht="19.5" x14ac:dyDescent="0.3">
      <c r="A30" s="105"/>
      <c r="B30" s="105"/>
      <c r="C30" s="106"/>
      <c r="D30" s="106"/>
      <c r="E30" s="107"/>
      <c r="F30" s="108"/>
      <c r="G30" s="70"/>
    </row>
    <row r="31" spans="1:7" x14ac:dyDescent="0.3">
      <c r="A31" s="79"/>
      <c r="B31" s="109"/>
      <c r="C31" s="71"/>
      <c r="D31" s="71"/>
      <c r="E31" s="110"/>
      <c r="F31" s="111"/>
      <c r="G31" s="70"/>
    </row>
    <row r="32" spans="1:7" x14ac:dyDescent="0.3">
      <c r="A32" s="185" t="s">
        <v>25</v>
      </c>
      <c r="B32" s="185"/>
      <c r="C32" s="185"/>
      <c r="D32" s="185"/>
      <c r="E32" s="185"/>
      <c r="F32" s="185"/>
    </row>
    <row r="33" spans="1:6" x14ac:dyDescent="0.3">
      <c r="A33" s="79"/>
      <c r="B33" s="109"/>
      <c r="C33" s="112"/>
      <c r="D33" s="112"/>
      <c r="E33" s="113" t="s">
        <v>26</v>
      </c>
      <c r="F33" s="112"/>
    </row>
    <row r="34" spans="1:6" x14ac:dyDescent="0.3">
      <c r="A34" s="70"/>
      <c r="C34" s="112"/>
      <c r="D34" s="112"/>
      <c r="E34" s="113"/>
      <c r="F34" s="112"/>
    </row>
    <row r="35" spans="1:6" x14ac:dyDescent="0.3">
      <c r="A35" s="70"/>
      <c r="C35" s="112"/>
      <c r="D35" s="112"/>
      <c r="E35" s="113"/>
      <c r="F35" s="112"/>
    </row>
    <row r="36" spans="1:6" x14ac:dyDescent="0.3">
      <c r="A36" s="70"/>
      <c r="C36" s="112"/>
      <c r="D36" s="112"/>
      <c r="E36" s="113"/>
      <c r="F36" s="112"/>
    </row>
    <row r="37" spans="1:6" x14ac:dyDescent="0.3">
      <c r="A37" s="70"/>
      <c r="C37" s="112"/>
      <c r="D37" s="112"/>
      <c r="E37" s="113"/>
      <c r="F37" s="112"/>
    </row>
    <row r="38" spans="1:6" x14ac:dyDescent="0.3">
      <c r="A38" s="70"/>
      <c r="C38" s="112"/>
      <c r="D38" s="112"/>
      <c r="E38" s="113"/>
      <c r="F38" s="112"/>
    </row>
    <row r="39" spans="1:6" x14ac:dyDescent="0.3">
      <c r="A39" s="70"/>
      <c r="C39" s="112"/>
      <c r="D39" s="112"/>
      <c r="E39" s="113"/>
      <c r="F39" s="112"/>
    </row>
    <row r="40" spans="1:6" x14ac:dyDescent="0.3">
      <c r="A40" s="182"/>
      <c r="B40" s="182"/>
      <c r="C40" s="112"/>
      <c r="D40" s="112"/>
      <c r="E40" s="113"/>
      <c r="F40" s="112"/>
    </row>
    <row r="41" spans="1:6" x14ac:dyDescent="0.3">
      <c r="A41" s="109"/>
      <c r="B41" s="109" t="s">
        <v>27</v>
      </c>
      <c r="C41" s="112"/>
      <c r="D41" s="112"/>
      <c r="E41" s="113"/>
      <c r="F41" s="112"/>
    </row>
    <row r="42" spans="1:6" x14ac:dyDescent="0.3">
      <c r="A42" s="198"/>
      <c r="B42" s="198"/>
      <c r="C42" s="112"/>
      <c r="D42" s="112"/>
      <c r="E42" s="113"/>
      <c r="F42" s="112"/>
    </row>
    <row r="43" spans="1:6" x14ac:dyDescent="0.3">
      <c r="A43" s="185"/>
      <c r="B43" s="185"/>
      <c r="C43" s="186" t="s">
        <v>26</v>
      </c>
      <c r="D43" s="186"/>
      <c r="E43" s="186"/>
      <c r="F43" s="186"/>
    </row>
    <row r="44" spans="1:6" x14ac:dyDescent="0.3">
      <c r="A44" s="114"/>
      <c r="B44" s="114"/>
      <c r="C44" s="114"/>
      <c r="D44" s="115"/>
      <c r="E44" s="116"/>
      <c r="F44" s="116"/>
    </row>
    <row r="45" spans="1:6" x14ac:dyDescent="0.3">
      <c r="A45" s="187"/>
      <c r="B45" s="187"/>
      <c r="C45" s="79"/>
      <c r="D45" s="79"/>
      <c r="E45" s="191"/>
      <c r="F45" s="191"/>
    </row>
  </sheetData>
  <mergeCells count="23">
    <mergeCell ref="A43:B43"/>
    <mergeCell ref="C43:F43"/>
    <mergeCell ref="A45:B45"/>
    <mergeCell ref="F12:F14"/>
    <mergeCell ref="E45:F45"/>
    <mergeCell ref="A25:B25"/>
    <mergeCell ref="A26:B26"/>
    <mergeCell ref="A27:B27"/>
    <mergeCell ref="A32:F32"/>
    <mergeCell ref="A40:B40"/>
    <mergeCell ref="A42:B42"/>
    <mergeCell ref="A12:A14"/>
    <mergeCell ref="B12:B14"/>
    <mergeCell ref="C12:C14"/>
    <mergeCell ref="D12:D14"/>
    <mergeCell ref="E12:E14"/>
    <mergeCell ref="A10:F10"/>
    <mergeCell ref="B11:F11"/>
    <mergeCell ref="C7:G7"/>
    <mergeCell ref="C8:F9"/>
    <mergeCell ref="E1:F1"/>
    <mergeCell ref="C3:F3"/>
    <mergeCell ref="C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3" zoomScale="90" zoomScaleNormal="90" workbookViewId="0">
      <selection activeCell="H20" sqref="H20"/>
    </sheetView>
  </sheetViews>
  <sheetFormatPr defaultRowHeight="18.75" x14ac:dyDescent="0.3"/>
  <cols>
    <col min="1" max="1" width="7.140625" style="31" bestFit="1" customWidth="1"/>
    <col min="2" max="2" width="53.140625" style="31" customWidth="1"/>
    <col min="3" max="3" width="11" style="31" customWidth="1"/>
    <col min="4" max="4" width="12.28515625" style="31" customWidth="1"/>
    <col min="5" max="5" width="12.5703125" style="31" customWidth="1"/>
    <col min="6" max="6" width="13.42578125" style="31" customWidth="1"/>
    <col min="7" max="7" width="8.7109375" style="31" customWidth="1"/>
    <col min="8" max="16384" width="9.140625" style="31"/>
  </cols>
  <sheetData>
    <row r="1" spans="1:7" x14ac:dyDescent="0.3">
      <c r="A1" s="25"/>
      <c r="B1" s="5"/>
      <c r="C1" s="21"/>
      <c r="D1" s="25"/>
      <c r="E1" s="212" t="s">
        <v>0</v>
      </c>
      <c r="F1" s="212"/>
      <c r="G1" s="5"/>
    </row>
    <row r="2" spans="1:7" x14ac:dyDescent="0.3">
      <c r="A2" s="25"/>
      <c r="B2" s="5"/>
      <c r="C2" s="21"/>
      <c r="D2" s="25"/>
      <c r="E2" s="33"/>
      <c r="F2" s="33"/>
      <c r="G2" s="5"/>
    </row>
    <row r="3" spans="1:7" x14ac:dyDescent="0.3">
      <c r="A3" s="21"/>
      <c r="B3" s="26" t="s">
        <v>1</v>
      </c>
      <c r="C3" s="213" t="s">
        <v>2</v>
      </c>
      <c r="D3" s="213"/>
      <c r="E3" s="213"/>
      <c r="F3" s="213"/>
      <c r="G3" s="5"/>
    </row>
    <row r="4" spans="1:7" x14ac:dyDescent="0.3">
      <c r="A4" s="21"/>
      <c r="B4" s="26"/>
      <c r="C4" s="34"/>
      <c r="D4" s="34"/>
      <c r="E4" s="27"/>
      <c r="F4" s="34"/>
      <c r="G4" s="5"/>
    </row>
    <row r="5" spans="1:7" x14ac:dyDescent="0.3">
      <c r="A5" s="25"/>
      <c r="B5" s="28" t="s">
        <v>3</v>
      </c>
      <c r="C5" s="213" t="s">
        <v>2</v>
      </c>
      <c r="D5" s="213"/>
      <c r="E5" s="213"/>
      <c r="F5" s="213"/>
      <c r="G5" s="5"/>
    </row>
    <row r="6" spans="1:7" x14ac:dyDescent="0.3">
      <c r="A6" s="25"/>
      <c r="B6" s="28"/>
      <c r="C6" s="34"/>
      <c r="D6" s="34"/>
      <c r="E6" s="34"/>
      <c r="F6" s="34"/>
      <c r="G6" s="5"/>
    </row>
    <row r="7" spans="1:7" x14ac:dyDescent="0.3">
      <c r="A7" s="21"/>
      <c r="B7" s="29" t="s">
        <v>4</v>
      </c>
      <c r="C7" s="214" t="s">
        <v>5</v>
      </c>
      <c r="D7" s="214"/>
      <c r="E7" s="214"/>
      <c r="F7" s="214"/>
      <c r="G7" s="214"/>
    </row>
    <row r="8" spans="1:7" x14ac:dyDescent="0.3">
      <c r="A8" s="25"/>
      <c r="B8" s="29" t="s">
        <v>6</v>
      </c>
      <c r="C8" s="213" t="s">
        <v>7</v>
      </c>
      <c r="D8" s="213"/>
      <c r="E8" s="213"/>
      <c r="F8" s="213"/>
      <c r="G8" s="5"/>
    </row>
    <row r="9" spans="1:7" x14ac:dyDescent="0.3">
      <c r="A9" s="25"/>
      <c r="B9" s="29"/>
      <c r="C9" s="213"/>
      <c r="D9" s="213"/>
      <c r="E9" s="213"/>
      <c r="F9" s="213"/>
      <c r="G9" s="5"/>
    </row>
    <row r="10" spans="1:7" x14ac:dyDescent="0.3">
      <c r="A10" s="25"/>
      <c r="B10" s="29"/>
      <c r="C10" s="34"/>
      <c r="D10" s="34"/>
      <c r="E10" s="34"/>
      <c r="F10" s="34"/>
      <c r="G10" s="5"/>
    </row>
    <row r="11" spans="1:7" x14ac:dyDescent="0.3">
      <c r="A11" s="211" t="s">
        <v>67</v>
      </c>
      <c r="B11" s="211"/>
      <c r="C11" s="211"/>
      <c r="D11" s="211"/>
      <c r="E11" s="211"/>
      <c r="F11" s="211"/>
      <c r="G11" s="5"/>
    </row>
    <row r="12" spans="1:7" ht="19.5" thickBot="1" x14ac:dyDescent="0.35">
      <c r="A12" s="32"/>
      <c r="B12" s="211" t="s">
        <v>9</v>
      </c>
      <c r="C12" s="211"/>
      <c r="D12" s="211"/>
      <c r="E12" s="211"/>
      <c r="F12" s="211"/>
      <c r="G12" s="5"/>
    </row>
    <row r="13" spans="1:7" x14ac:dyDescent="0.3">
      <c r="A13" s="215" t="s">
        <v>10</v>
      </c>
      <c r="B13" s="218" t="s">
        <v>11</v>
      </c>
      <c r="C13" s="221" t="s">
        <v>12</v>
      </c>
      <c r="D13" s="218" t="s">
        <v>13</v>
      </c>
      <c r="E13" s="224" t="s">
        <v>14</v>
      </c>
      <c r="F13" s="227" t="s">
        <v>15</v>
      </c>
      <c r="G13" s="5"/>
    </row>
    <row r="14" spans="1:7" x14ac:dyDescent="0.3">
      <c r="A14" s="216"/>
      <c r="B14" s="219"/>
      <c r="C14" s="222"/>
      <c r="D14" s="219"/>
      <c r="E14" s="225"/>
      <c r="F14" s="228"/>
      <c r="G14" s="5"/>
    </row>
    <row r="15" spans="1:7" ht="21" customHeight="1" thickBot="1" x14ac:dyDescent="0.35">
      <c r="A15" s="217"/>
      <c r="B15" s="220"/>
      <c r="C15" s="223"/>
      <c r="D15" s="220"/>
      <c r="E15" s="226"/>
      <c r="F15" s="229"/>
      <c r="G15" s="5"/>
    </row>
    <row r="16" spans="1:7" x14ac:dyDescent="0.3">
      <c r="A16" s="36">
        <v>1</v>
      </c>
      <c r="B16" s="37">
        <v>2</v>
      </c>
      <c r="C16" s="38">
        <v>3</v>
      </c>
      <c r="D16" s="37">
        <v>4</v>
      </c>
      <c r="E16" s="39">
        <v>5</v>
      </c>
      <c r="F16" s="40">
        <v>6</v>
      </c>
      <c r="G16" s="5"/>
    </row>
    <row r="17" spans="1:7" x14ac:dyDescent="0.3">
      <c r="A17" s="36"/>
      <c r="B17" s="38" t="s">
        <v>28</v>
      </c>
      <c r="C17" s="38"/>
      <c r="D17" s="37"/>
      <c r="E17" s="41"/>
      <c r="F17" s="40"/>
      <c r="G17" s="5"/>
    </row>
    <row r="18" spans="1:7" ht="56.25" x14ac:dyDescent="0.3">
      <c r="A18" s="1">
        <v>1</v>
      </c>
      <c r="B18" s="42" t="s">
        <v>29</v>
      </c>
      <c r="C18" s="3" t="s">
        <v>30</v>
      </c>
      <c r="D18" s="43">
        <v>10405</v>
      </c>
      <c r="E18" s="44"/>
      <c r="F18" s="24">
        <v>0</v>
      </c>
      <c r="G18" s="5"/>
    </row>
    <row r="19" spans="1:7" ht="33" customHeight="1" x14ac:dyDescent="0.3">
      <c r="A19" s="1">
        <v>2</v>
      </c>
      <c r="B19" s="45" t="s">
        <v>32</v>
      </c>
      <c r="C19" s="3" t="s">
        <v>31</v>
      </c>
      <c r="D19" s="43">
        <v>265.5</v>
      </c>
      <c r="E19" s="177">
        <v>75</v>
      </c>
      <c r="F19" s="24">
        <f>D19*E19</f>
        <v>19912.5</v>
      </c>
      <c r="G19" s="5"/>
    </row>
    <row r="20" spans="1:7" x14ac:dyDescent="0.3">
      <c r="A20" s="1">
        <v>3</v>
      </c>
      <c r="B20" s="2" t="s">
        <v>33</v>
      </c>
      <c r="C20" s="3" t="s">
        <v>34</v>
      </c>
      <c r="D20" s="43">
        <v>1500</v>
      </c>
      <c r="E20" s="8">
        <v>1.2</v>
      </c>
      <c r="F20" s="24">
        <f>D20*E20</f>
        <v>1800</v>
      </c>
      <c r="G20" s="5"/>
    </row>
    <row r="21" spans="1:7" ht="37.5" customHeight="1" x14ac:dyDescent="0.3">
      <c r="A21" s="1">
        <v>4</v>
      </c>
      <c r="B21" s="45" t="s">
        <v>35</v>
      </c>
      <c r="C21" s="3" t="s">
        <v>31</v>
      </c>
      <c r="D21" s="43">
        <v>63.9</v>
      </c>
      <c r="E21" s="8">
        <v>75</v>
      </c>
      <c r="F21" s="24">
        <f>D21*E21</f>
        <v>4792.5</v>
      </c>
      <c r="G21" s="5"/>
    </row>
    <row r="22" spans="1:7" x14ac:dyDescent="0.3">
      <c r="A22" s="1">
        <v>5</v>
      </c>
      <c r="B22" s="2" t="s">
        <v>36</v>
      </c>
      <c r="C22" s="3" t="s">
        <v>19</v>
      </c>
      <c r="D22" s="43">
        <v>166</v>
      </c>
      <c r="E22" s="8">
        <v>14</v>
      </c>
      <c r="F22" s="24">
        <f>D22*E22</f>
        <v>2324</v>
      </c>
      <c r="G22" s="5"/>
    </row>
    <row r="23" spans="1:7" ht="19.5" thickBot="1" x14ac:dyDescent="0.35">
      <c r="A23" s="1">
        <v>6</v>
      </c>
      <c r="B23" s="126"/>
      <c r="C23" s="53"/>
      <c r="D23" s="127"/>
      <c r="E23" s="128"/>
      <c r="F23" s="67"/>
      <c r="G23" s="5"/>
    </row>
    <row r="24" spans="1:7" ht="19.5" x14ac:dyDescent="0.3">
      <c r="A24" s="230" t="s">
        <v>22</v>
      </c>
      <c r="B24" s="231"/>
      <c r="C24" s="56"/>
      <c r="D24" s="56"/>
      <c r="E24" s="68"/>
      <c r="F24" s="59">
        <f>SUM(F18:F23)</f>
        <v>28829</v>
      </c>
      <c r="G24" s="5"/>
    </row>
    <row r="25" spans="1:7" ht="19.5" x14ac:dyDescent="0.3">
      <c r="A25" s="232" t="s">
        <v>23</v>
      </c>
      <c r="B25" s="233"/>
      <c r="C25" s="11"/>
      <c r="D25" s="11"/>
      <c r="E25" s="12"/>
      <c r="F25" s="13">
        <f>F24*0.18</f>
        <v>5189.22</v>
      </c>
      <c r="G25" s="5"/>
    </row>
    <row r="26" spans="1:7" ht="20.25" thickBot="1" x14ac:dyDescent="0.35">
      <c r="A26" s="234" t="s">
        <v>24</v>
      </c>
      <c r="B26" s="235"/>
      <c r="C26" s="14"/>
      <c r="D26" s="14"/>
      <c r="E26" s="15"/>
      <c r="F26" s="16">
        <f>SUM(F24+F25)</f>
        <v>34018.22</v>
      </c>
      <c r="G26" s="5"/>
    </row>
    <row r="27" spans="1:7" ht="19.5" x14ac:dyDescent="0.3">
      <c r="A27" s="17"/>
      <c r="B27" s="17"/>
      <c r="C27" s="18"/>
      <c r="D27" s="18"/>
      <c r="E27" s="19"/>
      <c r="F27" s="20"/>
      <c r="G27" s="9"/>
    </row>
    <row r="28" spans="1:7" ht="19.5" x14ac:dyDescent="0.3">
      <c r="A28" s="17"/>
      <c r="B28" s="17"/>
      <c r="C28" s="18"/>
      <c r="D28" s="18"/>
      <c r="E28" s="19"/>
      <c r="F28" s="20"/>
      <c r="G28" s="9"/>
    </row>
    <row r="29" spans="1:7" ht="19.5" x14ac:dyDescent="0.3">
      <c r="A29" s="17"/>
      <c r="B29" s="17"/>
      <c r="C29" s="18"/>
      <c r="D29" s="18"/>
      <c r="E29" s="19"/>
      <c r="F29" s="20"/>
      <c r="G29" s="9"/>
    </row>
    <row r="30" spans="1:7" x14ac:dyDescent="0.3">
      <c r="A30" s="32"/>
      <c r="B30" s="35"/>
      <c r="C30" s="21"/>
      <c r="D30" s="21"/>
      <c r="E30" s="22"/>
      <c r="F30" s="23"/>
      <c r="G30" s="9"/>
    </row>
    <row r="31" spans="1:7" x14ac:dyDescent="0.3">
      <c r="A31" s="236" t="s">
        <v>37</v>
      </c>
      <c r="B31" s="236"/>
      <c r="C31" s="236"/>
      <c r="D31" s="236"/>
      <c r="E31" s="236"/>
      <c r="F31" s="236"/>
      <c r="G31" s="9"/>
    </row>
    <row r="32" spans="1:7" x14ac:dyDescent="0.3">
      <c r="A32" s="32"/>
      <c r="B32" s="35"/>
      <c r="C32" s="46"/>
      <c r="D32" s="46"/>
      <c r="E32" s="47"/>
      <c r="F32" s="46"/>
      <c r="G32" s="9"/>
    </row>
    <row r="33" spans="1:7" x14ac:dyDescent="0.3">
      <c r="A33" s="5"/>
      <c r="B33" s="5"/>
      <c r="C33" s="46"/>
      <c r="D33" s="46"/>
      <c r="E33" s="47"/>
      <c r="F33" s="46"/>
      <c r="G33" s="5"/>
    </row>
    <row r="34" spans="1:7" x14ac:dyDescent="0.3">
      <c r="A34" s="5"/>
      <c r="B34" s="35" t="s">
        <v>27</v>
      </c>
      <c r="C34" s="46"/>
      <c r="D34" s="46"/>
      <c r="E34" s="47" t="s">
        <v>38</v>
      </c>
      <c r="F34" s="46"/>
      <c r="G34" s="10"/>
    </row>
    <row r="35" spans="1:7" x14ac:dyDescent="0.3">
      <c r="A35" s="5"/>
      <c r="B35" s="5"/>
      <c r="C35" s="46"/>
      <c r="D35" s="46"/>
      <c r="E35" s="47"/>
      <c r="F35" s="46"/>
      <c r="G35" s="5"/>
    </row>
    <row r="36" spans="1:7" x14ac:dyDescent="0.3">
      <c r="A36" s="5"/>
      <c r="B36" s="5"/>
      <c r="C36" s="46"/>
      <c r="D36" s="46"/>
      <c r="E36" s="47"/>
      <c r="F36" s="46"/>
      <c r="G36" s="5"/>
    </row>
    <row r="37" spans="1:7" x14ac:dyDescent="0.3">
      <c r="A37" s="5"/>
      <c r="B37" s="5"/>
      <c r="C37" s="46"/>
      <c r="D37" s="46"/>
      <c r="E37" s="47"/>
      <c r="F37" s="46"/>
      <c r="G37" s="5"/>
    </row>
    <row r="38" spans="1:7" x14ac:dyDescent="0.3">
      <c r="A38" s="5"/>
      <c r="B38" s="5"/>
      <c r="C38" s="46"/>
      <c r="D38" s="46"/>
      <c r="E38" s="47"/>
      <c r="F38" s="46"/>
      <c r="G38" s="5"/>
    </row>
    <row r="39" spans="1:7" x14ac:dyDescent="0.3">
      <c r="A39" s="214"/>
      <c r="B39" s="214"/>
      <c r="C39" s="46"/>
      <c r="D39" s="46"/>
      <c r="E39" s="47"/>
      <c r="F39" s="46"/>
      <c r="G39" s="5"/>
    </row>
    <row r="40" spans="1:7" x14ac:dyDescent="0.3">
      <c r="A40" s="35"/>
      <c r="B40" s="35"/>
      <c r="C40" s="46"/>
      <c r="D40" s="46"/>
      <c r="E40" s="47"/>
      <c r="F40" s="46"/>
      <c r="G40" s="5"/>
    </row>
    <row r="41" spans="1:7" x14ac:dyDescent="0.3">
      <c r="G41" s="5"/>
    </row>
    <row r="42" spans="1:7" x14ac:dyDescent="0.3">
      <c r="G42" s="5"/>
    </row>
    <row r="43" spans="1:7" x14ac:dyDescent="0.3">
      <c r="G43" s="5"/>
    </row>
    <row r="44" spans="1:7" x14ac:dyDescent="0.3">
      <c r="G44" s="5"/>
    </row>
    <row r="45" spans="1:7" x14ac:dyDescent="0.3">
      <c r="G45" s="5"/>
    </row>
    <row r="46" spans="1:7" x14ac:dyDescent="0.3">
      <c r="G46" s="5"/>
    </row>
    <row r="47" spans="1:7" x14ac:dyDescent="0.3">
      <c r="G47" s="5"/>
    </row>
    <row r="48" spans="1:7" x14ac:dyDescent="0.3">
      <c r="G48" s="5"/>
    </row>
    <row r="49" spans="7:7" x14ac:dyDescent="0.3">
      <c r="G49" s="5"/>
    </row>
  </sheetData>
  <mergeCells count="18">
    <mergeCell ref="A24:B24"/>
    <mergeCell ref="A25:B25"/>
    <mergeCell ref="A26:B26"/>
    <mergeCell ref="A31:F31"/>
    <mergeCell ref="A39:B39"/>
    <mergeCell ref="B12:F12"/>
    <mergeCell ref="A13:A15"/>
    <mergeCell ref="B13:B15"/>
    <mergeCell ref="C13:C15"/>
    <mergeCell ref="D13:D15"/>
    <mergeCell ref="E13:E15"/>
    <mergeCell ref="F13:F15"/>
    <mergeCell ref="A11:F11"/>
    <mergeCell ref="E1:F1"/>
    <mergeCell ref="C3:F3"/>
    <mergeCell ref="C5:F5"/>
    <mergeCell ref="C7:G7"/>
    <mergeCell ref="C8:F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6" workbookViewId="0">
      <selection activeCell="B21" sqref="B21"/>
    </sheetView>
  </sheetViews>
  <sheetFormatPr defaultRowHeight="18.75" x14ac:dyDescent="0.3"/>
  <cols>
    <col min="1" max="1" width="5.5703125" style="31" bestFit="1" customWidth="1"/>
    <col min="2" max="2" width="52" style="31" customWidth="1"/>
    <col min="3" max="3" width="13.42578125" style="31" customWidth="1"/>
    <col min="4" max="4" width="10.42578125" style="31" customWidth="1"/>
    <col min="5" max="5" width="14.140625" style="31" customWidth="1"/>
    <col min="6" max="6" width="15.7109375" style="31" customWidth="1"/>
    <col min="7" max="16384" width="9.140625" style="31"/>
  </cols>
  <sheetData>
    <row r="1" spans="1:7" x14ac:dyDescent="0.3">
      <c r="A1" s="25"/>
      <c r="B1" s="5"/>
      <c r="C1" s="21"/>
      <c r="D1" s="25"/>
      <c r="E1" s="212" t="s">
        <v>0</v>
      </c>
      <c r="F1" s="212"/>
      <c r="G1" s="5"/>
    </row>
    <row r="2" spans="1:7" x14ac:dyDescent="0.3">
      <c r="A2" s="25"/>
      <c r="B2" s="5"/>
      <c r="C2" s="21"/>
      <c r="D2" s="25"/>
      <c r="E2" s="33"/>
      <c r="F2" s="33"/>
      <c r="G2" s="5"/>
    </row>
    <row r="3" spans="1:7" x14ac:dyDescent="0.3">
      <c r="A3" s="25"/>
      <c r="B3" s="5"/>
      <c r="C3" s="21"/>
      <c r="D3" s="25"/>
      <c r="E3" s="33"/>
      <c r="F3" s="33"/>
      <c r="G3" s="5"/>
    </row>
    <row r="4" spans="1:7" x14ac:dyDescent="0.3">
      <c r="A4" s="21"/>
      <c r="B4" s="26" t="s">
        <v>1</v>
      </c>
      <c r="C4" s="213" t="s">
        <v>2</v>
      </c>
      <c r="D4" s="213"/>
      <c r="E4" s="213"/>
      <c r="F4" s="213"/>
      <c r="G4" s="5"/>
    </row>
    <row r="5" spans="1:7" x14ac:dyDescent="0.3">
      <c r="A5" s="21"/>
      <c r="B5" s="26"/>
      <c r="C5" s="34"/>
      <c r="D5" s="34"/>
      <c r="E5" s="27"/>
      <c r="F5" s="34"/>
      <c r="G5" s="5"/>
    </row>
    <row r="6" spans="1:7" x14ac:dyDescent="0.3">
      <c r="A6" s="25"/>
      <c r="B6" s="28" t="s">
        <v>3</v>
      </c>
      <c r="C6" s="213" t="s">
        <v>2</v>
      </c>
      <c r="D6" s="213"/>
      <c r="E6" s="213"/>
      <c r="F6" s="213"/>
      <c r="G6" s="5"/>
    </row>
    <row r="7" spans="1:7" x14ac:dyDescent="0.3">
      <c r="A7" s="25"/>
      <c r="B7" s="28"/>
      <c r="C7" s="34"/>
      <c r="D7" s="34"/>
      <c r="E7" s="34"/>
      <c r="F7" s="34"/>
      <c r="G7" s="5"/>
    </row>
    <row r="8" spans="1:7" x14ac:dyDescent="0.3">
      <c r="A8" s="21"/>
      <c r="B8" s="29" t="s">
        <v>4</v>
      </c>
      <c r="C8" s="214" t="s">
        <v>5</v>
      </c>
      <c r="D8" s="214"/>
      <c r="E8" s="214"/>
      <c r="F8" s="214"/>
      <c r="G8" s="214"/>
    </row>
    <row r="9" spans="1:7" ht="66" customHeight="1" x14ac:dyDescent="0.3">
      <c r="A9" s="25"/>
      <c r="B9" s="29" t="s">
        <v>6</v>
      </c>
      <c r="C9" s="213" t="s">
        <v>7</v>
      </c>
      <c r="D9" s="213"/>
      <c r="E9" s="213"/>
      <c r="F9" s="213"/>
      <c r="G9" s="5"/>
    </row>
    <row r="10" spans="1:7" x14ac:dyDescent="0.3">
      <c r="A10" s="25"/>
      <c r="B10" s="29"/>
      <c r="C10" s="213"/>
      <c r="D10" s="213"/>
      <c r="E10" s="213"/>
      <c r="F10" s="213"/>
      <c r="G10" s="5"/>
    </row>
    <row r="11" spans="1:7" x14ac:dyDescent="0.3">
      <c r="A11" s="211" t="s">
        <v>68</v>
      </c>
      <c r="B11" s="211"/>
      <c r="C11" s="211"/>
      <c r="D11" s="211"/>
      <c r="E11" s="211"/>
      <c r="F11" s="211"/>
      <c r="G11" s="5"/>
    </row>
    <row r="12" spans="1:7" x14ac:dyDescent="0.3">
      <c r="A12" s="25"/>
      <c r="B12" s="29"/>
      <c r="C12" s="34"/>
      <c r="D12" s="34"/>
      <c r="E12" s="34"/>
      <c r="F12" s="34"/>
      <c r="G12" s="5"/>
    </row>
    <row r="13" spans="1:7" ht="19.5" thickBot="1" x14ac:dyDescent="0.35">
      <c r="A13" s="32"/>
      <c r="B13" s="211" t="s">
        <v>9</v>
      </c>
      <c r="C13" s="211"/>
      <c r="D13" s="211"/>
      <c r="E13" s="211"/>
      <c r="F13" s="211"/>
      <c r="G13" s="5"/>
    </row>
    <row r="14" spans="1:7" x14ac:dyDescent="0.3">
      <c r="A14" s="215" t="s">
        <v>10</v>
      </c>
      <c r="B14" s="218" t="s">
        <v>11</v>
      </c>
      <c r="C14" s="221" t="s">
        <v>12</v>
      </c>
      <c r="D14" s="218" t="s">
        <v>13</v>
      </c>
      <c r="E14" s="224" t="s">
        <v>14</v>
      </c>
      <c r="F14" s="227" t="s">
        <v>15</v>
      </c>
      <c r="G14" s="5"/>
    </row>
    <row r="15" spans="1:7" x14ac:dyDescent="0.3">
      <c r="A15" s="216"/>
      <c r="B15" s="219"/>
      <c r="C15" s="222"/>
      <c r="D15" s="219"/>
      <c r="E15" s="225"/>
      <c r="F15" s="228"/>
      <c r="G15" s="5"/>
    </row>
    <row r="16" spans="1:7" ht="27" customHeight="1" thickBot="1" x14ac:dyDescent="0.35">
      <c r="A16" s="217"/>
      <c r="B16" s="220"/>
      <c r="C16" s="223"/>
      <c r="D16" s="220"/>
      <c r="E16" s="226"/>
      <c r="F16" s="229"/>
      <c r="G16" s="5"/>
    </row>
    <row r="17" spans="1:7" x14ac:dyDescent="0.3">
      <c r="A17" s="36">
        <v>1</v>
      </c>
      <c r="B17" s="37">
        <v>2</v>
      </c>
      <c r="C17" s="38">
        <v>3</v>
      </c>
      <c r="D17" s="37">
        <v>4</v>
      </c>
      <c r="E17" s="39">
        <v>5</v>
      </c>
      <c r="F17" s="40">
        <v>6</v>
      </c>
      <c r="G17" s="5"/>
    </row>
    <row r="18" spans="1:7" ht="37.5" x14ac:dyDescent="0.3">
      <c r="A18" s="36"/>
      <c r="B18" s="41" t="s">
        <v>39</v>
      </c>
      <c r="C18" s="38"/>
      <c r="D18" s="37"/>
      <c r="E18" s="39"/>
      <c r="F18" s="40"/>
      <c r="G18" s="5"/>
    </row>
    <row r="19" spans="1:7" x14ac:dyDescent="0.3">
      <c r="A19" s="1">
        <v>1</v>
      </c>
      <c r="B19" s="6" t="s">
        <v>40</v>
      </c>
      <c r="C19" s="3" t="s">
        <v>17</v>
      </c>
      <c r="D19" s="43">
        <v>2130</v>
      </c>
      <c r="E19" s="7">
        <v>10</v>
      </c>
      <c r="F19" s="24">
        <v>21300</v>
      </c>
      <c r="G19" s="5"/>
    </row>
    <row r="20" spans="1:7" x14ac:dyDescent="0.3">
      <c r="A20" s="1">
        <v>2</v>
      </c>
      <c r="B20" s="6" t="s">
        <v>41</v>
      </c>
      <c r="C20" s="3" t="s">
        <v>30</v>
      </c>
      <c r="D20" s="43">
        <v>268.89999999999998</v>
      </c>
      <c r="E20" s="7">
        <v>75</v>
      </c>
      <c r="F20" s="24">
        <v>22680</v>
      </c>
      <c r="G20" s="5"/>
    </row>
    <row r="21" spans="1:7" x14ac:dyDescent="0.3">
      <c r="A21" s="1">
        <v>4</v>
      </c>
      <c r="B21" s="2" t="s">
        <v>42</v>
      </c>
      <c r="C21" s="3" t="s">
        <v>31</v>
      </c>
      <c r="D21" s="43">
        <v>100</v>
      </c>
      <c r="E21" s="8">
        <v>312</v>
      </c>
      <c r="F21" s="24">
        <f t="shared" ref="F21:F29" si="0">D21*E21</f>
        <v>31200</v>
      </c>
      <c r="G21" s="5"/>
    </row>
    <row r="22" spans="1:7" x14ac:dyDescent="0.3">
      <c r="A22" s="1">
        <v>5</v>
      </c>
      <c r="B22" s="2" t="s">
        <v>43</v>
      </c>
      <c r="C22" s="3" t="s">
        <v>31</v>
      </c>
      <c r="D22" s="43">
        <v>24.3</v>
      </c>
      <c r="E22" s="8">
        <v>944</v>
      </c>
      <c r="F22" s="24">
        <f t="shared" si="0"/>
        <v>22939.200000000001</v>
      </c>
      <c r="G22" s="5"/>
    </row>
    <row r="23" spans="1:7" x14ac:dyDescent="0.3">
      <c r="A23" s="1">
        <v>6</v>
      </c>
      <c r="B23" s="2" t="s">
        <v>44</v>
      </c>
      <c r="C23" s="3" t="s">
        <v>45</v>
      </c>
      <c r="D23" s="44">
        <v>160</v>
      </c>
      <c r="E23" s="8">
        <v>946</v>
      </c>
      <c r="F23" s="24">
        <f t="shared" si="0"/>
        <v>151360</v>
      </c>
      <c r="G23" s="5"/>
    </row>
    <row r="24" spans="1:7" x14ac:dyDescent="0.3">
      <c r="A24" s="1">
        <v>7</v>
      </c>
      <c r="B24" s="2" t="s">
        <v>46</v>
      </c>
      <c r="C24" s="3" t="s">
        <v>45</v>
      </c>
      <c r="D24" s="44">
        <v>10</v>
      </c>
      <c r="E24" s="8">
        <v>1226</v>
      </c>
      <c r="F24" s="24">
        <f t="shared" si="0"/>
        <v>12260</v>
      </c>
      <c r="G24" s="5"/>
    </row>
    <row r="25" spans="1:7" x14ac:dyDescent="0.3">
      <c r="A25" s="1">
        <v>8</v>
      </c>
      <c r="B25" s="2" t="s">
        <v>47</v>
      </c>
      <c r="C25" s="3" t="s">
        <v>48</v>
      </c>
      <c r="D25" s="43">
        <v>100</v>
      </c>
      <c r="E25" s="8">
        <v>1.3</v>
      </c>
      <c r="F25" s="24">
        <f t="shared" si="0"/>
        <v>130</v>
      </c>
      <c r="G25" s="5"/>
    </row>
    <row r="26" spans="1:7" x14ac:dyDescent="0.3">
      <c r="A26" s="1">
        <v>9</v>
      </c>
      <c r="B26" s="2" t="s">
        <v>49</v>
      </c>
      <c r="C26" s="3" t="s">
        <v>48</v>
      </c>
      <c r="D26" s="43">
        <v>60</v>
      </c>
      <c r="E26" s="8">
        <v>1.3</v>
      </c>
      <c r="F26" s="24">
        <f t="shared" si="0"/>
        <v>78</v>
      </c>
      <c r="G26" s="5"/>
    </row>
    <row r="27" spans="1:7" x14ac:dyDescent="0.3">
      <c r="A27" s="1">
        <v>10</v>
      </c>
      <c r="B27" s="2" t="s">
        <v>50</v>
      </c>
      <c r="C27" s="3" t="s">
        <v>48</v>
      </c>
      <c r="D27" s="43">
        <v>429.9</v>
      </c>
      <c r="E27" s="8">
        <v>1.3</v>
      </c>
      <c r="F27" s="24">
        <f t="shared" si="0"/>
        <v>558.87</v>
      </c>
      <c r="G27" s="5"/>
    </row>
    <row r="28" spans="1:7" x14ac:dyDescent="0.3">
      <c r="A28" s="1">
        <v>11</v>
      </c>
      <c r="B28" s="2" t="s">
        <v>51</v>
      </c>
      <c r="C28" s="3" t="s">
        <v>18</v>
      </c>
      <c r="D28" s="43">
        <v>1620</v>
      </c>
      <c r="E28" s="8">
        <v>1.66</v>
      </c>
      <c r="F28" s="24">
        <f t="shared" si="0"/>
        <v>2689.2</v>
      </c>
      <c r="G28" s="5"/>
    </row>
    <row r="29" spans="1:7" x14ac:dyDescent="0.3">
      <c r="A29" s="1">
        <v>12</v>
      </c>
      <c r="B29" s="2" t="s">
        <v>52</v>
      </c>
      <c r="C29" s="3" t="s">
        <v>48</v>
      </c>
      <c r="D29" s="43">
        <v>40</v>
      </c>
      <c r="E29" s="8">
        <v>3.9</v>
      </c>
      <c r="F29" s="24">
        <f t="shared" si="0"/>
        <v>156</v>
      </c>
      <c r="G29" s="5"/>
    </row>
    <row r="30" spans="1:7" ht="19.5" thickBot="1" x14ac:dyDescent="0.35">
      <c r="A30" s="63"/>
      <c r="B30" s="64"/>
      <c r="C30" s="53"/>
      <c r="D30" s="65"/>
      <c r="E30" s="66"/>
      <c r="F30" s="67"/>
      <c r="G30" s="5"/>
    </row>
    <row r="31" spans="1:7" ht="19.5" x14ac:dyDescent="0.3">
      <c r="A31" s="230" t="s">
        <v>22</v>
      </c>
      <c r="B31" s="231"/>
      <c r="C31" s="56"/>
      <c r="D31" s="56"/>
      <c r="E31" s="68"/>
      <c r="F31" s="59">
        <f>SUM(F19:F30)</f>
        <v>265351.27</v>
      </c>
      <c r="G31" s="9"/>
    </row>
    <row r="32" spans="1:7" ht="19.5" x14ac:dyDescent="0.3">
      <c r="A32" s="232" t="s">
        <v>23</v>
      </c>
      <c r="B32" s="233"/>
      <c r="C32" s="11"/>
      <c r="D32" s="11"/>
      <c r="E32" s="12"/>
      <c r="F32" s="13">
        <f>F31*0.18</f>
        <v>47763.228600000002</v>
      </c>
      <c r="G32" s="9"/>
    </row>
    <row r="33" spans="1:7" ht="20.25" thickBot="1" x14ac:dyDescent="0.35">
      <c r="A33" s="234" t="s">
        <v>24</v>
      </c>
      <c r="B33" s="235"/>
      <c r="C33" s="14"/>
      <c r="D33" s="14"/>
      <c r="E33" s="15"/>
      <c r="F33" s="16">
        <f>SUM(F31+F32)</f>
        <v>313114.49860000005</v>
      </c>
      <c r="G33" s="9"/>
    </row>
    <row r="34" spans="1:7" ht="19.5" x14ac:dyDescent="0.3">
      <c r="A34" s="17"/>
      <c r="B34" s="17"/>
      <c r="C34" s="18"/>
      <c r="D34" s="18"/>
      <c r="E34" s="19"/>
      <c r="F34" s="20"/>
      <c r="G34" s="9"/>
    </row>
    <row r="35" spans="1:7" ht="19.5" x14ac:dyDescent="0.3">
      <c r="A35" s="17"/>
      <c r="B35" s="17"/>
      <c r="C35" s="18"/>
      <c r="D35" s="18"/>
      <c r="E35" s="19"/>
      <c r="F35" s="20"/>
      <c r="G35" s="9"/>
    </row>
    <row r="36" spans="1:7" ht="19.5" x14ac:dyDescent="0.3">
      <c r="A36" s="48" t="s">
        <v>66</v>
      </c>
      <c r="B36" s="48"/>
      <c r="C36" s="48"/>
      <c r="D36" s="48"/>
      <c r="E36" s="35" t="s">
        <v>38</v>
      </c>
      <c r="F36" s="20"/>
      <c r="G36" s="9"/>
    </row>
    <row r="37" spans="1:7" x14ac:dyDescent="0.3">
      <c r="A37" s="32"/>
      <c r="B37" s="35"/>
      <c r="C37" s="46"/>
      <c r="D37" s="46"/>
      <c r="E37" s="46"/>
      <c r="F37" s="23"/>
      <c r="G37" s="5"/>
    </row>
    <row r="38" spans="1:7" x14ac:dyDescent="0.3">
      <c r="A38" s="5"/>
      <c r="B38" s="35" t="s">
        <v>27</v>
      </c>
      <c r="C38" s="46" t="s">
        <v>53</v>
      </c>
      <c r="E38" s="35" t="s">
        <v>38</v>
      </c>
      <c r="F38" s="48"/>
      <c r="G38" s="10"/>
    </row>
    <row r="39" spans="1:7" x14ac:dyDescent="0.3">
      <c r="F39" s="46"/>
      <c r="G39" s="5"/>
    </row>
    <row r="40" spans="1:7" x14ac:dyDescent="0.3">
      <c r="F40" s="46"/>
      <c r="G40" s="5"/>
    </row>
    <row r="41" spans="1:7" x14ac:dyDescent="0.3">
      <c r="A41" s="5"/>
      <c r="B41" s="5"/>
      <c r="C41" s="46"/>
      <c r="D41" s="46"/>
      <c r="E41" s="46"/>
      <c r="F41" s="46"/>
      <c r="G41" s="5"/>
    </row>
    <row r="42" spans="1:7" x14ac:dyDescent="0.3">
      <c r="A42" s="5"/>
      <c r="B42" s="5"/>
      <c r="C42" s="46"/>
      <c r="D42" s="46"/>
      <c r="E42" s="46"/>
      <c r="F42" s="46"/>
      <c r="G42" s="5"/>
    </row>
    <row r="43" spans="1:7" x14ac:dyDescent="0.3">
      <c r="A43" s="5"/>
      <c r="B43" s="5"/>
      <c r="C43" s="46"/>
      <c r="D43" s="46"/>
      <c r="E43" s="46"/>
      <c r="F43" s="46"/>
      <c r="G43" s="5"/>
    </row>
    <row r="44" spans="1:7" x14ac:dyDescent="0.3">
      <c r="A44" s="5"/>
      <c r="B44" s="5"/>
      <c r="C44" s="46"/>
      <c r="D44" s="46"/>
      <c r="E44" s="46"/>
      <c r="F44" s="46"/>
      <c r="G44" s="5"/>
    </row>
    <row r="45" spans="1:7" x14ac:dyDescent="0.3">
      <c r="A45" s="5"/>
      <c r="B45" s="5"/>
      <c r="C45" s="46"/>
      <c r="D45" s="46"/>
      <c r="E45" s="46"/>
      <c r="F45" s="46"/>
      <c r="G45" s="5"/>
    </row>
    <row r="46" spans="1:7" x14ac:dyDescent="0.3">
      <c r="A46" s="214"/>
      <c r="B46" s="214"/>
      <c r="C46" s="46"/>
      <c r="D46" s="46"/>
      <c r="E46" s="46"/>
      <c r="F46" s="46"/>
      <c r="G46" s="5"/>
    </row>
    <row r="47" spans="1:7" x14ac:dyDescent="0.3">
      <c r="A47" s="35"/>
      <c r="B47" s="35"/>
      <c r="C47" s="46"/>
      <c r="D47" s="46"/>
      <c r="E47" s="46"/>
      <c r="F47" s="46"/>
      <c r="G47" s="5"/>
    </row>
    <row r="48" spans="1:7" x14ac:dyDescent="0.3">
      <c r="A48" s="237"/>
      <c r="B48" s="237"/>
      <c r="C48" s="46"/>
      <c r="D48" s="46"/>
      <c r="E48" s="46"/>
      <c r="F48" s="46"/>
      <c r="G48" s="5"/>
    </row>
  </sheetData>
  <mergeCells count="18">
    <mergeCell ref="E1:F1"/>
    <mergeCell ref="C4:F4"/>
    <mergeCell ref="C6:F6"/>
    <mergeCell ref="C8:G8"/>
    <mergeCell ref="C9:F10"/>
    <mergeCell ref="A11:F11"/>
    <mergeCell ref="A48:B48"/>
    <mergeCell ref="B13:F13"/>
    <mergeCell ref="A14:A16"/>
    <mergeCell ref="B14:B16"/>
    <mergeCell ref="C14:C16"/>
    <mergeCell ref="D14:D16"/>
    <mergeCell ref="E14:E16"/>
    <mergeCell ref="F14:F16"/>
    <mergeCell ref="A31:B31"/>
    <mergeCell ref="A32:B32"/>
    <mergeCell ref="A33:B33"/>
    <mergeCell ref="A46:B4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zoomScaleNormal="100" workbookViewId="0">
      <selection activeCell="D21" sqref="D21"/>
    </sheetView>
  </sheetViews>
  <sheetFormatPr defaultRowHeight="18.75" x14ac:dyDescent="0.3"/>
  <cols>
    <col min="1" max="1" width="7.140625" style="130" bestFit="1" customWidth="1"/>
    <col min="2" max="2" width="52.85546875" style="130" customWidth="1"/>
    <col min="3" max="3" width="10" style="130" customWidth="1"/>
    <col min="4" max="4" width="10.85546875" style="130" customWidth="1"/>
    <col min="5" max="5" width="11" style="130" customWidth="1"/>
    <col min="6" max="6" width="13" style="130" customWidth="1"/>
    <col min="7" max="16384" width="9.140625" style="130"/>
  </cols>
  <sheetData>
    <row r="1" spans="1:7" x14ac:dyDescent="0.3">
      <c r="A1" s="131"/>
      <c r="B1" s="132"/>
      <c r="C1" s="133"/>
      <c r="D1" s="131"/>
      <c r="E1" s="239" t="s">
        <v>0</v>
      </c>
      <c r="F1" s="239"/>
      <c r="G1" s="132"/>
    </row>
    <row r="2" spans="1:7" x14ac:dyDescent="0.3">
      <c r="A2" s="131"/>
      <c r="B2" s="132"/>
      <c r="C2" s="133"/>
      <c r="D2" s="131"/>
      <c r="E2" s="134"/>
      <c r="F2" s="134"/>
      <c r="G2" s="132"/>
    </row>
    <row r="3" spans="1:7" x14ac:dyDescent="0.3">
      <c r="A3" s="133"/>
      <c r="B3" s="135" t="s">
        <v>1</v>
      </c>
      <c r="C3" s="240" t="s">
        <v>2</v>
      </c>
      <c r="D3" s="240"/>
      <c r="E3" s="240"/>
      <c r="F3" s="240"/>
      <c r="G3" s="132"/>
    </row>
    <row r="4" spans="1:7" x14ac:dyDescent="0.3">
      <c r="A4" s="133"/>
      <c r="B4" s="135"/>
      <c r="C4" s="136"/>
      <c r="D4" s="136"/>
      <c r="E4" s="137"/>
      <c r="F4" s="136"/>
      <c r="G4" s="132"/>
    </row>
    <row r="5" spans="1:7" x14ac:dyDescent="0.3">
      <c r="A5" s="131"/>
      <c r="B5" s="138" t="s">
        <v>3</v>
      </c>
      <c r="C5" s="240" t="s">
        <v>2</v>
      </c>
      <c r="D5" s="240"/>
      <c r="E5" s="240"/>
      <c r="F5" s="240"/>
      <c r="G5" s="132"/>
    </row>
    <row r="6" spans="1:7" x14ac:dyDescent="0.3">
      <c r="A6" s="131"/>
      <c r="B6" s="138"/>
      <c r="C6" s="136"/>
      <c r="D6" s="136"/>
      <c r="E6" s="136"/>
      <c r="F6" s="136"/>
      <c r="G6" s="132"/>
    </row>
    <row r="7" spans="1:7" x14ac:dyDescent="0.3">
      <c r="A7" s="133"/>
      <c r="B7" s="139" t="s">
        <v>4</v>
      </c>
      <c r="C7" s="241" t="s">
        <v>5</v>
      </c>
      <c r="D7" s="241"/>
      <c r="E7" s="241"/>
      <c r="F7" s="241"/>
      <c r="G7" s="241"/>
    </row>
    <row r="8" spans="1:7" x14ac:dyDescent="0.3">
      <c r="A8" s="131"/>
      <c r="B8" s="139" t="s">
        <v>6</v>
      </c>
      <c r="C8" s="240" t="s">
        <v>7</v>
      </c>
      <c r="D8" s="240"/>
      <c r="E8" s="240"/>
      <c r="F8" s="240"/>
      <c r="G8" s="132"/>
    </row>
    <row r="9" spans="1:7" ht="70.5" customHeight="1" x14ac:dyDescent="0.3">
      <c r="A9" s="131"/>
      <c r="B9" s="139"/>
      <c r="C9" s="240"/>
      <c r="D9" s="240"/>
      <c r="E9" s="240"/>
      <c r="F9" s="240"/>
      <c r="G9" s="132"/>
    </row>
    <row r="10" spans="1:7" ht="16.5" customHeight="1" x14ac:dyDescent="0.3">
      <c r="A10" s="131"/>
      <c r="B10" s="139"/>
      <c r="C10" s="136"/>
      <c r="D10" s="136"/>
      <c r="E10" s="136"/>
      <c r="F10" s="136"/>
      <c r="G10" s="132"/>
    </row>
    <row r="11" spans="1:7" x14ac:dyDescent="0.3">
      <c r="A11" s="238" t="s">
        <v>69</v>
      </c>
      <c r="B11" s="238"/>
      <c r="C11" s="238"/>
      <c r="D11" s="238"/>
      <c r="E11" s="238"/>
      <c r="F11" s="238"/>
      <c r="G11" s="132"/>
    </row>
    <row r="12" spans="1:7" x14ac:dyDescent="0.3">
      <c r="A12" s="140"/>
      <c r="B12" s="140"/>
      <c r="C12" s="140"/>
      <c r="D12" s="140"/>
      <c r="E12" s="140"/>
      <c r="F12" s="140"/>
      <c r="G12" s="132"/>
    </row>
    <row r="13" spans="1:7" ht="19.5" thickBot="1" x14ac:dyDescent="0.35">
      <c r="A13" s="140"/>
      <c r="B13" s="245" t="s">
        <v>9</v>
      </c>
      <c r="C13" s="245"/>
      <c r="D13" s="245"/>
      <c r="E13" s="245"/>
      <c r="F13" s="245"/>
    </row>
    <row r="14" spans="1:7" x14ac:dyDescent="0.3">
      <c r="A14" s="246" t="s">
        <v>10</v>
      </c>
      <c r="B14" s="249" t="s">
        <v>11</v>
      </c>
      <c r="C14" s="252" t="s">
        <v>12</v>
      </c>
      <c r="D14" s="249" t="s">
        <v>13</v>
      </c>
      <c r="E14" s="255" t="s">
        <v>14</v>
      </c>
      <c r="F14" s="258" t="s">
        <v>15</v>
      </c>
    </row>
    <row r="15" spans="1:7" x14ac:dyDescent="0.3">
      <c r="A15" s="247"/>
      <c r="B15" s="250"/>
      <c r="C15" s="253"/>
      <c r="D15" s="250"/>
      <c r="E15" s="256"/>
      <c r="F15" s="259"/>
    </row>
    <row r="16" spans="1:7" ht="32.25" customHeight="1" thickBot="1" x14ac:dyDescent="0.35">
      <c r="A16" s="248"/>
      <c r="B16" s="251"/>
      <c r="C16" s="254"/>
      <c r="D16" s="251"/>
      <c r="E16" s="257"/>
      <c r="F16" s="260"/>
    </row>
    <row r="17" spans="1:7" x14ac:dyDescent="0.3">
      <c r="A17" s="166">
        <v>1</v>
      </c>
      <c r="B17" s="167">
        <v>2</v>
      </c>
      <c r="C17" s="168">
        <v>3</v>
      </c>
      <c r="D17" s="167">
        <v>4</v>
      </c>
      <c r="E17" s="169">
        <v>5</v>
      </c>
      <c r="F17" s="170">
        <v>6</v>
      </c>
    </row>
    <row r="18" spans="1:7" ht="56.25" x14ac:dyDescent="0.3">
      <c r="A18" s="141">
        <v>1</v>
      </c>
      <c r="B18" s="45" t="s">
        <v>61</v>
      </c>
      <c r="C18" s="165" t="s">
        <v>34</v>
      </c>
      <c r="D18" s="165">
        <v>2000</v>
      </c>
      <c r="E18" s="179">
        <v>3</v>
      </c>
      <c r="F18" s="142">
        <f>E18*D18</f>
        <v>6000</v>
      </c>
      <c r="G18" s="132"/>
    </row>
    <row r="19" spans="1:7" x14ac:dyDescent="0.3">
      <c r="A19" s="141">
        <v>2</v>
      </c>
      <c r="B19" s="45" t="s">
        <v>41</v>
      </c>
      <c r="C19" s="165" t="s">
        <v>30</v>
      </c>
      <c r="D19" s="165">
        <v>279</v>
      </c>
      <c r="E19" s="180">
        <v>90</v>
      </c>
      <c r="F19" s="178">
        <f t="shared" ref="F19:F21" si="0">E19*D19</f>
        <v>25110</v>
      </c>
      <c r="G19" s="132"/>
    </row>
    <row r="20" spans="1:7" x14ac:dyDescent="0.3">
      <c r="A20" s="141">
        <v>3</v>
      </c>
      <c r="B20" s="45" t="s">
        <v>54</v>
      </c>
      <c r="C20" s="165" t="s">
        <v>21</v>
      </c>
      <c r="D20" s="165">
        <v>1500</v>
      </c>
      <c r="E20" s="180">
        <v>1.2</v>
      </c>
      <c r="F20" s="178">
        <f t="shared" si="0"/>
        <v>1800</v>
      </c>
    </row>
    <row r="21" spans="1:7" x14ac:dyDescent="0.3">
      <c r="A21" s="141">
        <v>4</v>
      </c>
      <c r="B21" s="45" t="s">
        <v>62</v>
      </c>
      <c r="C21" s="165" t="s">
        <v>19</v>
      </c>
      <c r="D21" s="165">
        <v>167</v>
      </c>
      <c r="E21" s="180">
        <v>14</v>
      </c>
      <c r="F21" s="178">
        <f t="shared" si="0"/>
        <v>2338</v>
      </c>
    </row>
    <row r="22" spans="1:7" ht="19.5" thickBot="1" x14ac:dyDescent="0.35">
      <c r="A22" s="171"/>
      <c r="B22" s="172"/>
      <c r="C22" s="173"/>
      <c r="D22" s="174"/>
      <c r="E22" s="175"/>
      <c r="F22" s="176"/>
    </row>
    <row r="23" spans="1:7" x14ac:dyDescent="0.3">
      <c r="A23" s="261" t="s">
        <v>22</v>
      </c>
      <c r="B23" s="262"/>
      <c r="C23" s="143"/>
      <c r="D23" s="144"/>
      <c r="E23" s="145"/>
      <c r="F23" s="146">
        <f>SUM(F17:F22)</f>
        <v>35254</v>
      </c>
      <c r="G23" s="147"/>
    </row>
    <row r="24" spans="1:7" x14ac:dyDescent="0.3">
      <c r="A24" s="263" t="s">
        <v>23</v>
      </c>
      <c r="B24" s="264"/>
      <c r="C24" s="148"/>
      <c r="D24" s="149"/>
      <c r="E24" s="150"/>
      <c r="F24" s="151">
        <f>F23*0.18</f>
        <v>6345.7199999999993</v>
      </c>
      <c r="G24" s="147"/>
    </row>
    <row r="25" spans="1:7" ht="19.5" thickBot="1" x14ac:dyDescent="0.35">
      <c r="A25" s="265" t="s">
        <v>24</v>
      </c>
      <c r="B25" s="266"/>
      <c r="C25" s="152"/>
      <c r="D25" s="152"/>
      <c r="E25" s="153"/>
      <c r="F25" s="154">
        <f>SUM(F23+F24)</f>
        <v>41599.72</v>
      </c>
      <c r="G25" s="147"/>
    </row>
    <row r="26" spans="1:7" x14ac:dyDescent="0.3">
      <c r="A26" s="155"/>
      <c r="B26" s="155"/>
      <c r="C26" s="156"/>
      <c r="D26" s="156"/>
      <c r="E26" s="157"/>
      <c r="F26" s="158"/>
      <c r="G26" s="147"/>
    </row>
    <row r="27" spans="1:7" x14ac:dyDescent="0.3">
      <c r="A27" s="155"/>
      <c r="B27" s="155"/>
      <c r="C27" s="156"/>
      <c r="D27" s="156"/>
      <c r="E27" s="157"/>
      <c r="F27" s="158"/>
      <c r="G27" s="147"/>
    </row>
    <row r="28" spans="1:7" x14ac:dyDescent="0.3">
      <c r="A28" s="159" t="s">
        <v>25</v>
      </c>
      <c r="B28" s="159"/>
      <c r="C28" s="159"/>
      <c r="D28" s="159"/>
      <c r="E28" s="160" t="s">
        <v>26</v>
      </c>
      <c r="F28" s="159"/>
      <c r="G28" s="147"/>
    </row>
    <row r="29" spans="1:7" x14ac:dyDescent="0.3">
      <c r="A29" s="140"/>
      <c r="B29" s="161"/>
      <c r="C29" s="133"/>
      <c r="D29" s="133"/>
      <c r="E29" s="162"/>
      <c r="F29" s="163"/>
    </row>
    <row r="30" spans="1:7" x14ac:dyDescent="0.3">
      <c r="G30" s="164"/>
    </row>
    <row r="31" spans="1:7" x14ac:dyDescent="0.3">
      <c r="A31" s="140"/>
      <c r="B31" s="161"/>
      <c r="C31" s="160"/>
      <c r="D31" s="160"/>
      <c r="F31" s="160"/>
    </row>
    <row r="32" spans="1:7" x14ac:dyDescent="0.3">
      <c r="A32" s="132"/>
      <c r="B32" s="161" t="s">
        <v>27</v>
      </c>
      <c r="C32" s="160"/>
      <c r="D32" s="160"/>
      <c r="E32" s="160" t="s">
        <v>38</v>
      </c>
      <c r="F32" s="160"/>
    </row>
    <row r="33" spans="1:6" x14ac:dyDescent="0.3">
      <c r="A33" s="132"/>
      <c r="C33" s="160"/>
      <c r="D33" s="160"/>
      <c r="E33" s="160"/>
      <c r="F33" s="160"/>
    </row>
    <row r="34" spans="1:6" x14ac:dyDescent="0.3">
      <c r="A34" s="132"/>
      <c r="C34" s="160"/>
      <c r="D34" s="160"/>
      <c r="E34" s="160"/>
      <c r="F34" s="160"/>
    </row>
    <row r="35" spans="1:6" x14ac:dyDescent="0.3">
      <c r="A35" s="132"/>
      <c r="C35" s="160"/>
      <c r="D35" s="160"/>
      <c r="E35" s="160"/>
      <c r="F35" s="160"/>
    </row>
    <row r="36" spans="1:6" x14ac:dyDescent="0.3">
      <c r="A36" s="132"/>
      <c r="C36" s="160"/>
      <c r="D36" s="160"/>
      <c r="E36" s="160"/>
      <c r="F36" s="160"/>
    </row>
    <row r="37" spans="1:6" x14ac:dyDescent="0.3">
      <c r="A37" s="132"/>
      <c r="C37" s="160"/>
      <c r="D37" s="160"/>
      <c r="E37" s="160"/>
      <c r="F37" s="160"/>
    </row>
    <row r="38" spans="1:6" x14ac:dyDescent="0.3">
      <c r="A38" s="161"/>
      <c r="C38" s="160"/>
      <c r="D38" s="160"/>
      <c r="F38" s="160"/>
    </row>
    <row r="39" spans="1:6" x14ac:dyDescent="0.3">
      <c r="A39" s="244"/>
      <c r="B39" s="244"/>
      <c r="C39" s="160"/>
      <c r="D39" s="160"/>
      <c r="E39" s="160"/>
      <c r="F39" s="160"/>
    </row>
    <row r="40" spans="1:6" x14ac:dyDescent="0.3">
      <c r="F40" s="160"/>
    </row>
    <row r="41" spans="1:6" x14ac:dyDescent="0.3">
      <c r="A41" s="242"/>
      <c r="B41" s="242"/>
      <c r="C41" s="243"/>
      <c r="D41" s="243"/>
      <c r="E41" s="243"/>
      <c r="F41" s="243"/>
    </row>
  </sheetData>
  <mergeCells count="19">
    <mergeCell ref="A41:B41"/>
    <mergeCell ref="C41:F41"/>
    <mergeCell ref="A39:B39"/>
    <mergeCell ref="B13:F13"/>
    <mergeCell ref="A14:A16"/>
    <mergeCell ref="B14:B16"/>
    <mergeCell ref="C14:C16"/>
    <mergeCell ref="D14:D16"/>
    <mergeCell ref="E14:E16"/>
    <mergeCell ref="F14:F16"/>
    <mergeCell ref="A23:B23"/>
    <mergeCell ref="A24:B24"/>
    <mergeCell ref="A25:B25"/>
    <mergeCell ref="A11:F11"/>
    <mergeCell ref="E1:F1"/>
    <mergeCell ref="C3:F3"/>
    <mergeCell ref="C5:F5"/>
    <mergeCell ref="C7:G7"/>
    <mergeCell ref="C8:F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1" zoomScale="90" zoomScaleNormal="90" workbookViewId="0">
      <selection activeCell="A25" sqref="A25:B25"/>
    </sheetView>
  </sheetViews>
  <sheetFormatPr defaultRowHeight="18.75" x14ac:dyDescent="0.3"/>
  <cols>
    <col min="1" max="1" width="7.140625" style="31" bestFit="1" customWidth="1"/>
    <col min="2" max="2" width="58" style="31" customWidth="1"/>
    <col min="3" max="3" width="10.5703125" style="31" customWidth="1"/>
    <col min="4" max="4" width="11" style="31" customWidth="1"/>
    <col min="5" max="5" width="10.5703125" style="31" customWidth="1"/>
    <col min="6" max="6" width="13.85546875" style="31" customWidth="1"/>
    <col min="7" max="16384" width="9.140625" style="31"/>
  </cols>
  <sheetData>
    <row r="1" spans="1:7" x14ac:dyDescent="0.3">
      <c r="A1" s="25"/>
      <c r="B1" s="5"/>
      <c r="C1" s="21"/>
      <c r="D1" s="25"/>
      <c r="E1" s="33"/>
      <c r="F1" s="33"/>
      <c r="G1" s="5"/>
    </row>
    <row r="2" spans="1:7" x14ac:dyDescent="0.3">
      <c r="A2" s="21"/>
      <c r="B2" s="26" t="s">
        <v>1</v>
      </c>
      <c r="C2" s="213" t="s">
        <v>2</v>
      </c>
      <c r="D2" s="213"/>
      <c r="E2" s="213"/>
      <c r="F2" s="213"/>
      <c r="G2" s="5"/>
    </row>
    <row r="3" spans="1:7" x14ac:dyDescent="0.3">
      <c r="A3" s="21"/>
      <c r="B3" s="26"/>
      <c r="C3" s="34"/>
      <c r="D3" s="34"/>
      <c r="E3" s="27"/>
      <c r="F3" s="34"/>
      <c r="G3" s="5"/>
    </row>
    <row r="4" spans="1:7" x14ac:dyDescent="0.3">
      <c r="A4" s="25"/>
      <c r="B4" s="28" t="s">
        <v>3</v>
      </c>
      <c r="C4" s="213" t="s">
        <v>2</v>
      </c>
      <c r="D4" s="213"/>
      <c r="E4" s="213"/>
      <c r="F4" s="213"/>
      <c r="G4" s="5"/>
    </row>
    <row r="5" spans="1:7" x14ac:dyDescent="0.3">
      <c r="A5" s="25"/>
      <c r="B5" s="28"/>
      <c r="C5" s="34"/>
      <c r="D5" s="34"/>
      <c r="E5" s="34"/>
      <c r="F5" s="34"/>
      <c r="G5" s="5"/>
    </row>
    <row r="6" spans="1:7" x14ac:dyDescent="0.3">
      <c r="A6" s="21"/>
      <c r="B6" s="29" t="s">
        <v>4</v>
      </c>
      <c r="C6" s="214" t="s">
        <v>5</v>
      </c>
      <c r="D6" s="214"/>
      <c r="E6" s="214"/>
      <c r="F6" s="214"/>
      <c r="G6" s="214"/>
    </row>
    <row r="7" spans="1:7" x14ac:dyDescent="0.3">
      <c r="A7" s="25"/>
      <c r="B7" s="29" t="s">
        <v>6</v>
      </c>
      <c r="C7" s="213" t="s">
        <v>7</v>
      </c>
      <c r="D7" s="213"/>
      <c r="E7" s="213"/>
      <c r="F7" s="213"/>
      <c r="G7" s="5"/>
    </row>
    <row r="8" spans="1:7" ht="96.75" customHeight="1" x14ac:dyDescent="0.3">
      <c r="A8" s="25"/>
      <c r="B8" s="29"/>
      <c r="C8" s="213"/>
      <c r="D8" s="213"/>
      <c r="E8" s="213"/>
      <c r="F8" s="213"/>
      <c r="G8" s="5"/>
    </row>
    <row r="9" spans="1:7" ht="42.75" customHeight="1" x14ac:dyDescent="0.3">
      <c r="A9" s="213" t="s">
        <v>70</v>
      </c>
      <c r="B9" s="213"/>
      <c r="C9" s="213"/>
      <c r="D9" s="213"/>
      <c r="E9" s="213"/>
      <c r="F9" s="213"/>
      <c r="G9" s="5"/>
    </row>
    <row r="10" spans="1:7" ht="19.5" thickBot="1" x14ac:dyDescent="0.35">
      <c r="A10" s="32"/>
      <c r="B10" s="211" t="s">
        <v>9</v>
      </c>
      <c r="C10" s="211"/>
      <c r="D10" s="211"/>
      <c r="E10" s="211"/>
      <c r="F10" s="211"/>
      <c r="G10" s="5"/>
    </row>
    <row r="11" spans="1:7" x14ac:dyDescent="0.3">
      <c r="A11" s="215" t="s">
        <v>10</v>
      </c>
      <c r="B11" s="218" t="s">
        <v>11</v>
      </c>
      <c r="C11" s="221" t="s">
        <v>12</v>
      </c>
      <c r="D11" s="218" t="s">
        <v>13</v>
      </c>
      <c r="E11" s="224" t="s">
        <v>14</v>
      </c>
      <c r="F11" s="227" t="s">
        <v>15</v>
      </c>
      <c r="G11" s="5"/>
    </row>
    <row r="12" spans="1:7" x14ac:dyDescent="0.3">
      <c r="A12" s="216"/>
      <c r="B12" s="219"/>
      <c r="C12" s="222"/>
      <c r="D12" s="219"/>
      <c r="E12" s="225"/>
      <c r="F12" s="228"/>
      <c r="G12" s="5"/>
    </row>
    <row r="13" spans="1:7" ht="19.5" thickBot="1" x14ac:dyDescent="0.35">
      <c r="A13" s="217"/>
      <c r="B13" s="220"/>
      <c r="C13" s="223"/>
      <c r="D13" s="220"/>
      <c r="E13" s="226"/>
      <c r="F13" s="229"/>
      <c r="G13" s="5"/>
    </row>
    <row r="14" spans="1:7" x14ac:dyDescent="0.3">
      <c r="A14" s="36">
        <v>1</v>
      </c>
      <c r="B14" s="37">
        <v>2</v>
      </c>
      <c r="C14" s="38">
        <v>3</v>
      </c>
      <c r="D14" s="37">
        <v>4</v>
      </c>
      <c r="E14" s="39">
        <v>5</v>
      </c>
      <c r="F14" s="40">
        <v>6</v>
      </c>
      <c r="G14" s="5"/>
    </row>
    <row r="15" spans="1:7" ht="37.5" x14ac:dyDescent="0.3">
      <c r="A15" s="1">
        <v>1</v>
      </c>
      <c r="B15" s="49" t="s">
        <v>64</v>
      </c>
      <c r="C15" s="3"/>
      <c r="D15" s="4"/>
      <c r="E15" s="7"/>
      <c r="F15" s="24"/>
      <c r="G15" s="5"/>
    </row>
    <row r="16" spans="1:7" x14ac:dyDescent="0.3">
      <c r="A16" s="1">
        <v>2</v>
      </c>
      <c r="B16" s="49" t="s">
        <v>56</v>
      </c>
      <c r="C16" s="3" t="s">
        <v>21</v>
      </c>
      <c r="D16" s="30">
        <v>2250</v>
      </c>
      <c r="E16" s="60"/>
      <c r="F16" s="51"/>
      <c r="G16" s="5"/>
    </row>
    <row r="17" spans="1:7" x14ac:dyDescent="0.3">
      <c r="A17" s="1">
        <v>3</v>
      </c>
      <c r="B17" s="49" t="s">
        <v>78</v>
      </c>
      <c r="C17" s="3" t="s">
        <v>79</v>
      </c>
      <c r="D17" s="30">
        <v>299</v>
      </c>
      <c r="E17" s="60">
        <v>34.67</v>
      </c>
      <c r="F17" s="51">
        <f>D17*E17</f>
        <v>10366.33</v>
      </c>
      <c r="G17" s="5"/>
    </row>
    <row r="18" spans="1:7" x14ac:dyDescent="0.3">
      <c r="A18" s="1">
        <v>4</v>
      </c>
      <c r="B18" s="6" t="s">
        <v>57</v>
      </c>
      <c r="C18" s="3" t="s">
        <v>21</v>
      </c>
      <c r="D18" s="50">
        <v>630</v>
      </c>
      <c r="E18" s="61">
        <v>0.88</v>
      </c>
      <c r="F18" s="51">
        <f>D18*E18</f>
        <v>554.4</v>
      </c>
      <c r="G18" s="5"/>
    </row>
    <row r="19" spans="1:7" x14ac:dyDescent="0.3">
      <c r="A19" s="1">
        <v>5</v>
      </c>
      <c r="B19" s="6" t="s">
        <v>58</v>
      </c>
      <c r="C19" s="3" t="s">
        <v>59</v>
      </c>
      <c r="D19" s="50">
        <v>608.88</v>
      </c>
      <c r="E19" s="61">
        <v>75.55</v>
      </c>
      <c r="F19" s="51">
        <f t="shared" ref="F19:F22" si="0">D19*E19</f>
        <v>46000.883999999998</v>
      </c>
      <c r="G19" s="5"/>
    </row>
    <row r="20" spans="1:7" x14ac:dyDescent="0.3">
      <c r="A20" s="1">
        <v>6</v>
      </c>
      <c r="B20" s="6" t="s">
        <v>54</v>
      </c>
      <c r="C20" s="3" t="s">
        <v>21</v>
      </c>
      <c r="D20" s="50">
        <v>657</v>
      </c>
      <c r="E20" s="52">
        <v>1.2</v>
      </c>
      <c r="F20" s="51">
        <f t="shared" si="0"/>
        <v>788.4</v>
      </c>
      <c r="G20" s="5"/>
    </row>
    <row r="21" spans="1:7" x14ac:dyDescent="0.3">
      <c r="A21" s="1">
        <v>7</v>
      </c>
      <c r="B21" s="6" t="s">
        <v>60</v>
      </c>
      <c r="C21" s="3" t="s">
        <v>55</v>
      </c>
      <c r="D21" s="50">
        <v>74</v>
      </c>
      <c r="E21" s="52">
        <v>14</v>
      </c>
      <c r="F21" s="51">
        <f t="shared" si="0"/>
        <v>1036</v>
      </c>
      <c r="G21" s="5"/>
    </row>
    <row r="22" spans="1:7" x14ac:dyDescent="0.3">
      <c r="A22" s="1">
        <v>8</v>
      </c>
      <c r="B22" s="6" t="s">
        <v>63</v>
      </c>
      <c r="C22" s="3" t="s">
        <v>59</v>
      </c>
      <c r="D22" s="50">
        <v>292.5</v>
      </c>
      <c r="E22" s="52">
        <v>75</v>
      </c>
      <c r="F22" s="51">
        <f t="shared" si="0"/>
        <v>21937.5</v>
      </c>
      <c r="G22" s="5"/>
    </row>
    <row r="23" spans="1:7" ht="19.5" thickBot="1" x14ac:dyDescent="0.35">
      <c r="A23" s="63"/>
      <c r="B23" s="64"/>
      <c r="C23" s="53"/>
      <c r="D23" s="54"/>
      <c r="E23" s="129"/>
      <c r="F23" s="55"/>
      <c r="G23" s="5"/>
    </row>
    <row r="24" spans="1:7" ht="19.5" x14ac:dyDescent="0.3">
      <c r="A24" s="230" t="s">
        <v>22</v>
      </c>
      <c r="B24" s="231"/>
      <c r="C24" s="56"/>
      <c r="D24" s="57"/>
      <c r="E24" s="58"/>
      <c r="F24" s="59">
        <f>SUM(F18:F23)</f>
        <v>70317.184000000008</v>
      </c>
      <c r="G24" s="9"/>
    </row>
    <row r="25" spans="1:7" ht="19.5" x14ac:dyDescent="0.3">
      <c r="A25" s="232" t="s">
        <v>23</v>
      </c>
      <c r="B25" s="233"/>
      <c r="C25" s="11"/>
      <c r="D25" s="11"/>
      <c r="E25" s="12"/>
      <c r="F25" s="13">
        <f>F24*0.18</f>
        <v>12657.093120000001</v>
      </c>
      <c r="G25" s="9"/>
    </row>
    <row r="26" spans="1:7" ht="20.25" thickBot="1" x14ac:dyDescent="0.35">
      <c r="A26" s="234" t="s">
        <v>24</v>
      </c>
      <c r="B26" s="235"/>
      <c r="C26" s="14"/>
      <c r="D26" s="14"/>
      <c r="E26" s="15"/>
      <c r="F26" s="16">
        <f>SUM(F24+F25)</f>
        <v>82974.277120000013</v>
      </c>
      <c r="G26" s="9"/>
    </row>
    <row r="27" spans="1:7" ht="19.5" x14ac:dyDescent="0.3">
      <c r="A27" s="17"/>
      <c r="B27" s="17"/>
      <c r="C27" s="18"/>
      <c r="D27" s="18"/>
      <c r="E27" s="19"/>
      <c r="F27" s="20"/>
      <c r="G27" s="9"/>
    </row>
    <row r="28" spans="1:7" ht="19.5" x14ac:dyDescent="0.3">
      <c r="A28" s="17"/>
      <c r="B28" s="17"/>
      <c r="C28" s="18"/>
      <c r="D28" s="18"/>
      <c r="E28" s="19"/>
      <c r="F28" s="20"/>
      <c r="G28" s="9"/>
    </row>
    <row r="29" spans="1:7" x14ac:dyDescent="0.3">
      <c r="A29" s="48" t="s">
        <v>65</v>
      </c>
      <c r="B29" s="48"/>
      <c r="C29" s="48"/>
      <c r="D29" s="48"/>
      <c r="E29" s="46" t="s">
        <v>26</v>
      </c>
      <c r="F29" s="48"/>
      <c r="G29" s="9"/>
    </row>
    <row r="30" spans="1:7" x14ac:dyDescent="0.3">
      <c r="A30" s="32"/>
      <c r="B30" s="35"/>
      <c r="C30" s="21"/>
      <c r="D30" s="21"/>
      <c r="E30" s="22"/>
      <c r="F30" s="23"/>
      <c r="G30" s="5"/>
    </row>
    <row r="31" spans="1:7" x14ac:dyDescent="0.3">
      <c r="G31" s="10"/>
    </row>
    <row r="32" spans="1:7" x14ac:dyDescent="0.3">
      <c r="A32" s="32"/>
      <c r="B32" s="35" t="s">
        <v>27</v>
      </c>
      <c r="C32" s="46"/>
      <c r="D32" s="46"/>
      <c r="E32" s="46" t="s">
        <v>38</v>
      </c>
      <c r="F32" s="46"/>
      <c r="G32" s="5"/>
    </row>
    <row r="33" spans="1:7" x14ac:dyDescent="0.3">
      <c r="A33" s="5"/>
      <c r="B33" s="5"/>
      <c r="C33" s="46"/>
      <c r="D33" s="46"/>
      <c r="E33" s="46"/>
      <c r="F33" s="46"/>
      <c r="G33" s="5"/>
    </row>
    <row r="34" spans="1:7" x14ac:dyDescent="0.3">
      <c r="A34" s="35"/>
      <c r="C34" s="46"/>
      <c r="D34" s="46"/>
      <c r="F34" s="46"/>
      <c r="G34" s="5"/>
    </row>
    <row r="35" spans="1:7" x14ac:dyDescent="0.3">
      <c r="A35" s="237"/>
      <c r="B35" s="237"/>
      <c r="C35" s="46"/>
      <c r="D35" s="46"/>
      <c r="E35" s="46"/>
      <c r="F35" s="46"/>
      <c r="G35" s="5"/>
    </row>
    <row r="36" spans="1:7" x14ac:dyDescent="0.3">
      <c r="A36" s="5"/>
      <c r="B36" s="5"/>
      <c r="C36" s="46"/>
      <c r="D36" s="46"/>
      <c r="E36" s="46"/>
      <c r="F36" s="46"/>
      <c r="G36" s="5"/>
    </row>
    <row r="37" spans="1:7" x14ac:dyDescent="0.3">
      <c r="A37" s="5"/>
      <c r="B37" s="5"/>
      <c r="C37" s="46"/>
      <c r="D37" s="46"/>
      <c r="E37" s="46"/>
      <c r="F37" s="46"/>
      <c r="G37" s="5"/>
    </row>
    <row r="38" spans="1:7" x14ac:dyDescent="0.3">
      <c r="A38" s="5"/>
      <c r="B38" s="5"/>
      <c r="C38" s="46"/>
      <c r="D38" s="46"/>
      <c r="E38" s="46"/>
      <c r="F38" s="46"/>
      <c r="G38" s="5"/>
    </row>
    <row r="39" spans="1:7" x14ac:dyDescent="0.3">
      <c r="A39" s="214"/>
      <c r="B39" s="214"/>
      <c r="C39" s="46"/>
      <c r="D39" s="46"/>
      <c r="E39" s="46"/>
      <c r="F39" s="46"/>
      <c r="G39" s="5"/>
    </row>
    <row r="40" spans="1:7" x14ac:dyDescent="0.3">
      <c r="G40" s="5"/>
    </row>
    <row r="41" spans="1:7" x14ac:dyDescent="0.3">
      <c r="G41" s="5"/>
    </row>
    <row r="42" spans="1:7" x14ac:dyDescent="0.3">
      <c r="A42" s="236"/>
      <c r="B42" s="236"/>
      <c r="C42" s="267"/>
      <c r="D42" s="267"/>
      <c r="E42" s="267"/>
      <c r="F42" s="267"/>
      <c r="G42" s="5"/>
    </row>
    <row r="43" spans="1:7" x14ac:dyDescent="0.3">
      <c r="A43" s="268"/>
      <c r="B43" s="269"/>
      <c r="C43" s="62"/>
      <c r="D43" s="32"/>
      <c r="E43" s="270"/>
      <c r="F43" s="270"/>
      <c r="G43" s="5"/>
    </row>
  </sheetData>
  <mergeCells count="21">
    <mergeCell ref="F11:F13"/>
    <mergeCell ref="C2:F2"/>
    <mergeCell ref="C4:F4"/>
    <mergeCell ref="C6:G6"/>
    <mergeCell ref="C7:F8"/>
    <mergeCell ref="A9:F9"/>
    <mergeCell ref="B10:F10"/>
    <mergeCell ref="A11:A13"/>
    <mergeCell ref="B11:B13"/>
    <mergeCell ref="C11:C13"/>
    <mergeCell ref="D11:D13"/>
    <mergeCell ref="E11:E13"/>
    <mergeCell ref="A42:B42"/>
    <mergeCell ref="C42:F42"/>
    <mergeCell ref="A43:B43"/>
    <mergeCell ref="E43:F43"/>
    <mergeCell ref="A24:B24"/>
    <mergeCell ref="A25:B25"/>
    <mergeCell ref="A26:B26"/>
    <mergeCell ref="A39:B39"/>
    <mergeCell ref="A35:B3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qaraj-2018</vt:lpstr>
      <vt:lpstr>qaraj Kat-2019</vt:lpstr>
      <vt:lpstr>qaraj -3.70-2021</vt:lpstr>
      <vt:lpstr>qaraj 0.00-2021</vt:lpstr>
      <vt:lpstr>Dam-2021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rufat</dc:creator>
  <cp:lastModifiedBy>Toshiba</cp:lastModifiedBy>
  <cp:lastPrinted>2022-04-13T07:33:46Z</cp:lastPrinted>
  <dcterms:created xsi:type="dcterms:W3CDTF">2022-04-07T12:22:31Z</dcterms:created>
  <dcterms:modified xsi:type="dcterms:W3CDTF">2022-10-25T07:53:55Z</dcterms:modified>
</cp:coreProperties>
</file>