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camorales/Library/Mobile Documents/com~apple~CloudDocs/BootCamp/HomeWork/Module 1/"/>
    </mc:Choice>
  </mc:AlternateContent>
  <xr:revisionPtr revIDLastSave="0" documentId="13_ncr:1_{08F34EFE-317D-1847-BF1A-46B863DA440A}" xr6:coauthVersionLast="47" xr6:coauthVersionMax="47" xr10:uidLastSave="{00000000-0000-0000-0000-000000000000}"/>
  <bookViews>
    <workbookView xWindow="18120" yWindow="1240" windowWidth="29320" windowHeight="20360" xr2:uid="{00000000-000D-0000-FFFF-FFFF00000000}"/>
  </bookViews>
  <sheets>
    <sheet name="Data" sheetId="1" r:id="rId1"/>
    <sheet name="Parent Category" sheetId="2" r:id="rId2"/>
    <sheet name="Country" sheetId="3" r:id="rId3"/>
    <sheet name="Outcome by Creation" sheetId="4" r:id="rId4"/>
    <sheet name="Goal Analysis" sheetId="5" r:id="rId5"/>
    <sheet name="Statistical Analysis" sheetId="7" r:id="rId6"/>
  </sheets>
  <definedNames>
    <definedName name="_xlnm._FilterDatabase" localSheetId="0" hidden="1">Data!$A$1:$T$4115</definedName>
    <definedName name="backers">Data!$J$2:$J$4115</definedName>
    <definedName name="Failed">Data!$I$2:$I$4115</definedName>
    <definedName name="Goal">Data!$D$2:$D$4115</definedName>
    <definedName name="State">Data!$G$2:$G$4115</definedName>
    <definedName name="Successful">Data!$H$2:$H$4115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/>
  <c r="C2" i="5"/>
  <c r="B2" i="5"/>
  <c r="F2" i="1" l="1"/>
  <c r="G5" i="7"/>
  <c r="G4" i="7"/>
  <c r="G3" i="7"/>
  <c r="G2" i="7"/>
  <c r="C5" i="7"/>
  <c r="C4" i="7"/>
  <c r="C3" i="7"/>
  <c r="C2" i="7"/>
  <c r="C7" i="7"/>
  <c r="C6" i="7"/>
  <c r="G7" i="7"/>
  <c r="G6" i="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D13" i="5"/>
  <c r="C13" i="5"/>
  <c r="B13" i="5"/>
  <c r="B12" i="5"/>
  <c r="D12" i="5"/>
  <c r="C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5" l="1"/>
  <c r="F10" i="5" s="1"/>
  <c r="E8" i="5"/>
  <c r="H8" i="5" s="1"/>
  <c r="E7" i="5"/>
  <c r="F7" i="5" s="1"/>
  <c r="E2" i="5"/>
  <c r="H2" i="5" s="1"/>
  <c r="E6" i="5"/>
  <c r="H6" i="5" s="1"/>
  <c r="E13" i="5"/>
  <c r="G13" i="5" s="1"/>
  <c r="E5" i="5"/>
  <c r="G5" i="5" s="1"/>
  <c r="E12" i="5"/>
  <c r="F12" i="5" s="1"/>
  <c r="E4" i="5"/>
  <c r="G4" i="5" s="1"/>
  <c r="E11" i="5"/>
  <c r="F11" i="5" s="1"/>
  <c r="E3" i="5"/>
  <c r="G3" i="5" s="1"/>
  <c r="E9" i="5"/>
  <c r="G9" i="5" s="1"/>
  <c r="G6" i="5" l="1"/>
  <c r="F8" i="5"/>
  <c r="G10" i="5"/>
  <c r="H10" i="5"/>
  <c r="G8" i="5"/>
  <c r="H7" i="5"/>
  <c r="G7" i="5"/>
  <c r="H13" i="5"/>
  <c r="F9" i="5"/>
  <c r="F13" i="5"/>
  <c r="H3" i="5"/>
  <c r="F3" i="5"/>
  <c r="H11" i="5"/>
  <c r="G2" i="5"/>
  <c r="H4" i="5"/>
  <c r="G11" i="5"/>
  <c r="F2" i="5"/>
  <c r="H9" i="5"/>
  <c r="F4" i="5"/>
  <c r="H12" i="5"/>
  <c r="H5" i="5"/>
  <c r="F5" i="5"/>
  <c r="G12" i="5"/>
  <c r="F6" i="5"/>
</calcChain>
</file>

<file path=xl/sharedStrings.xml><?xml version="1.0" encoding="utf-8"?>
<sst xmlns="http://schemas.openxmlformats.org/spreadsheetml/2006/main" count="33066" uniqueCount="8409">
  <si>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</si>
  <si>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</si>
  <si>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</si>
  <si>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</si>
  <si>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</si>
  <si>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</si>
  <si>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</si>
  <si>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</si>
  <si>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</si>
  <si>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</si>
  <si>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</si>
  <si>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</si>
  <si>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</si>
  <si>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</si>
  <si>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</si>
  <si>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</si>
  <si>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</si>
  <si>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</si>
  <si>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</si>
  <si>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</si>
  <si>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</si>
  <si>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</si>
  <si>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</si>
  <si>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</si>
  <si>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</si>
  <si>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</si>
  <si>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</si>
  <si>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</si>
  <si>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</si>
  <si>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</si>
  <si>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</si>
  <si>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</si>
  <si>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</si>
  <si>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</si>
  <si>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</si>
  <si>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</si>
  <si>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</si>
  <si>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</si>
  <si>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</si>
  <si>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</si>
  <si>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</si>
  <si>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</si>
  <si>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</si>
  <si>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</si>
  <si>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</si>
  <si>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</si>
  <si>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</si>
  <si>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</si>
  <si>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</si>
  <si>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</si>
  <si>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</si>
  <si>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</si>
  <si>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</si>
  <si>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</si>
  <si>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</si>
  <si>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</si>
  <si>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</si>
  <si>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</si>
  <si>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</si>
  <si>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</si>
  <si>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</si>
  <si>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</si>
  <si>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</si>
  <si>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</si>
  <si>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</si>
  <si>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</si>
  <si>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</si>
  <si>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</si>
  <si>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</si>
  <si>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</si>
  <si>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</si>
  <si>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</si>
  <si>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</si>
  <si>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</si>
  <si>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</si>
  <si>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</si>
  <si>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</si>
  <si>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</si>
  <si>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</si>
  <si>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</si>
  <si>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</si>
  <si>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</si>
  <si>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</si>
  <si>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</si>
  <si>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</si>
  <si>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</si>
  <si>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</si>
  <si>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</si>
  <si>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</si>
  <si>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</si>
  <si>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</si>
  <si>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</si>
  <si>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</si>
  <si>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</si>
  <si>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</si>
  <si>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</si>
  <si>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</si>
  <si>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</si>
  <si>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</si>
  <si>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</si>
  <si>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</si>
  <si>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</si>
  <si>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</si>
  <si>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</si>
  <si>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</si>
  <si>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</si>
  <si>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</si>
  <si>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</si>
  <si>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</si>
  <si>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</si>
  <si>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</si>
  <si>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</si>
  <si>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</si>
  <si>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</si>
  <si>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</si>
  <si>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</si>
  <si>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</si>
  <si>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</si>
  <si>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</si>
  <si>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</si>
  <si>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</si>
  <si>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</si>
  <si>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</si>
  <si>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</si>
  <si>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</si>
  <si>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</si>
  <si>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</si>
  <si>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</si>
  <si>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</si>
  <si>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</si>
  <si>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</si>
  <si>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</si>
  <si>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</si>
  <si>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</si>
  <si>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</si>
  <si>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</si>
  <si>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</si>
  <si>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</si>
  <si>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</si>
  <si>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</si>
  <si>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</si>
  <si>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</si>
  <si>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</si>
  <si>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</si>
  <si>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</si>
  <si>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</si>
  <si>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</si>
  <si>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</si>
  <si>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</si>
  <si>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</si>
  <si>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</si>
  <si>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</si>
  <si>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</si>
  <si>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</si>
  <si>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</si>
  <si>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</si>
  <si>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</si>
  <si>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</si>
  <si>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</si>
  <si>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</si>
  <si>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</si>
  <si>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</si>
  <si>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</si>
  <si>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</si>
  <si>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</si>
  <si>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</si>
  <si>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</si>
  <si>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</si>
  <si>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</si>
  <si>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</si>
  <si>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</si>
  <si>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</si>
  <si>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</si>
  <si>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</si>
  <si>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</si>
  <si>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</si>
  <si>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</si>
  <si>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</si>
  <si>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</si>
  <si>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</si>
  <si>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</si>
  <si>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</si>
  <si>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</si>
  <si>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</si>
  <si>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</si>
  <si>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</si>
  <si>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</si>
  <si>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</si>
  <si>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</si>
  <si>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</si>
  <si>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</si>
  <si>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</si>
  <si>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</si>
  <si>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</si>
  <si>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</si>
  <si>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</si>
  <si>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</si>
  <si>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</si>
  <si>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</si>
  <si>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</si>
  <si>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</si>
  <si>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</si>
  <si>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</si>
  <si>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</si>
  <si>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</si>
  <si>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</si>
  <si>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</si>
  <si>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</si>
  <si>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</si>
  <si>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</si>
  <si>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</si>
  <si>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</si>
  <si>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</si>
  <si>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</si>
  <si>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</si>
  <si>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</si>
  <si>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</si>
  <si>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</si>
  <si>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</si>
  <si>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</si>
  <si>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</si>
  <si>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</si>
  <si>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</si>
  <si>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</si>
  <si>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</si>
  <si>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</si>
  <si>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</si>
  <si>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</si>
  <si>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</si>
  <si>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</si>
  <si>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</si>
  <si>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</si>
  <si>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</si>
  <si>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</si>
  <si>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</si>
  <si>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</si>
  <si>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</si>
  <si>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</si>
  <si>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</si>
  <si>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</si>
  <si>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</si>
  <si>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</si>
  <si>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</si>
  <si>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</si>
  <si>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</si>
  <si>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</si>
  <si>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</si>
  <si>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</si>
  <si>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</si>
  <si>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</si>
  <si>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</si>
  <si>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</si>
  <si>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</si>
  <si>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</si>
  <si>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</si>
  <si>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</si>
  <si>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</si>
  <si>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</si>
  <si>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</si>
  <si>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</si>
  <si>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</si>
  <si>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</si>
  <si>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</si>
  <si>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</si>
  <si>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</si>
  <si>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</si>
  <si>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</si>
  <si>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</si>
  <si>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</si>
  <si>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</si>
  <si>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</si>
  <si>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</si>
  <si>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</si>
  <si>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</si>
  <si>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</si>
  <si>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</si>
  <si>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</si>
  <si>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</si>
  <si>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</si>
  <si>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</si>
  <si>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</si>
  <si>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</si>
  <si>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</si>
  <si>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</si>
  <si>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</si>
  <si>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</si>
  <si>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</si>
  <si>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</si>
  <si>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</si>
  <si>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</si>
  <si>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</si>
  <si>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</si>
  <si>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</si>
  <si>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</si>
  <si>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</si>
  <si>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</si>
  <si>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</si>
  <si>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</si>
  <si>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</si>
  <si>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</si>
  <si>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</si>
  <si>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</si>
  <si>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</si>
  <si>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</si>
  <si>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</si>
  <si>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</si>
  <si>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</si>
  <si>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</si>
  <si>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</si>
  <si>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</si>
  <si>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</si>
  <si>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</si>
  <si>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</si>
  <si>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</si>
  <si>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</si>
  <si>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</si>
  <si>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</si>
  <si>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</si>
  <si>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</si>
  <si>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</si>
  <si>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</si>
  <si>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</si>
  <si>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</si>
  <si>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</si>
  <si>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</si>
  <si>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</si>
  <si>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</si>
  <si>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</si>
  <si>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</si>
  <si>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</si>
  <si>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</si>
  <si>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</si>
  <si>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</si>
  <si>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</si>
  <si>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</si>
  <si>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</si>
  <si>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</si>
  <si>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</si>
  <si>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</si>
  <si>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</si>
  <si>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</si>
  <si>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</si>
  <si>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</si>
  <si>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</si>
  <si>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</si>
  <si>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</si>
  <si>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</si>
  <si>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</si>
  <si>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</si>
  <si>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</si>
  <si>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</si>
  <si>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</si>
  <si>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</si>
  <si>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</si>
  <si>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</si>
  <si>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</si>
  <si>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</si>
  <si>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</si>
  <si>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</si>
  <si>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</si>
  <si>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</si>
  <si>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</si>
  <si>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</si>
  <si>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</si>
  <si>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</si>
  <si>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</si>
  <si>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</si>
  <si>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</si>
  <si>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</si>
  <si>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</si>
  <si>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</si>
  <si>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</si>
  <si>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</si>
  <si>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</si>
  <si>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</si>
  <si>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</si>
  <si>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</si>
  <si>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</si>
  <si>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</si>
  <si>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</si>
  <si>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</si>
  <si>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</si>
  <si>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</si>
  <si>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</si>
  <si>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</si>
  <si>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</si>
  <si>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</si>
  <si>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</si>
  <si>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</si>
  <si>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</si>
  <si>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</si>
  <si>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</si>
  <si>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</si>
  <si>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</si>
  <si>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</si>
  <si>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</si>
  <si>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</si>
  <si>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</si>
  <si>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</si>
  <si>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</si>
  <si>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</si>
  <si>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</si>
  <si>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</si>
  <si>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</si>
  <si>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</si>
  <si>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</si>
  <si>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</si>
  <si>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</si>
  <si>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</si>
  <si>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</si>
  <si>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</si>
  <si>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</si>
  <si>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</si>
  <si>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</si>
  <si>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</si>
  <si>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</si>
  <si>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</si>
  <si>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</si>
  <si>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</si>
  <si>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</si>
  <si>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</si>
  <si>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</si>
  <si>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</si>
  <si>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</si>
  <si>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</si>
  <si>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</si>
  <si>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</si>
  <si>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</si>
  <si>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</si>
  <si>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</si>
  <si>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</si>
  <si>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</si>
  <si>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</si>
  <si>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</si>
  <si>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</si>
  <si>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</si>
  <si>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</si>
  <si>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</si>
  <si>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</si>
  <si>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</si>
  <si>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</si>
  <si>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</si>
  <si>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</si>
  <si>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</si>
  <si>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</si>
  <si>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</si>
  <si>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</si>
  <si>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</si>
  <si>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</si>
  <si>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</si>
  <si>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</si>
  <si>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</si>
  <si>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</si>
  <si>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</si>
  <si>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</si>
  <si>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</si>
  <si>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</si>
  <si>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</si>
  <si>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</si>
  <si>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</si>
  <si>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</si>
  <si>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</si>
  <si>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</si>
  <si>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</si>
  <si>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</si>
  <si>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</si>
  <si>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</si>
  <si>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</si>
  <si>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</si>
  <si>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</si>
  <si>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</si>
  <si>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</si>
  <si>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</si>
  <si>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</si>
  <si>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</si>
  <si>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</si>
  <si>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</si>
  <si>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</si>
  <si>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</si>
  <si>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</si>
  <si>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</si>
  <si>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</si>
  <si>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</si>
  <si>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</si>
  <si>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</si>
  <si>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</si>
  <si>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</si>
  <si>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</si>
  <si>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</si>
  <si>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</si>
  <si>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</si>
  <si>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</si>
  <si>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</si>
  <si>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</si>
  <si>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</si>
  <si>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</si>
  <si>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</si>
  <si>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</si>
  <si>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</si>
  <si>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</si>
  <si>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</si>
  <si>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</si>
  <si>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</si>
  <si>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</si>
  <si>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</si>
  <si>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</si>
  <si>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</si>
  <si>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</si>
  <si>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</si>
  <si>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</si>
  <si>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</si>
  <si>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</si>
  <si>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</si>
  <si>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</si>
  <si>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</si>
  <si>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</si>
  <si>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</si>
  <si>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</si>
  <si>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</si>
  <si>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</si>
  <si>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</si>
  <si>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</si>
  <si>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</si>
  <si>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</si>
  <si>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</si>
  <si>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</si>
  <si>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</si>
  <si>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</si>
  <si>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</si>
  <si>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</si>
  <si>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</si>
  <si>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</si>
  <si>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</si>
  <si>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</si>
  <si>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</si>
  <si>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</si>
  <si>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</si>
  <si>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</si>
  <si>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</si>
  <si>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</si>
  <si>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</si>
  <si>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</si>
  <si>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</si>
  <si>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</si>
  <si>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</si>
  <si>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</si>
  <si>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</si>
  <si>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</si>
  <si>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</si>
  <si>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</si>
  <si>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</si>
  <si>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</si>
  <si>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</si>
  <si>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</si>
  <si>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</si>
  <si>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</si>
  <si>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</si>
  <si>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</si>
  <si>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</si>
  <si>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</si>
  <si>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</si>
  <si>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</si>
  <si>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</si>
  <si>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</si>
  <si>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</si>
  <si>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</si>
  <si>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</si>
  <si>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</si>
  <si>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</si>
  <si>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</si>
  <si>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</si>
  <si>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</si>
  <si>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</si>
  <si>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</si>
  <si>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</si>
  <si>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</si>
  <si>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</si>
  <si>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</si>
  <si>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</si>
  <si>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</si>
  <si>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</si>
  <si>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</si>
  <si>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</si>
  <si>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</si>
  <si>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</si>
  <si>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</si>
  <si>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</si>
  <si>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</si>
  <si>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</si>
  <si>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</si>
  <si>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</si>
  <si>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</si>
  <si>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</si>
  <si>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</si>
  <si>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</si>
  <si>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</si>
  <si>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</si>
  <si>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</si>
  <si>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</si>
  <si>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</si>
  <si>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</si>
  <si>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</si>
  <si>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</si>
  <si>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</si>
  <si>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</si>
  <si>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</si>
  <si>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</si>
  <si>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</si>
  <si>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</si>
  <si>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</si>
  <si>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</si>
  <si>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</si>
  <si>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</si>
  <si>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</si>
  <si>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</si>
  <si>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</si>
  <si>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</si>
  <si>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</si>
  <si>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</si>
  <si>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</si>
  <si>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</si>
  <si>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</si>
  <si>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</si>
  <si>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</si>
  <si>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</si>
  <si>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</si>
  <si>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</si>
  <si>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</si>
  <si>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</si>
  <si>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</si>
  <si>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</si>
  <si>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</si>
  <si>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</si>
  <si>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</si>
  <si>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</si>
  <si>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</si>
  <si>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</si>
  <si>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</si>
  <si>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</si>
  <si>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</si>
  <si>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</si>
  <si>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</si>
  <si>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</si>
  <si>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</si>
  <si>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</si>
  <si>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</si>
  <si>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</si>
  <si>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</si>
  <si>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</si>
  <si>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</si>
  <si>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</si>
  <si>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</si>
  <si>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</si>
  <si>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</si>
  <si>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</si>
  <si>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</si>
  <si>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</si>
  <si>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</si>
  <si>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</si>
  <si>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</si>
  <si>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</si>
  <si>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</si>
  <si>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</si>
  <si>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</si>
  <si>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</si>
  <si>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</si>
  <si>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</si>
  <si>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</si>
  <si>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</si>
  <si>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</si>
  <si>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</si>
  <si>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</si>
  <si>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</si>
  <si>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</si>
  <si>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</si>
  <si>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</si>
  <si>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</si>
  <si>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</si>
  <si>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</si>
  <si>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</si>
  <si>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</si>
  <si>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</si>
  <si>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</si>
  <si>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</si>
  <si>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</si>
  <si>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</si>
  <si>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</si>
  <si>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</si>
  <si>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</si>
  <si>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</si>
  <si>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</si>
  <si>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</si>
  <si>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</si>
  <si>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</si>
  <si>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</si>
  <si>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</si>
  <si>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</si>
  <si>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</si>
  <si>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</si>
  <si>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</si>
  <si>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</si>
  <si>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</si>
  <si>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</si>
  <si>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</si>
  <si>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</si>
  <si>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</si>
  <si>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</si>
  <si>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</si>
  <si>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</si>
  <si>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</si>
  <si>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</si>
  <si>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</si>
  <si>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</si>
  <si>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</si>
  <si>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</si>
  <si>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</si>
  <si>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</si>
  <si>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</si>
  <si>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</si>
  <si>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</si>
  <si>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</si>
  <si>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</si>
  <si>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</si>
  <si>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</si>
  <si>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</si>
  <si>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</si>
  <si>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</si>
  <si>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</si>
  <si>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</si>
  <si>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</si>
  <si>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</si>
  <si>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</si>
  <si>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</si>
  <si>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</si>
  <si>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</si>
  <si>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</si>
  <si>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</si>
  <si>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</si>
  <si>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</si>
  <si>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</si>
  <si>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</si>
  <si>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</si>
  <si>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</si>
  <si>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</si>
  <si>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</si>
  <si>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</si>
  <si>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</si>
  <si>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</si>
  <si>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</si>
  <si>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</si>
  <si>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</si>
  <si>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</si>
  <si>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</si>
  <si>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</si>
  <si>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</si>
  <si>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</si>
  <si>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</si>
  <si>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</si>
  <si>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</si>
  <si>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</si>
  <si>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</si>
  <si>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</si>
  <si>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</si>
  <si>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</si>
  <si>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</si>
  <si>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</si>
  <si>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</si>
  <si>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</si>
  <si>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</si>
  <si>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</si>
  <si>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</si>
  <si>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</si>
  <si>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</si>
  <si>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</si>
  <si>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</si>
  <si>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</si>
  <si>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</si>
  <si>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</si>
  <si>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</si>
  <si>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</si>
  <si>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</si>
  <si>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</si>
  <si>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</si>
  <si>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</si>
  <si>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</si>
  <si>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</si>
  <si>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</si>
  <si>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</si>
  <si>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</si>
  <si>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</si>
  <si>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</si>
  <si>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</si>
  <si>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</si>
  <si>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</si>
  <si>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</si>
  <si>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</si>
  <si>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</si>
  <si>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</si>
  <si>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</si>
  <si>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</si>
  <si>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</si>
  <si>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</si>
  <si>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</si>
  <si>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</si>
  <si>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</si>
  <si>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</si>
  <si>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</si>
  <si>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</si>
  <si>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</si>
  <si>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</si>
  <si>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</si>
  <si>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</si>
  <si>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</si>
  <si>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</si>
  <si>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</si>
  <si>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</si>
  <si>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</si>
  <si>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</si>
  <si>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</si>
  <si>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</si>
  <si>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</si>
  <si>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</si>
  <si>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</si>
  <si>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</si>
  <si>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</si>
  <si>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</si>
  <si>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</si>
  <si>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</si>
  <si>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</si>
  <si>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</si>
  <si>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</si>
  <si>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</si>
  <si>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</si>
  <si>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</si>
  <si>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</si>
  <si>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</si>
  <si>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</si>
  <si>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</si>
  <si>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</si>
  <si>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</si>
  <si>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</si>
  <si>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</si>
  <si>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</si>
  <si>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</si>
  <si>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</si>
  <si>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</si>
  <si>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</si>
  <si>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</si>
  <si>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</si>
  <si>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</si>
  <si>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</si>
  <si>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</si>
  <si>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</si>
  <si>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</si>
  <si>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</si>
  <si>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</si>
  <si>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</si>
  <si>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</si>
  <si>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</si>
  <si>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</si>
  <si>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</si>
  <si>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</si>
  <si>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</si>
  <si>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</si>
  <si>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</si>
  <si>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</si>
  <si>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</si>
  <si>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</si>
  <si>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</si>
  <si>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</si>
  <si>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</si>
  <si>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</si>
  <si>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</si>
  <si>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</si>
  <si>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</si>
  <si>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</si>
  <si>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</si>
  <si>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</si>
  <si>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</si>
  <si>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</si>
  <si>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</si>
  <si>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</si>
  <si>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</si>
  <si>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</si>
  <si>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</si>
  <si>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</si>
  <si>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</si>
  <si>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</si>
  <si>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</si>
  <si>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</si>
  <si>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</si>
  <si>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</si>
  <si>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</si>
  <si>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</si>
  <si>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</si>
  <si>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</si>
  <si>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</si>
  <si>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</si>
  <si>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</si>
  <si>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</si>
  <si>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</si>
  <si>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</si>
  <si>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</si>
  <si>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</si>
  <si>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</si>
  <si>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</si>
  <si>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</si>
  <si>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</si>
  <si>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</si>
  <si>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</si>
  <si>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</si>
  <si>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</si>
  <si>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</si>
  <si>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</si>
  <si>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</si>
  <si>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</si>
  <si>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</si>
  <si>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</si>
  <si>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</si>
  <si>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</si>
  <si>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</si>
  <si>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</si>
  <si>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</si>
  <si>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</si>
  <si>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</si>
  <si>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</si>
  <si>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</si>
  <si>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</si>
  <si>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</si>
  <si>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</si>
  <si>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</si>
  <si>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</si>
  <si>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</si>
  <si>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</si>
  <si>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</si>
  <si>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</si>
  <si>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</si>
  <si>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</si>
  <si>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</si>
  <si>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</si>
  <si>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</si>
  <si>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</si>
  <si>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</si>
  <si>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</si>
  <si>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</si>
  <si>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</si>
  <si>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</si>
  <si>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</si>
  <si>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</si>
  <si>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</si>
  <si>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</si>
  <si>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</si>
  <si>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</si>
  <si>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</si>
  <si>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</si>
  <si>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</si>
  <si>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</si>
  <si>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</si>
  <si>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</si>
  <si>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</si>
  <si>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</si>
  <si>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</si>
  <si>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</si>
  <si>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</si>
  <si>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</si>
  <si>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</si>
  <si>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</si>
  <si>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</si>
  <si>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</si>
  <si>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</si>
  <si>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</si>
  <si>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</si>
  <si>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</si>
  <si>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</si>
  <si>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</si>
  <si>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</si>
  <si>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</si>
  <si>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</si>
  <si>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</si>
  <si>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</si>
  <si>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</si>
  <si>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</si>
  <si>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</si>
  <si>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</si>
  <si>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</si>
  <si>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</si>
  <si>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</si>
  <si>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</si>
  <si>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</si>
  <si>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</si>
  <si>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</si>
  <si>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</si>
  <si>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</si>
  <si>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</si>
  <si>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</si>
  <si>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</si>
  <si>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</si>
  <si>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</si>
  <si>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</si>
  <si>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</si>
  <si>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</si>
  <si>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</si>
  <si>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</si>
  <si>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</si>
  <si>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</si>
  <si>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</si>
  <si>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</si>
  <si>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</si>
  <si>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</si>
  <si>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</si>
  <si>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</si>
  <si>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</si>
  <si>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</si>
  <si>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</si>
  <si>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</si>
  <si>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</si>
  <si>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</si>
  <si>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</si>
  <si>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</si>
  <si>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</si>
  <si>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</si>
  <si>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</si>
  <si>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</si>
  <si>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</si>
  <si>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</si>
  <si>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</si>
  <si>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</si>
  <si>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</si>
  <si>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</si>
  <si>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</si>
  <si>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</si>
  <si>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</si>
  <si>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</si>
  <si>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</si>
  <si>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</si>
  <si>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</si>
  <si>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</si>
  <si>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</si>
  <si>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</si>
  <si>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</si>
  <si>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</si>
  <si>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</si>
  <si>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</si>
  <si>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</si>
  <si>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</si>
  <si>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</si>
  <si>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</si>
  <si>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</si>
  <si>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</si>
  <si>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</si>
  <si>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</si>
  <si>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</si>
  <si>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</si>
  <si>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</si>
  <si>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</si>
  <si>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</si>
  <si>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</si>
  <si>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</si>
  <si>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</si>
  <si>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</si>
  <si>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</si>
  <si>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</si>
  <si>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</si>
  <si>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</si>
  <si>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</si>
  <si>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</si>
  <si>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</si>
  <si>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</si>
  <si>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</si>
  <si>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</si>
  <si>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</si>
  <si>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</si>
  <si>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</si>
  <si>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</si>
  <si>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</si>
  <si>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</si>
  <si>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</si>
  <si>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</si>
  <si>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</si>
  <si>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</si>
  <si>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</si>
  <si>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</si>
  <si>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</si>
  <si>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</si>
  <si>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</si>
  <si>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</si>
  <si>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</si>
  <si>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</si>
  <si>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</si>
  <si>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</si>
  <si>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</si>
  <si>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</si>
  <si>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</si>
  <si>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</si>
  <si>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</si>
  <si>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</si>
  <si>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</si>
  <si>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</si>
  <si>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</si>
  <si>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</si>
  <si>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</si>
  <si>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</si>
  <si>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</si>
  <si>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</si>
  <si>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</si>
  <si>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</si>
  <si>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</si>
  <si>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</si>
  <si>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</si>
  <si>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</si>
  <si>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</si>
  <si>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</si>
  <si>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</si>
  <si>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</si>
  <si>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</si>
  <si>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</si>
  <si>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</si>
  <si>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</si>
  <si>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</si>
  <si>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</si>
  <si>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</si>
  <si>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</si>
  <si>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</si>
  <si>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</si>
  <si>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</si>
  <si>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</si>
  <si>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</si>
  <si>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</si>
  <si>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</si>
  <si>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</si>
  <si>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</si>
  <si>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</si>
  <si>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</si>
  <si>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</si>
  <si>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</si>
  <si>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</si>
  <si>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</si>
  <si>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</si>
  <si>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</si>
  <si>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</si>
  <si>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</si>
  <si>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</si>
  <si>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</si>
  <si>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</si>
  <si>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</si>
  <si>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</si>
  <si>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</si>
  <si>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</si>
  <si>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</si>
  <si>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</si>
  <si>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</si>
  <si>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</si>
  <si>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</si>
  <si>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</si>
  <si>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</si>
  <si>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</si>
  <si>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</si>
  <si>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</si>
  <si>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</si>
  <si>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</si>
  <si>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</si>
  <si>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</si>
  <si>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</si>
  <si>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</si>
  <si>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</si>
  <si>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</si>
  <si>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</si>
  <si>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</si>
  <si>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</si>
  <si>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</si>
  <si>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</si>
  <si>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</si>
  <si>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</si>
  <si>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</si>
  <si>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</si>
  <si>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</si>
  <si>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</si>
  <si>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</si>
  <si>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</si>
  <si>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</si>
  <si>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</si>
  <si>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</si>
  <si>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</si>
  <si>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</si>
  <si>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</si>
  <si>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</si>
  <si>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</si>
  <si>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</si>
  <si>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</si>
  <si>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</si>
  <si>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</si>
  <si>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</si>
  <si>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</si>
  <si>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</si>
  <si>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</si>
  <si>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</si>
  <si>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</si>
  <si>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</si>
  <si>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</si>
  <si>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</si>
  <si>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</si>
  <si>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</si>
  <si>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</si>
  <si>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</si>
  <si>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</si>
  <si>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</si>
  <si>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</si>
  <si>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</si>
  <si>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</si>
  <si>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</si>
  <si>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</si>
  <si>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</si>
  <si>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</si>
  <si>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</si>
  <si>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</si>
  <si>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</si>
  <si>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</si>
  <si>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</si>
  <si>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</si>
  <si>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</si>
  <si>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</si>
  <si>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</si>
  <si>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</si>
  <si>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</si>
  <si>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</si>
  <si>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</si>
  <si>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</si>
  <si>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</si>
  <si>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</si>
  <si>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</si>
  <si>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</si>
  <si>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</si>
  <si>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</si>
  <si>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</si>
  <si>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</si>
  <si>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</si>
  <si>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</si>
  <si>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</si>
  <si>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</si>
  <si>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</si>
  <si>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</si>
  <si>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</si>
  <si>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</si>
  <si>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</si>
  <si>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</si>
  <si>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</si>
  <si>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</si>
  <si>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</si>
  <si>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</si>
  <si>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</si>
  <si>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</si>
  <si>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</si>
  <si>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</si>
  <si>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</si>
  <si>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</si>
  <si>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</si>
  <si>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</si>
  <si>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</si>
  <si>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</si>
  <si>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</si>
  <si>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</si>
  <si>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</si>
  <si>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</si>
  <si>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</si>
  <si>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</si>
  <si>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</si>
  <si>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</si>
  <si>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</si>
  <si>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</si>
  <si>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</si>
  <si>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</si>
  <si>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</si>
  <si>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</si>
  <si>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</si>
  <si>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</si>
  <si>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</si>
  <si>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</si>
  <si>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</si>
  <si>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</si>
  <si>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</si>
  <si>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</si>
  <si>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</si>
  <si>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</si>
  <si>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</si>
  <si>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</si>
  <si>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</si>
  <si>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</si>
  <si>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</si>
  <si>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</si>
  <si>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</si>
  <si>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</si>
  <si>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</si>
  <si>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</si>
  <si>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</si>
  <si>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</si>
  <si>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</si>
  <si>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</si>
  <si>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</si>
  <si>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</si>
  <si>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</si>
  <si>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</si>
  <si>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</si>
  <si>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</si>
  <si>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</si>
  <si>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</si>
  <si>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</si>
  <si>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</si>
  <si>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</si>
  <si>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</si>
  <si>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</si>
  <si>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</si>
  <si>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</si>
  <si>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</si>
  <si>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</si>
  <si>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</si>
  <si>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</si>
  <si>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</si>
  <si>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</si>
  <si>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</si>
  <si>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</si>
  <si>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</si>
  <si>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</si>
  <si>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</si>
  <si>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</si>
  <si>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</si>
  <si>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</si>
  <si>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</si>
  <si>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</si>
  <si>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</si>
  <si>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</si>
  <si>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</si>
  <si>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</si>
  <si>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</si>
  <si>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</si>
  <si>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</si>
  <si>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</si>
  <si>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</si>
  <si>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</si>
  <si>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</si>
  <si>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</si>
  <si>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</si>
  <si>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</si>
  <si>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</si>
  <si>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</si>
  <si>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</si>
  <si>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</si>
  <si>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</si>
  <si>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</si>
  <si>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</si>
  <si>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</si>
  <si>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</si>
  <si>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</si>
  <si>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</si>
  <si>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</si>
  <si>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</si>
  <si>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</si>
  <si>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</si>
  <si>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</si>
  <si>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</si>
  <si>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</si>
  <si>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</si>
  <si>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</si>
  <si>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</si>
  <si>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</si>
  <si>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</si>
  <si>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</si>
  <si>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</si>
  <si>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</si>
  <si>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</si>
  <si>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</si>
  <si>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</si>
  <si>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</si>
  <si>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</si>
  <si>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</si>
  <si>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</si>
  <si>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</si>
  <si>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</si>
  <si>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</si>
  <si>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</si>
  <si>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</si>
  <si>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</si>
  <si>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</si>
  <si>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</si>
  <si>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</si>
  <si>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</si>
  <si>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</si>
  <si>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</si>
  <si>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</si>
  <si>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</si>
  <si>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</si>
  <si>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</si>
  <si>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</si>
  <si>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</si>
  <si>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</si>
  <si>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</si>
  <si>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</si>
  <si>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</si>
  <si>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</si>
  <si>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</si>
  <si>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</si>
  <si>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</si>
  <si>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</si>
  <si>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</si>
  <si>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</si>
  <si>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</si>
  <si>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</si>
  <si>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</si>
  <si>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</si>
  <si>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</si>
  <si>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</si>
  <si>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</si>
  <si>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</si>
  <si>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</si>
  <si>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</si>
  <si>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</si>
  <si>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</si>
  <si>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</si>
  <si>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</si>
  <si>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</si>
  <si>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</si>
  <si>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</si>
  <si>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</si>
  <si>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</si>
  <si>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</si>
  <si>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</si>
  <si>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</si>
  <si>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</si>
  <si>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</si>
  <si>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</si>
  <si>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</si>
  <si>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</si>
  <si>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</si>
  <si>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</si>
  <si>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</si>
  <si>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</si>
  <si>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</si>
  <si>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</si>
  <si>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</si>
  <si>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</si>
  <si>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</si>
  <si>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</si>
  <si>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</si>
  <si>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</si>
  <si>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</si>
  <si>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</si>
  <si>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</si>
  <si>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</si>
  <si>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</si>
  <si>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</si>
  <si>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</si>
  <si>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</si>
  <si>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</si>
  <si>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</si>
  <si>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</si>
  <si>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</si>
  <si>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</si>
  <si>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</si>
  <si>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</si>
  <si>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</si>
  <si>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</si>
  <si>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</si>
  <si>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</si>
  <si>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</si>
  <si>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</si>
  <si>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</si>
  <si>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</si>
  <si>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</si>
  <si>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</si>
  <si>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</si>
  <si>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</si>
  <si>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</si>
  <si>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</si>
  <si>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</si>
  <si>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</si>
  <si>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</si>
  <si>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</si>
  <si>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</si>
  <si>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</si>
  <si>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</si>
  <si>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</si>
  <si>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</si>
  <si>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</si>
  <si>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</si>
  <si>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</si>
  <si>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</si>
  <si>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</si>
  <si>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</si>
  <si>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</si>
  <si>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</si>
  <si>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</si>
  <si>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</si>
  <si>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</si>
  <si>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</si>
  <si>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</si>
  <si>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</si>
  <si>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</si>
  <si>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</si>
  <si>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</si>
  <si>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</si>
  <si>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</si>
  <si>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</si>
  <si>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</si>
  <si>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</si>
  <si>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</si>
  <si>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</si>
  <si>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</si>
  <si>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</si>
  <si>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</si>
  <si>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</si>
  <si>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</si>
  <si>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</si>
  <si>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</si>
  <si>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</si>
  <si>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</si>
  <si>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</si>
  <si>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</si>
  <si>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</si>
  <si>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</si>
  <si>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</si>
  <si>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</si>
  <si>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</si>
  <si>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</si>
  <si>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</si>
  <si>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</si>
  <si>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</si>
  <si>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</si>
  <si>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</si>
  <si>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</si>
  <si>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</si>
  <si>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</si>
  <si>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</si>
  <si>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</si>
  <si>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</si>
  <si>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</si>
  <si>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</si>
  <si>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</si>
  <si>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</si>
  <si>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</si>
  <si>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</si>
  <si>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</si>
  <si>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</si>
  <si>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</si>
  <si>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</si>
  <si>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</si>
  <si>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</si>
  <si>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</si>
  <si>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</si>
  <si>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</si>
  <si>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</si>
  <si>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</si>
  <si>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</si>
  <si>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</si>
  <si>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</si>
  <si>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</si>
  <si>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</si>
  <si>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</si>
  <si>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</si>
  <si>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</si>
  <si>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</si>
  <si>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</si>
  <si>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</si>
  <si>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</si>
  <si>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</si>
  <si>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</si>
  <si>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</si>
  <si>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</si>
  <si>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</si>
  <si>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</si>
  <si>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</si>
  <si>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</si>
  <si>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</si>
  <si>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</si>
  <si>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</si>
  <si>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</si>
  <si>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</si>
  <si>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</si>
  <si>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</si>
  <si>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</si>
  <si>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</si>
  <si>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</si>
  <si>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</si>
  <si>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</si>
  <si>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</si>
  <si>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</si>
  <si>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</si>
  <si>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</si>
  <si>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</si>
  <si>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</si>
  <si>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</si>
  <si>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</si>
  <si>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</si>
  <si>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</si>
  <si>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</si>
  <si>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</si>
  <si>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</si>
  <si>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</si>
  <si>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</si>
  <si>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</si>
  <si>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</si>
  <si>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</si>
  <si>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</si>
  <si>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</si>
  <si>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</si>
  <si>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</si>
  <si>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</si>
  <si>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</si>
  <si>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</si>
  <si>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</si>
  <si>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</si>
  <si>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</si>
  <si>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</si>
  <si>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</si>
  <si>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</si>
  <si>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</si>
  <si>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</si>
  <si>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</si>
  <si>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</si>
  <si>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</si>
  <si>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</si>
  <si>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</si>
  <si>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</si>
  <si>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</si>
  <si>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</si>
  <si>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</si>
  <si>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</si>
  <si>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</si>
  <si>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</si>
  <si>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</si>
  <si>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</si>
  <si>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</si>
  <si>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</si>
  <si>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</si>
  <si>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</si>
  <si>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</si>
  <si>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</si>
  <si>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</si>
  <si>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</si>
  <si>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</si>
  <si>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</si>
  <si>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</si>
  <si>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</si>
  <si>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</si>
  <si>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</si>
  <si>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</si>
  <si>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</si>
  <si>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</si>
  <si>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</si>
  <si>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</si>
  <si>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</si>
  <si>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</si>
  <si>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</si>
  <si>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</si>
  <si>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</si>
  <si>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</si>
  <si>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</si>
  <si>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</si>
  <si>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</si>
  <si>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</si>
  <si>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</si>
  <si>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</si>
  <si>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</si>
  <si>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</si>
  <si>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</si>
  <si>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</si>
  <si>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</si>
  <si>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</si>
  <si>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</si>
  <si>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</si>
  <si>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</si>
  <si>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</si>
  <si>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</si>
  <si>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</si>
  <si>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</si>
  <si>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</si>
  <si>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</si>
  <si>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</si>
  <si>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</si>
  <si>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</si>
  <si>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</si>
  <si>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</si>
  <si>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</si>
  <si>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</si>
  <si>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</si>
  <si>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</si>
  <si>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</si>
  <si>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</si>
  <si>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</si>
  <si>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</si>
  <si>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</si>
  <si>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</si>
  <si>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</si>
  <si>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</si>
  <si>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</si>
  <si>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</si>
  <si>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</si>
  <si>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</si>
  <si>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</si>
  <si>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</si>
  <si>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</si>
  <si>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</si>
  <si>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</si>
  <si>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</si>
  <si>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</si>
  <si>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</si>
  <si>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</si>
  <si>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</si>
  <si>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</si>
  <si>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</si>
  <si>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</si>
  <si>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</si>
  <si>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</si>
  <si>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</si>
  <si>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</si>
  <si>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</si>
  <si>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</si>
  <si>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</si>
  <si>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</si>
  <si>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</si>
  <si>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</si>
  <si>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</si>
  <si>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</si>
  <si>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</si>
  <si>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</si>
  <si>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</si>
  <si>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</si>
  <si>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</si>
  <si>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</si>
  <si>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</si>
  <si>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</si>
  <si>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</si>
  <si>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</si>
  <si>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</si>
  <si>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</si>
  <si>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</si>
  <si>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</si>
  <si>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</si>
  <si>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</si>
  <si>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</si>
  <si>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</si>
  <si>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</si>
  <si>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</si>
  <si>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</si>
  <si>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</si>
  <si>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</si>
  <si>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</si>
  <si>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</si>
  <si>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</si>
  <si>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</si>
  <si>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</si>
  <si>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</si>
  <si>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</si>
  <si>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</si>
  <si>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</si>
  <si>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</si>
  <si>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</si>
  <si>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</si>
  <si>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</si>
  <si>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</si>
  <si>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</si>
  <si>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</si>
  <si>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</si>
  <si>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</si>
  <si>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</si>
  <si>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</si>
  <si>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</si>
  <si>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</si>
  <si>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</si>
  <si>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</si>
  <si>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</si>
  <si>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</si>
  <si>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</si>
  <si>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</si>
  <si>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</si>
  <si>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</si>
  <si>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</si>
  <si>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</si>
  <si>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</si>
  <si>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</si>
  <si>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</si>
  <si>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</si>
  <si>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</si>
  <si>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</si>
  <si>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</si>
  <si>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</si>
  <si>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</si>
  <si>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</si>
  <si>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</si>
  <si>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</si>
  <si>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</si>
  <si>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</si>
  <si>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</si>
  <si>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</si>
  <si>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</si>
  <si>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</si>
  <si>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</si>
  <si>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</si>
  <si>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</si>
  <si>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</si>
  <si>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</si>
  <si>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</si>
  <si>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</si>
  <si>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</si>
  <si>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</si>
  <si>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</si>
  <si>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</si>
  <si>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</si>
  <si>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</si>
  <si>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</si>
  <si>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</si>
  <si>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</si>
  <si>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</si>
  <si>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</si>
  <si>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</si>
  <si>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</si>
  <si>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</si>
  <si>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</si>
  <si>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</si>
  <si>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</si>
  <si>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</si>
  <si>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</si>
  <si>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</si>
  <si>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</si>
  <si>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</si>
  <si>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</si>
  <si>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</si>
  <si>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</si>
  <si>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</si>
  <si>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</si>
  <si>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</si>
  <si>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</si>
  <si>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</si>
  <si>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</si>
  <si>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</si>
  <si>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</si>
  <si>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</si>
  <si>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</si>
  <si>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</si>
  <si>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</si>
  <si>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</si>
  <si>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</si>
  <si>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</si>
  <si>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</si>
  <si>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</si>
  <si>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</si>
  <si>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</si>
  <si>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</si>
  <si>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</si>
  <si>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</si>
  <si>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</si>
  <si>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</si>
  <si>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</si>
  <si>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</si>
  <si>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</si>
  <si>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</si>
  <si>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</si>
  <si>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</si>
  <si>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</si>
  <si>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</si>
  <si>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</si>
  <si>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</si>
  <si>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</si>
  <si>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</si>
  <si>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</si>
  <si>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</si>
  <si>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</si>
  <si>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</si>
  <si>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</si>
  <si>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</si>
  <si>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</si>
  <si>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</si>
  <si>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</si>
  <si>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</si>
  <si>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</si>
  <si>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</si>
  <si>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</si>
  <si>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</si>
  <si>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</si>
  <si>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</si>
  <si>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</si>
  <si>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</si>
  <si>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</si>
  <si>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</si>
  <si>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</si>
  <si>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</si>
  <si>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</si>
  <si>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</si>
  <si>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</si>
  <si>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</si>
  <si>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</si>
  <si>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</si>
  <si>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</si>
  <si>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</si>
  <si>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</si>
  <si>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</si>
  <si>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</si>
  <si>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</si>
  <si>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</si>
  <si>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</si>
  <si>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</si>
  <si>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</si>
  <si>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</si>
  <si>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</si>
  <si>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</si>
  <si>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</si>
  <si>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</si>
  <si>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</si>
  <si>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</si>
  <si>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</si>
  <si>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</si>
  <si>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</si>
  <si>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</si>
  <si>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</si>
  <si>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</si>
  <si>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</si>
  <si>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</si>
  <si>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</si>
  <si>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</si>
  <si>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</si>
  <si>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</si>
  <si>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</si>
  <si>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</si>
  <si>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</si>
  <si>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</si>
  <si>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</si>
  <si>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</si>
  <si>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</si>
  <si>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</si>
  <si>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</si>
  <si>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</si>
  <si>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</si>
  <si>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</si>
  <si>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</si>
  <si>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</si>
  <si>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</si>
  <si>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</si>
  <si>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</si>
  <si>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</si>
  <si>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</si>
  <si>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</si>
  <si>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</si>
  <si>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</si>
  <si>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</si>
  <si>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</si>
  <si>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</si>
  <si>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</si>
  <si>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</si>
  <si>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</si>
  <si>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</si>
  <si>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</si>
  <si>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</si>
  <si>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</si>
  <si>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</si>
  <si>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</si>
  <si>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</si>
  <si>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</si>
  <si>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</si>
  <si>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</si>
  <si>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</si>
  <si>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</si>
  <si>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</si>
  <si>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</si>
  <si>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</si>
  <si>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</si>
  <si>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</si>
  <si>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</si>
  <si>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</si>
  <si>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</si>
  <si>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</si>
  <si>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</si>
  <si>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</si>
  <si>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</si>
  <si>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</si>
  <si>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</si>
  <si>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</si>
  <si>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</si>
  <si>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</si>
  <si>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</si>
  <si>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</si>
  <si>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</si>
  <si>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</si>
  <si>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</si>
  <si>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</si>
  <si>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</si>
  <si>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</si>
  <si>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</si>
  <si>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</si>
  <si>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</si>
  <si>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</si>
  <si>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</si>
  <si>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</si>
  <si>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</si>
  <si>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</si>
  <si>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</si>
  <si>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</si>
  <si>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</si>
  <si>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</si>
  <si>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</si>
  <si>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</si>
  <si>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</si>
  <si>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</si>
  <si>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</si>
  <si>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</si>
  <si>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</si>
  <si>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</si>
  <si>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</si>
  <si>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</si>
  <si>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</si>
  <si>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</si>
  <si>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</si>
  <si>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</si>
  <si>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</si>
  <si>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</si>
  <si>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</si>
  <si>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</si>
  <si>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</si>
  <si>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</si>
  <si>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</si>
  <si>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</si>
  <si>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</si>
  <si>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</si>
  <si>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</si>
  <si>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</si>
  <si>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</si>
  <si>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</si>
  <si>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</si>
  <si>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</si>
  <si>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</si>
  <si>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</si>
  <si>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</si>
  <si>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</si>
  <si>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</si>
  <si>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</si>
  <si>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</si>
  <si>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</si>
  <si>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</si>
  <si>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</si>
  <si>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</si>
  <si>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</si>
  <si>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</si>
  <si>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</si>
  <si>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</si>
  <si>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</si>
  <si>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</si>
  <si>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</si>
  <si>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</si>
  <si>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</si>
  <si>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</si>
  <si>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</si>
  <si>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</si>
  <si>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</si>
  <si>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</si>
  <si>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</si>
  <si>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</si>
  <si>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</si>
  <si>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</si>
  <si>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</si>
  <si>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</si>
  <si>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</si>
  <si>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</si>
  <si>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</si>
  <si>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</si>
  <si>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</si>
  <si>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</si>
  <si>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</si>
  <si>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</si>
  <si>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</si>
  <si>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</si>
  <si>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</si>
  <si>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</si>
  <si>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</si>
  <si>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</si>
  <si>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</si>
  <si>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</si>
  <si>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</si>
  <si>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</si>
  <si>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</si>
  <si>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</si>
  <si>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</si>
  <si>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</si>
  <si>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</si>
  <si>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</si>
  <si>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</si>
  <si>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</si>
  <si>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</si>
  <si>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</si>
  <si>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</si>
  <si>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</si>
  <si>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</si>
  <si>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</si>
  <si>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</si>
  <si>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</si>
  <si>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</si>
  <si>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</si>
  <si>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</si>
  <si>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</si>
  <si>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</si>
  <si>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</si>
  <si>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</si>
  <si>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</si>
  <si>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</si>
  <si>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</si>
  <si>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</si>
  <si>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</si>
  <si>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</si>
  <si>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</si>
  <si>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</si>
  <si>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</si>
  <si>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</si>
  <si>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</si>
  <si>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</si>
  <si>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</si>
  <si>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</si>
  <si>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</si>
  <si>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</si>
  <si>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</si>
  <si>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</si>
  <si>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</si>
  <si>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</si>
  <si>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</si>
  <si>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</si>
  <si>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</si>
  <si>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</si>
  <si>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</si>
  <si>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</si>
  <si>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</si>
  <si>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</si>
  <si>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</si>
  <si>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</si>
  <si>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</si>
  <si>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</si>
  <si>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</si>
  <si>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</si>
  <si>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</si>
  <si>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</si>
  <si>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</si>
  <si>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</si>
  <si>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</si>
  <si>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</si>
  <si>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</si>
  <si>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</si>
  <si>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</si>
  <si>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</si>
  <si>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</si>
  <si>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</si>
  <si>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</si>
  <si>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</si>
  <si>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</si>
  <si>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</si>
  <si>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</si>
  <si>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</si>
  <si>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</si>
  <si>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</si>
  <si>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</si>
  <si>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</si>
  <si>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</si>
  <si>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</si>
  <si>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</si>
  <si>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</si>
  <si>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</si>
  <si>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</si>
  <si>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</si>
  <si>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</si>
  <si>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</si>
  <si>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</si>
  <si>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</si>
  <si>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</si>
  <si>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</si>
  <si>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</si>
  <si>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</si>
  <si>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</si>
  <si>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</si>
  <si>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</si>
  <si>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</si>
  <si>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</si>
  <si>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</si>
  <si>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</si>
  <si>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</si>
  <si>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</si>
  <si>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</si>
  <si>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</si>
  <si>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</si>
  <si>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</si>
  <si>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</si>
  <si>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</si>
  <si>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</si>
  <si>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</si>
  <si>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</si>
  <si>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</si>
  <si>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</si>
  <si>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</si>
  <si>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</si>
  <si>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</si>
  <si>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</si>
  <si>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</si>
  <si>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</si>
  <si>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</si>
  <si>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</si>
  <si>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</si>
  <si>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</si>
  <si>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</si>
  <si>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</si>
  <si>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</si>
  <si>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</si>
  <si>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</si>
  <si>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</si>
  <si>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</si>
  <si>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</si>
  <si>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</si>
  <si>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</si>
  <si>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</si>
  <si>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</si>
  <si>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</si>
  <si>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</si>
  <si>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</si>
  <si>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</si>
  <si>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</si>
  <si>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</si>
  <si>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</si>
  <si>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</si>
  <si>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</si>
  <si>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</si>
  <si>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</si>
  <si>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</si>
  <si>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</si>
  <si>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</si>
  <si>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</si>
  <si>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</si>
  <si>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</si>
  <si>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</si>
  <si>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</si>
  <si>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</si>
  <si>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</si>
  <si>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</si>
  <si>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</si>
  <si>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</si>
  <si>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</si>
  <si>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</si>
  <si>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</si>
  <si>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</si>
  <si>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</si>
  <si>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</si>
  <si>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</si>
  <si>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</si>
  <si>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</si>
  <si>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</si>
  <si>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</si>
  <si>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</si>
  <si>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</si>
  <si>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</si>
  <si>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</si>
  <si>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</si>
  <si>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</si>
  <si>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</si>
  <si>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</si>
  <si>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</si>
  <si>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</si>
  <si>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</si>
  <si>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</si>
  <si>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</si>
  <si>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</si>
  <si>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</si>
  <si>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</si>
  <si>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</si>
  <si>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</si>
  <si>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</si>
  <si>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</si>
  <si>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</si>
  <si>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</si>
  <si>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</si>
  <si>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</si>
  <si>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</si>
  <si>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</si>
  <si>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</si>
  <si>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</si>
  <si>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</si>
  <si>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</si>
  <si>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</si>
  <si>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</si>
  <si>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</si>
  <si>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</si>
  <si>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</si>
  <si>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</si>
  <si>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</si>
  <si>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</si>
  <si>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</si>
  <si>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</si>
  <si>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</si>
  <si>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</si>
  <si>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</si>
  <si>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</si>
  <si>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</si>
  <si>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</si>
  <si>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</si>
  <si>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</si>
  <si>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</si>
  <si>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</si>
  <si>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</si>
  <si>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</si>
  <si>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</si>
  <si>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</si>
  <si>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</si>
  <si>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</si>
  <si>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</si>
  <si>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</si>
  <si>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</si>
  <si>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</si>
  <si>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</si>
  <si>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</si>
  <si>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</si>
  <si>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</si>
  <si>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</si>
  <si>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</si>
  <si>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</si>
  <si>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</si>
  <si>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</si>
  <si>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</si>
  <si>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</si>
  <si>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</si>
  <si>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</si>
  <si>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</si>
  <si>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</si>
  <si>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</si>
  <si>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</si>
  <si>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</si>
  <si>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</si>
  <si>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</si>
  <si>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</si>
  <si>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</si>
  <si>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</si>
  <si>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</si>
  <si>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</si>
  <si>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</si>
  <si>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</si>
  <si>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</si>
  <si>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</si>
  <si>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</si>
  <si>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</si>
  <si>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</si>
  <si>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</si>
  <si>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</si>
  <si>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</si>
  <si>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</si>
  <si>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</si>
  <si>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</si>
  <si>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</si>
  <si>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</si>
  <si>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</si>
  <si>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</si>
  <si>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</si>
  <si>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</si>
  <si>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</si>
  <si>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</si>
  <si>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</si>
  <si>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</si>
  <si>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</si>
  <si>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</si>
  <si>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</si>
  <si>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</si>
  <si>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</si>
  <si>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</si>
  <si>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</si>
  <si>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</si>
  <si>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</si>
  <si>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</si>
  <si>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</si>
  <si>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</si>
  <si>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</si>
  <si>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</si>
  <si>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</si>
  <si>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</si>
  <si>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</si>
  <si>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</si>
  <si>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</si>
  <si>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</si>
  <si>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</si>
  <si>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</si>
  <si>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</si>
  <si>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</si>
  <si>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</si>
  <si>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</si>
  <si>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</si>
  <si>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</si>
  <si>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</si>
  <si>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</si>
  <si>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</si>
  <si>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</si>
  <si>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</si>
  <si>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</si>
  <si>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</si>
  <si>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</si>
  <si>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</si>
  <si>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</si>
  <si>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</si>
  <si>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</si>
  <si>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</si>
  <si>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</si>
  <si>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</si>
  <si>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</si>
  <si>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</si>
  <si>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</si>
  <si>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</si>
  <si>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</si>
  <si>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</si>
  <si>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</si>
  <si>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</si>
  <si>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</si>
  <si>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</si>
  <si>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</si>
  <si>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</si>
  <si>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</si>
  <si>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</si>
  <si>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</si>
  <si>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</si>
  <si>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</si>
  <si>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</si>
  <si>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</si>
  <si>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</si>
  <si>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</si>
  <si>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</si>
  <si>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</si>
  <si>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</si>
  <si>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</si>
  <si>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</si>
  <si>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</si>
  <si>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</si>
  <si>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</si>
  <si>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</si>
  <si>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</si>
  <si>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</si>
  <si>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</si>
  <si>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</si>
  <si>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</si>
  <si>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</si>
  <si>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</si>
  <si>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</si>
  <si>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</si>
  <si>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</si>
  <si>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</si>
  <si>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</si>
  <si>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</si>
  <si>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</si>
  <si>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</si>
  <si>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</si>
  <si>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</si>
  <si>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</si>
  <si>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</si>
  <si>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</si>
  <si>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</si>
  <si>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</si>
  <si>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</si>
  <si>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</si>
  <si>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</si>
  <si>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</si>
  <si>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</si>
  <si>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</si>
  <si>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</si>
  <si>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</si>
  <si>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</si>
  <si>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</si>
  <si>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</si>
  <si>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</si>
  <si>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</si>
  <si>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</si>
  <si>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</si>
  <si>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</si>
  <si>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</si>
  <si>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</si>
  <si>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</si>
  <si>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</si>
  <si>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</si>
  <si>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</si>
  <si>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</si>
  <si>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</si>
  <si>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</si>
  <si>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</si>
  <si>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</si>
  <si>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</si>
  <si>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</si>
  <si>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</si>
  <si>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</si>
  <si>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</si>
  <si>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</si>
  <si>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</si>
  <si>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</si>
  <si>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</si>
  <si>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</si>
  <si>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</si>
  <si>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</si>
  <si>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</si>
  <si>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</si>
  <si>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</si>
  <si>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</si>
  <si>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</si>
  <si>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</si>
  <si>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</si>
  <si>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</si>
  <si>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</si>
  <si>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</si>
  <si>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</si>
  <si>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</si>
  <si>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</si>
  <si>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</si>
  <si>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</si>
  <si>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</si>
  <si>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</si>
  <si>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</si>
  <si>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</si>
  <si>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</si>
  <si>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</si>
  <si>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</si>
  <si>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</si>
  <si>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</si>
  <si>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</si>
  <si>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</si>
  <si>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</si>
  <si>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</si>
  <si>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</si>
  <si>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</si>
  <si>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</si>
  <si>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</si>
  <si>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</si>
  <si>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</si>
  <si>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</si>
  <si>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</si>
  <si>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</si>
  <si>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</si>
  <si>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</si>
  <si>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</si>
  <si>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</si>
  <si>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</si>
  <si>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</si>
  <si>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</si>
  <si>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</si>
  <si>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</si>
  <si>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</si>
  <si>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</si>
  <si>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</si>
  <si>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</si>
  <si>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</si>
  <si>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</si>
  <si>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</si>
  <si>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</si>
  <si>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</si>
  <si>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</si>
  <si>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</si>
  <si>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</si>
  <si>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</si>
  <si>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</si>
  <si>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</si>
  <si>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</si>
  <si>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</si>
  <si>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</si>
  <si>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</si>
  <si>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</si>
  <si>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</si>
  <si>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</si>
  <si>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</si>
  <si>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</si>
  <si>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</si>
  <si>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</si>
  <si>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</si>
  <si>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</si>
  <si>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</si>
  <si>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</si>
  <si>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</si>
  <si>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</si>
  <si>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</si>
  <si>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</si>
  <si>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</si>
  <si>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</si>
  <si>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</si>
  <si>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</si>
  <si>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</si>
  <si>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</si>
  <si>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</si>
  <si>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</si>
  <si>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</si>
  <si>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</si>
  <si>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</si>
  <si>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</si>
  <si>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</si>
  <si>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</si>
  <si>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</si>
  <si>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</si>
  <si>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</si>
  <si>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</si>
  <si>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</si>
  <si>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</si>
  <si>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</si>
  <si>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</si>
  <si>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</si>
  <si>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</si>
  <si>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</si>
  <si>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</si>
  <si>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</si>
  <si>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</si>
  <si>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</si>
  <si>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</si>
  <si>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</si>
  <si>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</si>
  <si>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</si>
  <si>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</si>
  <si>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</si>
  <si>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</si>
  <si>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</si>
  <si>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</si>
  <si>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</si>
  <si>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</si>
  <si>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</si>
  <si>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</si>
  <si>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</si>
  <si>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</si>
  <si>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</si>
  <si>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</si>
  <si>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</si>
  <si>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</si>
  <si>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</si>
  <si>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</si>
  <si>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</si>
  <si>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</si>
  <si>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</si>
  <si>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</si>
  <si>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</si>
  <si>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</si>
  <si>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</si>
  <si>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</si>
  <si>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</si>
  <si>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</si>
  <si>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</si>
  <si>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</si>
  <si>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</si>
  <si>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</si>
  <si>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</si>
  <si>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</si>
  <si>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</si>
  <si>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</si>
  <si>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</si>
  <si>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</si>
  <si>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</si>
  <si>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</si>
  <si>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</si>
  <si>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</si>
  <si>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</si>
  <si>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</si>
  <si>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</si>
  <si>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</si>
  <si>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</si>
  <si>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</si>
  <si>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</si>
  <si>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</si>
  <si>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</si>
  <si>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</si>
  <si>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</si>
  <si>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</si>
  <si>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</si>
  <si>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</si>
  <si>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</si>
  <si>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</si>
  <si>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</si>
  <si>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</si>
  <si>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</si>
  <si>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</si>
  <si>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</si>
  <si>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</si>
  <si>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</si>
  <si>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</si>
  <si>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</si>
  <si>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</si>
  <si>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</si>
  <si>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</si>
  <si>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</si>
  <si>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</si>
  <si>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</si>
  <si>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</si>
  <si>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</si>
  <si>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</si>
  <si>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</si>
  <si>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</si>
  <si>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</si>
  <si>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</si>
  <si>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</si>
  <si>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</si>
  <si>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</si>
  <si>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</si>
  <si>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</si>
  <si>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</si>
  <si>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</si>
  <si>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</si>
  <si>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</si>
  <si>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</si>
  <si>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</si>
  <si>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</si>
  <si>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</si>
  <si>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</si>
  <si>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</si>
  <si>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</si>
  <si>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</si>
  <si>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</si>
  <si>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</si>
  <si>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</si>
  <si>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</si>
  <si>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</si>
  <si>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</si>
  <si>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</si>
  <si>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</si>
  <si>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</si>
  <si>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</si>
  <si>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</si>
  <si>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</si>
  <si>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</si>
  <si>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</si>
  <si>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</si>
  <si>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</si>
  <si>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</si>
  <si>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</si>
  <si>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</si>
  <si>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</si>
  <si>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</si>
  <si>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</si>
  <si>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</si>
  <si>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</si>
  <si>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</si>
  <si>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</si>
  <si>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</si>
  <si>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</si>
  <si>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</si>
  <si>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</si>
  <si>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</si>
  <si>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</si>
  <si>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</si>
  <si>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</si>
  <si>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</si>
  <si>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</si>
  <si>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</si>
  <si>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</si>
  <si>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</si>
  <si>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</si>
  <si>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</si>
  <si>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</si>
  <si>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</si>
  <si>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</si>
  <si>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</si>
  <si>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</si>
  <si>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</si>
  <si>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</si>
  <si>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</si>
  <si>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</si>
  <si>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</si>
  <si>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</si>
  <si>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</si>
  <si>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</si>
  <si>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</si>
  <si>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</si>
  <si>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</si>
  <si>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</si>
  <si>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</si>
  <si>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</si>
  <si>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</si>
  <si>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</si>
  <si>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</si>
  <si>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</si>
  <si>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</si>
  <si>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</si>
  <si>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</si>
  <si>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</si>
  <si>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</si>
  <si>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</si>
  <si>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</si>
  <si>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</si>
  <si>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</si>
  <si>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</si>
  <si>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</si>
  <si>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</si>
  <si>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</si>
  <si>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</si>
  <si>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</si>
  <si>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</si>
  <si>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</si>
  <si>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</si>
  <si>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</si>
  <si>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</si>
  <si>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</si>
  <si>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</si>
  <si>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</si>
  <si>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</si>
  <si>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</si>
  <si>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</si>
  <si>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</si>
  <si>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</si>
  <si>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</si>
  <si>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</si>
  <si>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</si>
  <si>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</si>
  <si>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</si>
  <si>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</si>
  <si>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</si>
  <si>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</si>
  <si>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</si>
  <si>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</si>
  <si>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</si>
  <si>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</si>
  <si>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</si>
  <si>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</si>
  <si>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</si>
  <si>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</si>
  <si>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</si>
  <si>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</si>
  <si>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</si>
  <si>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</si>
  <si>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</si>
  <si>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</si>
  <si>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</si>
  <si>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</si>
  <si>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</si>
  <si>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</si>
  <si>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</si>
  <si>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</si>
  <si>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</si>
  <si>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</si>
  <si>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</si>
  <si>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</si>
  <si>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</si>
  <si>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</si>
  <si>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</si>
  <si>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</si>
  <si>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</si>
  <si>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</si>
  <si>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</si>
  <si>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</si>
  <si>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</si>
  <si>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</si>
  <si>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</si>
  <si>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</si>
  <si>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</si>
  <si>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</si>
  <si>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</si>
  <si>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</si>
  <si>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</si>
  <si>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</si>
  <si>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</si>
  <si>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</si>
  <si>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</si>
  <si>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</si>
  <si>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</si>
  <si>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</si>
  <si>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</si>
  <si>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</si>
  <si>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</si>
  <si>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</si>
  <si>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</si>
  <si>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</si>
  <si>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</si>
  <si>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</si>
  <si>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</si>
  <si>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</si>
  <si>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</si>
  <si>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</si>
  <si>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</si>
  <si>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</si>
  <si>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</si>
  <si>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</si>
  <si>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</si>
  <si>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</si>
  <si>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</si>
  <si>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</si>
  <si>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</si>
  <si>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</si>
  <si>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</si>
  <si>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</si>
  <si>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</si>
  <si>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</si>
  <si>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</si>
  <si>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</si>
  <si>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</si>
  <si>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</si>
  <si>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</si>
  <si>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</si>
  <si>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</si>
  <si>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</si>
  <si>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</si>
  <si>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</si>
  <si>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</si>
  <si>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</si>
  <si>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</si>
  <si>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</si>
  <si>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</si>
  <si>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</si>
  <si>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</si>
  <si>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</si>
  <si>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</si>
  <si>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</si>
  <si>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</si>
  <si>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</si>
  <si>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</si>
  <si>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</si>
  <si>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</si>
  <si>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</si>
  <si>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</si>
  <si>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</si>
  <si>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</si>
  <si>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</si>
  <si>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</si>
  <si>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</si>
  <si>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</si>
  <si>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</si>
  <si>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</si>
  <si>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</si>
  <si>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</si>
  <si>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</si>
  <si>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</si>
  <si>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</si>
  <si>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</si>
  <si>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</si>
  <si>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</si>
  <si>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</si>
  <si>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</si>
  <si>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</si>
  <si>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</si>
  <si>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</si>
  <si>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</si>
  <si>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</si>
  <si>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</si>
  <si>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</si>
  <si>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</si>
  <si>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</si>
  <si>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</si>
  <si>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</si>
  <si>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</si>
  <si>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</si>
  <si>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</si>
  <si>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</si>
  <si>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</si>
  <si>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</si>
  <si>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</si>
  <si>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</si>
  <si>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</si>
  <si>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</si>
  <si>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</si>
  <si>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</si>
  <si>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</si>
  <si>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</si>
  <si>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</si>
  <si>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</si>
  <si>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</si>
  <si>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</si>
  <si>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</si>
  <si>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</si>
  <si>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</si>
  <si>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</si>
  <si>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</si>
  <si>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</si>
  <si>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</si>
  <si>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</si>
  <si>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</si>
  <si>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</si>
  <si>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</si>
  <si>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</si>
  <si>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</si>
  <si>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</si>
  <si>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</si>
  <si>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</si>
  <si>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</si>
  <si>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</si>
  <si>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</si>
  <si>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</si>
  <si>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</si>
  <si>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</si>
  <si>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</si>
  <si>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</si>
  <si>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</si>
  <si>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</si>
  <si>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</si>
  <si>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</si>
  <si>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</si>
  <si>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</si>
  <si>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</si>
  <si>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</si>
  <si>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</si>
  <si>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</si>
  <si>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</si>
  <si>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</si>
  <si>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</si>
  <si>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</si>
  <si>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</si>
  <si>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</si>
  <si>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</si>
  <si>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</si>
  <si>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</si>
  <si>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</si>
  <si>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</si>
  <si>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</si>
  <si>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</si>
  <si>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</si>
  <si>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</si>
  <si>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</si>
  <si>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</si>
  <si>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</si>
  <si>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</si>
  <si>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</si>
  <si>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</si>
  <si>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</si>
  <si>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</si>
  <si>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</si>
  <si>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</si>
  <si>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</si>
  <si>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</si>
  <si>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</si>
  <si>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</si>
  <si>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</si>
  <si>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</si>
  <si>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</si>
  <si>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</si>
  <si>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</si>
  <si>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</si>
  <si>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</si>
  <si>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</si>
  <si>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</si>
  <si>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</si>
  <si>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</si>
  <si>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</si>
  <si>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</si>
  <si>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</si>
  <si>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</si>
  <si>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</si>
  <si>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</si>
  <si>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</si>
  <si>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</si>
  <si>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</si>
  <si>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</si>
  <si>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</si>
  <si>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</si>
  <si>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</si>
  <si>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</si>
  <si>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</si>
  <si>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</si>
  <si>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</si>
  <si>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</si>
  <si>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</si>
  <si>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</si>
  <si>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</si>
  <si>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</si>
  <si>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</si>
  <si>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</si>
  <si>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</si>
  <si>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</si>
  <si>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</si>
  <si>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</si>
  <si>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</si>
  <si>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</si>
  <si>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</si>
  <si>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</si>
  <si>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</si>
  <si>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</si>
  <si>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</si>
  <si>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</si>
  <si>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</si>
  <si>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</si>
  <si>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</si>
  <si>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</si>
  <si>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</si>
  <si>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</si>
  <si>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</si>
  <si>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</si>
  <si>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</si>
  <si>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</si>
  <si>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</si>
  <si>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</si>
  <si>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</si>
  <si>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</si>
  <si>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</si>
  <si>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</si>
  <si>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</si>
  <si>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</si>
  <si>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</si>
  <si>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</si>
  <si>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</si>
  <si>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</si>
  <si>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</si>
  <si>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</si>
  <si>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</si>
  <si>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</si>
  <si>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</si>
  <si>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</si>
  <si>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</si>
  <si>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</si>
  <si>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</si>
  <si>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</si>
  <si>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</si>
  <si>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</si>
  <si>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</si>
  <si>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</si>
  <si>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</si>
  <si>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</si>
  <si>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</si>
  <si>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</si>
  <si>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</si>
  <si>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</si>
  <si>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</si>
  <si>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</si>
  <si>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</si>
  <si>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</si>
  <si>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</si>
  <si>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</si>
  <si>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</si>
  <si>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</si>
  <si>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</si>
  <si>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</si>
  <si>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</si>
  <si>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</si>
  <si>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</si>
  <si>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</si>
  <si>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</si>
  <si>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</si>
  <si>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</si>
  <si>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</si>
  <si>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</si>
  <si>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</si>
  <si>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</si>
  <si>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</si>
  <si>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</si>
  <si>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</si>
  <si>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</si>
  <si>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</si>
  <si>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</si>
  <si>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</si>
  <si>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</si>
  <si>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</si>
  <si>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</si>
  <si>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</si>
  <si>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</si>
  <si>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</si>
  <si>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</si>
  <si>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</si>
  <si>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</si>
  <si>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</si>
  <si>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</si>
  <si>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</si>
  <si>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</si>
  <si>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</si>
  <si>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</si>
  <si>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</si>
  <si>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</si>
  <si>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</si>
  <si>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</si>
  <si>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</si>
  <si>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</si>
  <si>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</si>
  <si>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</si>
  <si>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</si>
  <si>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</si>
  <si>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</si>
  <si>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</si>
  <si>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</si>
  <si>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</si>
  <si>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</si>
  <si>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</si>
  <si>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</si>
  <si>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</si>
  <si>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</si>
  <si>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</si>
  <si>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</si>
  <si>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</si>
  <si>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</si>
  <si>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</si>
  <si>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</si>
  <si>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</si>
  <si>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</si>
  <si>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</si>
  <si>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</si>
  <si>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</si>
  <si>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</si>
  <si>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</si>
  <si>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</si>
  <si>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</si>
  <si>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</si>
  <si>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</si>
  <si>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</si>
  <si>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</si>
  <si>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</si>
  <si>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</si>
  <si>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</si>
  <si>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</si>
  <si>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</si>
  <si>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</si>
  <si>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</si>
  <si>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</si>
  <si>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</si>
  <si>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</si>
  <si>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</si>
  <si>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</si>
  <si>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</si>
  <si>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</si>
  <si>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</si>
  <si>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</si>
  <si>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</si>
  <si>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</si>
  <si>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</si>
  <si>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</si>
  <si>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</si>
  <si>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</si>
  <si>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</si>
  <si>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</si>
  <si>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</si>
  <si>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</si>
  <si>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</si>
  <si>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</si>
  <si>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</si>
  <si>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</si>
  <si>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</si>
  <si>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</si>
  <si>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</si>
  <si>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</si>
  <si>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</si>
  <si>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</si>
  <si>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</si>
  <si>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</si>
  <si>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</si>
  <si>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</si>
  <si>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</si>
  <si>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</si>
  <si>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</si>
  <si>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</si>
  <si>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</si>
  <si>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</si>
  <si>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</si>
  <si>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</si>
  <si>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</si>
  <si>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</si>
  <si>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</si>
  <si>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</si>
  <si>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</si>
  <si>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</si>
  <si>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</si>
  <si>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</si>
  <si>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</si>
  <si>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</si>
  <si>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</si>
  <si>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</si>
  <si>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</si>
  <si>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</si>
  <si>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</si>
  <si>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</si>
  <si>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</si>
  <si>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</si>
  <si>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</si>
  <si>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</si>
  <si>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</si>
  <si>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</si>
  <si>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</si>
  <si>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</si>
  <si>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</si>
  <si>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</si>
  <si>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</si>
  <si>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</si>
  <si>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</si>
  <si>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</si>
  <si>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</si>
  <si>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</si>
  <si>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</si>
  <si>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</si>
  <si>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</si>
  <si>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</si>
  <si>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</si>
  <si>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</si>
  <si>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</si>
  <si>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</si>
  <si>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</si>
  <si>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</si>
  <si>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</si>
  <si>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</si>
  <si>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</si>
  <si>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</si>
  <si>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</si>
  <si>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</si>
  <si>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</si>
  <si>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</si>
  <si>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</si>
  <si>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</si>
  <si>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</si>
  <si>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</si>
  <si>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</si>
  <si>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</si>
  <si>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</si>
  <si>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</si>
  <si>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</si>
  <si>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</si>
  <si>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</si>
  <si>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</si>
  <si>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</si>
  <si>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</si>
  <si>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</si>
  <si>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</si>
  <si>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</si>
  <si>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</si>
  <si>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</si>
  <si>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</si>
  <si>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</si>
  <si>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</si>
  <si>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</si>
  <si>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</si>
  <si>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</si>
  <si>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</si>
  <si>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</si>
  <si>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</si>
  <si>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</si>
  <si>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</si>
  <si>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</si>
  <si>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</si>
  <si>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</si>
  <si>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</si>
  <si>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</si>
  <si>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</si>
  <si>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</si>
  <si>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</si>
  <si>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</si>
  <si>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</si>
  <si>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</si>
  <si>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</si>
  <si>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</si>
  <si>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</si>
  <si>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</si>
  <si>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</si>
  <si>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</si>
  <si>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</si>
  <si>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</si>
  <si>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</si>
  <si>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</si>
  <si>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</si>
  <si>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</si>
  <si>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</si>
  <si>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</si>
  <si>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</si>
  <si>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</si>
  <si>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</si>
  <si>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</si>
  <si>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</si>
  <si>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</si>
  <si>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</si>
  <si>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</si>
  <si>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</si>
  <si>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</si>
  <si>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</si>
  <si>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</si>
  <si>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</si>
  <si>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</si>
  <si>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</si>
  <si>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</si>
  <si>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</si>
  <si>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</si>
  <si>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</si>
  <si>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</si>
  <si>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</si>
  <si>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</si>
  <si>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</si>
  <si>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</si>
  <si>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</si>
  <si>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</si>
  <si>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</si>
  <si>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</si>
  <si>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</si>
  <si>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</si>
  <si>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</si>
  <si>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</si>
  <si>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</si>
  <si>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</si>
  <si>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</si>
  <si>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</si>
  <si>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</si>
  <si>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</si>
  <si>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</si>
  <si>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</si>
  <si>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</si>
  <si>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</si>
  <si>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</si>
  <si>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</si>
  <si>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</si>
  <si>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</si>
  <si>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</si>
  <si>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</si>
  <si>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</si>
  <si>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</si>
  <si>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</si>
  <si>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</si>
  <si>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</si>
  <si>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</si>
  <si>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</si>
  <si>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</si>
  <si>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</si>
  <si>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</si>
  <si>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</si>
  <si>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</si>
  <si>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</si>
  <si>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</si>
  <si>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</si>
  <si>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</si>
  <si>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</si>
  <si>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</si>
  <si>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</si>
  <si>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</si>
  <si>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</si>
  <si>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</si>
  <si>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</si>
  <si>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</si>
  <si>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</si>
  <si>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</si>
  <si>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</si>
  <si>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</si>
  <si>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</si>
  <si>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</si>
  <si>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</si>
  <si>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</si>
  <si>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</si>
  <si>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</si>
  <si>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</si>
  <si>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</si>
  <si>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</si>
  <si>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</si>
  <si>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</si>
  <si>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</si>
  <si>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</si>
  <si>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</si>
  <si>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</si>
  <si>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</si>
  <si>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</si>
  <si>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</si>
  <si>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</si>
  <si>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</si>
  <si>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</si>
  <si>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</si>
  <si>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</si>
  <si>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</si>
  <si>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</si>
  <si>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</si>
  <si>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</si>
  <si>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</si>
  <si>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</si>
  <si>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</si>
  <si>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</si>
  <si>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</si>
  <si>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</si>
  <si>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</si>
  <si>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</si>
  <si>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</si>
  <si>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</si>
  <si>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</si>
  <si>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</si>
  <si>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</si>
  <si>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</si>
  <si>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</si>
  <si>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</si>
  <si>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</si>
  <si>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</si>
  <si>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</si>
  <si>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</si>
  <si>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</si>
  <si>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</si>
  <si>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</si>
  <si>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</si>
  <si>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</si>
  <si>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</si>
  <si>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</si>
  <si>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</si>
  <si>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</si>
  <si>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</si>
  <si>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</si>
  <si>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</si>
  <si>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</si>
  <si>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</si>
  <si>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</si>
  <si>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</si>
  <si>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</si>
  <si>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</si>
  <si>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</si>
  <si>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</si>
  <si>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</si>
  <si>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</si>
  <si>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</si>
  <si>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</si>
  <si>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</si>
  <si>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</si>
  <si>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</si>
  <si>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</si>
  <si>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</si>
  <si>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</si>
  <si>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</si>
  <si>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</si>
  <si>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</si>
  <si>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</si>
  <si>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</si>
  <si>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</si>
  <si>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</si>
  <si>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</si>
  <si>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</si>
  <si>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</si>
  <si>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</si>
  <si>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</si>
  <si>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</si>
  <si>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</si>
  <si>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</si>
  <si>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</si>
  <si>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</si>
  <si>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</si>
  <si>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</si>
  <si>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</si>
  <si>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</si>
  <si>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</si>
  <si>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</si>
  <si>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</si>
  <si>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</si>
  <si>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</si>
  <si>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</si>
  <si>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</si>
  <si>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</si>
  <si>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</si>
  <si>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</si>
  <si>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</si>
  <si>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</si>
  <si>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</si>
  <si>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</si>
  <si>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</si>
  <si>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</si>
  <si>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</si>
  <si>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</si>
  <si>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</si>
  <si>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</si>
  <si>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</si>
  <si>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</si>
  <si>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</si>
  <si>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</si>
  <si>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</si>
  <si>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</si>
  <si>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</si>
  <si>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</si>
  <si>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</si>
  <si>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</si>
  <si>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</si>
  <si>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</si>
  <si>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</si>
  <si>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</si>
  <si>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</si>
  <si>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</si>
  <si>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</si>
  <si>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</si>
  <si>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</si>
  <si>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</si>
  <si>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</si>
  <si>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</si>
  <si>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</si>
  <si>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</si>
  <si>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</si>
  <si>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</si>
  <si>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</si>
  <si>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</si>
  <si>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</si>
  <si>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</si>
  <si>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</si>
  <si>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</si>
  <si>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</si>
  <si>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</si>
  <si>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</si>
  <si>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</si>
  <si>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</si>
  <si>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</si>
  <si>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</si>
  <si>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</si>
  <si>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</si>
  <si>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</si>
  <si>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</si>
  <si>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</si>
  <si>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</si>
  <si>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</si>
  <si>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</si>
  <si>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</si>
  <si>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</si>
  <si>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</si>
  <si>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</si>
  <si>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</si>
  <si>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</si>
  <si>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</si>
  <si>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</si>
  <si>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</si>
  <si>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</si>
  <si>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</si>
  <si>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</si>
  <si>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</si>
  <si>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</si>
  <si>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</si>
  <si>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</si>
  <si>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</si>
  <si>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</si>
  <si>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</si>
  <si>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</si>
  <si>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</si>
  <si>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</si>
  <si>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</si>
  <si>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</si>
  <si>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</si>
  <si>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</si>
  <si>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</si>
  <si>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</si>
  <si>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</si>
  <si>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</si>
  <si>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</si>
  <si>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</si>
  <si>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</si>
  <si>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</si>
  <si>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</si>
  <si>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</si>
  <si>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</si>
  <si>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</si>
  <si>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</si>
  <si>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</si>
  <si>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</si>
  <si>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</si>
  <si>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</si>
  <si>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</si>
  <si>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</si>
  <si>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</si>
  <si>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</si>
  <si>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</si>
  <si>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</si>
  <si>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</si>
  <si>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</si>
  <si>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</si>
  <si>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</si>
  <si>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</si>
  <si>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</si>
  <si>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</si>
  <si>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</si>
  <si>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</si>
  <si>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</si>
  <si>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</si>
  <si>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</si>
  <si>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</si>
  <si>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</si>
  <si>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</si>
  <si>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</si>
  <si>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</si>
  <si>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</si>
  <si>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</si>
  <si>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</si>
  <si>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</si>
  <si>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</si>
  <si>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</si>
  <si>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</si>
  <si>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</si>
  <si>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</si>
  <si>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</si>
  <si>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</si>
  <si>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</si>
  <si>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</si>
  <si>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</si>
  <si>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</si>
  <si>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</si>
  <si>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</si>
  <si>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</si>
  <si>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</si>
  <si>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</si>
  <si>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</si>
  <si>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</si>
  <si>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</si>
  <si>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</si>
  <si>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</si>
  <si>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</si>
  <si>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</si>
  <si>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</si>
  <si>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</si>
  <si>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</si>
  <si>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</si>
  <si>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</si>
  <si>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</si>
  <si>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</si>
  <si>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</si>
  <si>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</si>
  <si>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</si>
  <si>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</si>
  <si>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</si>
  <si>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</si>
  <si>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</si>
  <si>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</si>
  <si>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</si>
  <si>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</si>
  <si>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</si>
  <si>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</si>
  <si>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</si>
  <si>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</si>
  <si>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</si>
  <si>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</si>
  <si>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</si>
  <si>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</si>
  <si>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</si>
  <si>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</si>
  <si>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</si>
  <si>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</si>
  <si>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</si>
  <si>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</si>
  <si>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</si>
  <si>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</si>
  <si>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</si>
  <si>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</si>
  <si>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</si>
  <si>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</si>
  <si>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</si>
  <si>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</si>
  <si>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</si>
  <si>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</si>
  <si>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</si>
  <si>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</si>
  <si>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</si>
  <si>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</si>
  <si>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</si>
  <si>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</si>
  <si>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</si>
  <si>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</si>
  <si>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</si>
  <si>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</si>
  <si>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</si>
  <si>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</si>
  <si>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</si>
  <si>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</si>
  <si>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</si>
  <si>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</si>
  <si>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</si>
  <si>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</si>
  <si>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</si>
  <si>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</si>
  <si>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</si>
  <si>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</si>
  <si>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</si>
  <si>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</si>
  <si>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</si>
  <si>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</si>
  <si>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</si>
  <si>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</si>
  <si>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</si>
  <si>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</si>
  <si>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</si>
  <si>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</si>
  <si>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</si>
  <si>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</si>
  <si>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</si>
  <si>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</si>
  <si>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</si>
  <si>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</si>
  <si>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</si>
  <si>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</si>
  <si>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</si>
  <si>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</si>
  <si>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</si>
  <si>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</si>
  <si>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</si>
  <si>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</si>
  <si>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</si>
  <si>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</si>
  <si>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</si>
  <si>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</si>
  <si>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</si>
  <si>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</si>
  <si>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</si>
  <si>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</si>
  <si>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</si>
  <si>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</si>
  <si>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</si>
  <si>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</si>
  <si>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</si>
  <si>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</si>
  <si>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</si>
  <si>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</si>
  <si>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</si>
  <si>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</si>
  <si>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</si>
  <si>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</si>
  <si>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</si>
  <si>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</si>
  <si>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</si>
  <si>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</si>
  <si>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</si>
  <si>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</si>
  <si>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</si>
  <si>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</si>
  <si>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</si>
  <si>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</si>
  <si>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</si>
  <si>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</si>
  <si>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</si>
  <si>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</si>
  <si>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</si>
  <si>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</si>
  <si>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</si>
  <si>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</si>
  <si>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</si>
  <si>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</si>
  <si>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</si>
  <si>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</si>
  <si>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</si>
  <si>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</si>
  <si>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</si>
  <si>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</si>
  <si>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</si>
  <si>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</si>
  <si>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</si>
  <si>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</si>
  <si>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</si>
  <si>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</si>
  <si>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</si>
  <si>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</si>
  <si>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</si>
  <si>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</si>
  <si>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</si>
  <si>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</si>
  <si>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</si>
  <si>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</si>
  <si>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</si>
  <si>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</si>
  <si>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</si>
  <si>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</si>
  <si>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</si>
  <si>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</si>
  <si>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</si>
  <si>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</si>
  <si>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</si>
  <si>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</si>
  <si>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</si>
  <si>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</si>
  <si>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</si>
  <si>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</si>
  <si>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</si>
  <si>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</si>
  <si>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</si>
  <si>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</si>
  <si>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</si>
  <si>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</si>
  <si>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</si>
  <si>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</si>
  <si>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</si>
  <si>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</si>
  <si>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</si>
  <si>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</si>
  <si>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</si>
  <si>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</si>
  <si>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</si>
  <si>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</si>
  <si>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</si>
  <si>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</si>
  <si>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</si>
  <si>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</si>
  <si>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</si>
  <si>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</si>
  <si>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</si>
  <si>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</si>
  <si>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</si>
  <si>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</si>
  <si>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</si>
  <si>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</si>
  <si>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</si>
  <si>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</si>
  <si>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</si>
  <si>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</si>
  <si>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</si>
  <si>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</si>
  <si>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</si>
  <si>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</si>
  <si>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</si>
  <si>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</si>
  <si>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</si>
  <si>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</si>
  <si>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</si>
  <si>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</si>
  <si>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</si>
  <si>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</si>
  <si>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</si>
  <si>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</si>
  <si>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</si>
  <si>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</si>
  <si>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</si>
  <si>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</si>
  <si>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</si>
  <si>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</si>
  <si>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</si>
  <si>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</si>
  <si>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</si>
  <si>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</si>
  <si>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</si>
  <si>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</si>
  <si>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</si>
  <si>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</si>
  <si>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</si>
  <si>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</si>
  <si>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</si>
  <si>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</si>
  <si>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</si>
  <si>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</si>
  <si>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</si>
  <si>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</si>
  <si>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</si>
  <si>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</si>
  <si>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</si>
  <si>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</si>
  <si>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</si>
  <si>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</si>
  <si>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</si>
  <si>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</si>
  <si>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</si>
  <si>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</si>
  <si>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</si>
  <si>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</si>
  <si>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</si>
  <si>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</si>
  <si>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</si>
  <si>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</si>
  <si>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</si>
  <si>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</si>
  <si>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</si>
  <si>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</si>
  <si>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</si>
  <si>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</si>
  <si>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</si>
  <si>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</si>
  <si>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</si>
  <si>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</si>
  <si>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</si>
  <si>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</si>
  <si>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</si>
  <si>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</si>
  <si>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</si>
  <si>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</si>
  <si>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</si>
  <si>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</si>
  <si>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</si>
  <si>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</si>
  <si>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</si>
  <si>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</si>
  <si>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</si>
  <si>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</si>
  <si>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</si>
  <si>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</si>
  <si>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</si>
  <si>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</si>
  <si>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</si>
  <si>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</si>
  <si>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</si>
  <si>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</si>
  <si>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</si>
  <si>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</si>
  <si>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</si>
  <si>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</si>
  <si>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</si>
  <si>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</si>
  <si>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</si>
  <si>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</si>
  <si>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</si>
  <si>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</si>
  <si>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</si>
  <si>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</si>
  <si>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</si>
  <si>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</si>
  <si>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</si>
  <si>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</si>
  <si>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</si>
  <si>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</si>
  <si>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</si>
  <si>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</si>
  <si>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</si>
  <si>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</si>
  <si>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</si>
  <si>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</si>
  <si>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</si>
  <si>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</si>
  <si>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</si>
  <si>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</si>
  <si>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</si>
  <si>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</si>
  <si>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</si>
  <si>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</si>
  <si>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</si>
  <si>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</si>
  <si>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</si>
  <si>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</si>
  <si>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</si>
  <si>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</si>
  <si>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</si>
  <si>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</si>
  <si>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</si>
  <si>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</si>
  <si>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</si>
  <si>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</si>
  <si>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</si>
  <si>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</si>
  <si>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</si>
  <si>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</si>
  <si>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</si>
  <si>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</si>
  <si>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</si>
  <si>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</si>
  <si>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</si>
  <si>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</si>
  <si>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</si>
  <si>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</si>
  <si>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</si>
  <si>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</si>
  <si>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</si>
  <si>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</si>
  <si>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</si>
  <si>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</si>
  <si>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</si>
  <si>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</si>
  <si>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</si>
  <si>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</si>
  <si>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</si>
  <si>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</si>
  <si>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</si>
  <si>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</si>
  <si>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</si>
  <si>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</si>
  <si>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</si>
  <si>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</si>
  <si>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</si>
  <si>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</si>
  <si>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</si>
  <si>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</si>
  <si>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</si>
  <si>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</si>
  <si>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</si>
  <si>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</si>
  <si>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</si>
  <si>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</si>
  <si>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</si>
  <si>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</si>
  <si>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</si>
  <si>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</si>
  <si>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</si>
  <si>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</si>
  <si>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</si>
  <si>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</si>
  <si>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</si>
  <si>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</si>
  <si>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</si>
  <si>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</si>
  <si>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</si>
  <si>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</si>
  <si>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</si>
  <si>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</si>
  <si>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</si>
  <si>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</si>
  <si>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</si>
  <si>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</si>
  <si>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</si>
  <si>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</si>
  <si>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</si>
  <si>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</si>
  <si>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</si>
  <si>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</si>
  <si>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</si>
  <si>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</si>
  <si>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</si>
  <si>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</si>
  <si>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</si>
  <si>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</si>
  <si>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</si>
  <si>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</si>
  <si>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</si>
  <si>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</si>
  <si>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</si>
  <si>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</si>
  <si>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</si>
  <si>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</si>
  <si>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</si>
  <si>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</si>
  <si>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</si>
  <si>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</si>
  <si>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</si>
  <si>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</si>
  <si>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</si>
  <si>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</si>
  <si>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</si>
  <si>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</si>
  <si>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</si>
  <si>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</si>
  <si>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</si>
  <si>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</si>
  <si>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</si>
  <si>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</si>
  <si>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</si>
  <si>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</si>
  <si>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</si>
  <si>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</si>
  <si>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</si>
  <si>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</si>
  <si>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</si>
  <si>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</si>
  <si>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</si>
  <si>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</si>
  <si>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</si>
  <si>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</si>
  <si>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</si>
  <si>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</si>
  <si>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</si>
  <si>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</si>
  <si>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</si>
  <si>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</si>
  <si>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</si>
  <si>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</si>
  <si>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</si>
  <si>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</si>
  <si>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</si>
  <si>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</si>
  <si>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</si>
  <si>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</si>
  <si>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</si>
  <si>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</si>
  <si>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</si>
  <si>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</si>
  <si>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</si>
  <si>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</si>
  <si>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</si>
  <si>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</si>
  <si>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</si>
  <si>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</si>
  <si>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</si>
  <si>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</si>
  <si>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</si>
  <si>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</si>
  <si>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</si>
  <si>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</si>
  <si>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</si>
  <si>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</si>
  <si>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</si>
  <si>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</si>
  <si>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</si>
  <si>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</si>
  <si>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</si>
  <si>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</si>
  <si>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</si>
  <si>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</si>
  <si>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</si>
  <si>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</si>
  <si>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</si>
  <si>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</si>
  <si>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</si>
  <si>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</si>
  <si>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</si>
  <si>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</si>
  <si>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</si>
  <si>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</si>
  <si>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</si>
  <si>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</si>
  <si>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</si>
  <si>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</si>
  <si>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</si>
  <si>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</si>
  <si>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</si>
  <si>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</si>
  <si>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</si>
  <si>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</si>
  <si>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</si>
  <si>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</si>
  <si>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</si>
  <si>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</si>
  <si>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</si>
  <si>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</si>
  <si>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</si>
  <si>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</si>
  <si>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</si>
  <si>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</si>
  <si>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</si>
  <si>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</si>
  <si>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</si>
  <si>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</si>
  <si>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</si>
  <si>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</si>
  <si>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</si>
  <si>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</si>
  <si>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</si>
  <si>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</si>
  <si>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</si>
  <si>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</si>
  <si>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</si>
  <si>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</si>
  <si>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</si>
  <si>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</si>
  <si>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</si>
  <si>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</si>
  <si>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</si>
  <si>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</si>
  <si>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</si>
  <si>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</si>
  <si>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</si>
  <si>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</si>
  <si>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</si>
  <si>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</si>
  <si>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</si>
  <si>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</si>
  <si>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</si>
  <si>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</si>
  <si>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</si>
  <si>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</si>
  <si>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</si>
  <si>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</si>
  <si>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</si>
  <si>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</si>
  <si>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</si>
  <si>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</si>
  <si>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</si>
  <si>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</si>
  <si>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</si>
  <si>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</si>
  <si>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</si>
  <si>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</si>
  <si>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</si>
  <si>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</si>
  <si>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</si>
  <si>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</si>
  <si>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</si>
  <si>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</si>
  <si>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</si>
  <si>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</si>
  <si>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</si>
  <si>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</si>
  <si>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</si>
  <si>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</si>
  <si>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</si>
  <si>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</si>
  <si>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</si>
  <si>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</si>
  <si>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</si>
  <si>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</si>
  <si>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</si>
  <si>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</si>
  <si>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</si>
  <si>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</si>
  <si>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</si>
  <si>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</si>
  <si>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</si>
  <si>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</si>
  <si>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</si>
  <si>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</si>
  <si>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</si>
  <si>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</si>
  <si>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</si>
  <si>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</si>
  <si>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</si>
  <si>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</si>
  <si>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</si>
  <si>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</si>
  <si>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</si>
  <si>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</si>
  <si>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</si>
  <si>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</si>
  <si>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</si>
  <si>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</si>
  <si>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</si>
  <si>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</si>
  <si>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</si>
  <si>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</si>
  <si>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</si>
  <si>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</si>
  <si>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</si>
  <si>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</si>
  <si>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</si>
  <si>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</si>
  <si>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</si>
  <si>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</si>
  <si>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</si>
  <si>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</si>
  <si>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</si>
  <si>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</si>
  <si>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</si>
  <si>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</si>
  <si>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</si>
  <si>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</si>
  <si>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</si>
  <si>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</si>
  <si>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</si>
  <si>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</si>
  <si>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</si>
  <si>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</si>
  <si>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</si>
  <si>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</si>
  <si>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</si>
  <si>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</si>
  <si>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</si>
  <si>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</si>
  <si>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</si>
  <si>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</si>
  <si>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</si>
  <si>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</si>
  <si>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</si>
  <si>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</si>
  <si>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</si>
  <si>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</si>
  <si>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</si>
  <si>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</si>
  <si>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</si>
  <si>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</si>
  <si>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</si>
  <si>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</si>
  <si>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</si>
  <si>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</si>
  <si>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</si>
  <si>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</si>
  <si>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</si>
  <si>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</si>
  <si>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</si>
  <si>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</si>
  <si>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</si>
  <si>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</si>
  <si>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</si>
  <si>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</si>
  <si>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</si>
  <si>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</si>
  <si>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</si>
  <si>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</si>
  <si>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</si>
  <si>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</si>
  <si>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</si>
  <si>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</si>
  <si>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</si>
  <si>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</si>
  <si>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</si>
  <si>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</si>
  <si>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</si>
  <si>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</si>
  <si>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</si>
  <si>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</si>
  <si>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</si>
  <si>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</si>
  <si>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</si>
  <si>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</si>
  <si>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</si>
  <si>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</si>
  <si>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</si>
  <si>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</si>
  <si>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</si>
  <si>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</si>
  <si>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</si>
  <si>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</si>
  <si>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</si>
  <si>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</si>
  <si>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</si>
  <si>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</si>
  <si>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</si>
  <si>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</si>
  <si>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</si>
  <si>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</si>
  <si>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</si>
  <si>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</si>
  <si>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</si>
  <si>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</si>
  <si>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</si>
  <si>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</si>
  <si>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</si>
  <si>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</si>
  <si>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</si>
  <si>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</si>
  <si>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</si>
  <si>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</si>
  <si>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</si>
  <si>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</si>
  <si>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</si>
  <si>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</si>
  <si>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</si>
  <si>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</si>
  <si>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</si>
  <si>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</si>
  <si>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</si>
  <si>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</si>
  <si>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</si>
  <si>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</si>
  <si>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</si>
  <si>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</si>
  <si>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</si>
  <si>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</si>
  <si>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</si>
  <si>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</si>
  <si>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</si>
  <si>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</si>
  <si>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</si>
  <si>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</si>
  <si>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</si>
  <si>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</si>
  <si>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</si>
  <si>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</si>
  <si>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</si>
  <si>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</si>
  <si>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</si>
  <si>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</si>
  <si>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</si>
  <si>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</si>
  <si>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</si>
  <si>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</si>
  <si>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</si>
  <si>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</si>
  <si>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</si>
  <si>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</si>
  <si>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</si>
  <si>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</si>
  <si>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</si>
  <si>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</si>
  <si>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</si>
  <si>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</si>
  <si>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</si>
  <si>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</si>
  <si>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</si>
  <si>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</si>
  <si>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</si>
  <si>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</si>
  <si>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</si>
  <si>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</si>
  <si>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</si>
  <si>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</si>
  <si>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</si>
  <si>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</si>
  <si>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</si>
  <si>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</si>
  <si>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</si>
  <si>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</si>
  <si>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</si>
  <si>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</si>
  <si>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</si>
  <si>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</si>
  <si>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</si>
  <si>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</si>
  <si>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</si>
  <si>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</si>
  <si>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</si>
  <si>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</si>
  <si>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</si>
  <si>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</si>
  <si>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</si>
  <si>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</si>
  <si>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</si>
  <si>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</si>
  <si>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</si>
  <si>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</si>
  <si>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</si>
  <si>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</si>
  <si>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</si>
  <si>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</si>
  <si>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</si>
  <si>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</si>
  <si>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</si>
  <si>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</si>
  <si>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</si>
  <si>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</si>
  <si>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</si>
  <si>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</si>
  <si>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</si>
  <si>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</si>
  <si>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</si>
  <si>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</si>
  <si>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</si>
  <si>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</si>
  <si>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</si>
  <si>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</si>
  <si>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</si>
  <si>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</si>
  <si>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</si>
  <si>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</si>
  <si>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</si>
  <si>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</si>
  <si>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</si>
  <si>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</si>
  <si>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</si>
  <si>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</si>
  <si>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</si>
  <si>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</si>
  <si>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</si>
  <si>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</si>
  <si>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</si>
  <si>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</si>
  <si>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</si>
  <si>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</si>
  <si>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</si>
  <si>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</si>
  <si>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</si>
  <si>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</si>
  <si>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</si>
  <si>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</si>
  <si>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</si>
  <si>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</si>
  <si>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</si>
  <si>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</si>
  <si>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</si>
  <si>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</si>
  <si>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</si>
  <si>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</si>
  <si>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</si>
  <si>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</si>
  <si>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</si>
  <si>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</si>
  <si>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</si>
  <si>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</si>
  <si>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</si>
  <si>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</si>
  <si>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</si>
  <si>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</si>
  <si>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</si>
  <si>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</si>
  <si>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</si>
  <si>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</si>
  <si>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</si>
  <si>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</si>
  <si>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</si>
  <si>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</si>
  <si>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</si>
  <si>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</si>
  <si>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</si>
  <si>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</si>
  <si>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</si>
  <si>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</si>
  <si>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</si>
  <si>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</si>
  <si>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</si>
  <si>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</si>
  <si>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</si>
  <si>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</si>
  <si>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</si>
  <si>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</si>
  <si>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</si>
  <si>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</si>
  <si>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</si>
  <si>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</si>
  <si>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</si>
  <si>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</si>
  <si>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</si>
  <si>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</si>
  <si>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</si>
  <si>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</si>
  <si>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</si>
  <si>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</si>
  <si>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</si>
  <si>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</si>
  <si>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</si>
  <si>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</si>
  <si>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</si>
  <si>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</si>
  <si>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</si>
  <si>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</si>
  <si>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</si>
  <si>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</si>
  <si>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</si>
  <si>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</si>
  <si>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</si>
  <si>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</si>
  <si>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</si>
  <si>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</si>
  <si>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</si>
  <si>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</si>
  <si>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</si>
  <si>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</si>
  <si>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</si>
  <si>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</si>
  <si>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</si>
  <si>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</si>
  <si>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</si>
  <si>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</si>
  <si>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</si>
  <si>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</si>
  <si>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</si>
  <si>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</si>
  <si>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</si>
  <si>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</si>
  <si>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</si>
  <si>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</si>
  <si>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</si>
  <si>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</si>
  <si>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</si>
  <si>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</si>
  <si>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</si>
  <si>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</si>
  <si>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</si>
  <si>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</si>
  <si>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</si>
  <si>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</si>
  <si>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</si>
  <si>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</si>
  <si>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</si>
  <si>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</si>
  <si>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</si>
  <si>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</si>
  <si>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</si>
  <si>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</si>
  <si>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</si>
  <si>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</si>
  <si>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</si>
  <si>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</si>
  <si>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</si>
  <si>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</si>
  <si>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</si>
  <si>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</si>
  <si>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</si>
  <si>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</si>
  <si>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</si>
  <si>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</si>
  <si>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</si>
  <si>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</si>
  <si>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</si>
  <si>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</si>
  <si>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</si>
  <si>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</si>
  <si>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</si>
  <si>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</si>
  <si>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</si>
  <si>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</si>
  <si>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</si>
  <si>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</si>
  <si>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</si>
  <si>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</si>
  <si>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</si>
  <si>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</si>
  <si>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</si>
  <si>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</si>
  <si>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</si>
  <si>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</si>
  <si>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</si>
  <si>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</si>
  <si>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</si>
  <si>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</si>
  <si>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</si>
  <si>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</si>
  <si>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</si>
  <si>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</si>
  <si>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</si>
  <si>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</si>
  <si>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</si>
  <si>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</si>
  <si>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</si>
  <si>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</si>
  <si>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</si>
  <si>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</si>
  <si>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</si>
  <si>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</si>
  <si>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</si>
  <si>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</si>
  <si>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</si>
  <si>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</si>
  <si>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</si>
  <si>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</si>
  <si>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</si>
  <si>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</si>
  <si>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</si>
  <si>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</si>
  <si>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</si>
  <si>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</si>
  <si>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</si>
  <si>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</si>
  <si>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</si>
  <si>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</si>
  <si>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</si>
  <si>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</si>
  <si>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</si>
  <si>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</si>
  <si>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</si>
  <si>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</si>
  <si>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</si>
  <si>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</si>
  <si>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</si>
  <si>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</si>
  <si>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</si>
  <si>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</si>
  <si>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</si>
  <si>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</si>
  <si>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</si>
  <si>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</si>
  <si>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</si>
  <si>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</si>
  <si>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</si>
  <si>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</si>
  <si>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</si>
  <si>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</si>
  <si>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</si>
  <si>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</si>
  <si>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</si>
  <si>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</si>
  <si>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</si>
  <si>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</si>
  <si>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</si>
  <si>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</si>
  <si>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</si>
  <si>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</si>
  <si>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</si>
  <si>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</si>
  <si>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</si>
  <si>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</si>
  <si>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</si>
  <si>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</si>
  <si>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</si>
  <si>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</si>
  <si>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</si>
  <si>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</si>
  <si>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</si>
  <si>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</si>
  <si>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</si>
  <si>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</si>
  <si>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</si>
  <si>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</si>
  <si>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</si>
  <si>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</si>
  <si>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</si>
  <si>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</si>
  <si>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</si>
  <si>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</si>
  <si>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</si>
  <si>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</si>
  <si>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</si>
  <si>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</si>
  <si>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</si>
  <si>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</si>
  <si>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</si>
  <si>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</si>
  <si>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</si>
  <si>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</si>
  <si>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</si>
  <si>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</si>
  <si>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</si>
  <si>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</si>
  <si>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</si>
  <si>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</si>
  <si>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</si>
  <si>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</si>
  <si>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</si>
  <si>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</si>
  <si>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</si>
  <si>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</si>
  <si>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</si>
  <si>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</si>
  <si>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</si>
  <si>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</si>
  <si>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</si>
  <si>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</si>
  <si>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</si>
  <si>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</si>
  <si>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</si>
  <si>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</si>
  <si>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</si>
  <si>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</si>
  <si>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</si>
  <si>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</si>
  <si>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</si>
  <si>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</si>
  <si>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</si>
  <si>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</si>
  <si>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</si>
  <si>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</si>
  <si>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</si>
  <si>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</si>
  <si>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</si>
  <si>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</si>
  <si>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</si>
  <si>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</si>
  <si>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</si>
  <si>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</si>
  <si>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</si>
  <si>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</si>
  <si>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</si>
  <si>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</si>
  <si>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</si>
  <si>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</si>
  <si>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</si>
  <si>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</si>
  <si>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</si>
  <si>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</si>
  <si>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</si>
  <si>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</si>
  <si>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</si>
  <si>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</si>
  <si>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</si>
  <si>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</si>
  <si>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</si>
  <si>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</si>
  <si>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</si>
  <si>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</si>
  <si>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</si>
  <si>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</si>
  <si>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</si>
  <si>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</si>
  <si>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</si>
  <si>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</si>
  <si>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</si>
  <si>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</si>
  <si>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</si>
  <si>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</si>
  <si>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</si>
  <si>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</si>
  <si>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</si>
  <si>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</si>
  <si>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</si>
  <si>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</si>
  <si>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</si>
  <si>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</si>
  <si>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</si>
  <si>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</si>
  <si>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</si>
  <si>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</si>
  <si>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</si>
  <si>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</si>
  <si>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</si>
  <si>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</si>
  <si>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</si>
  <si>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</si>
  <si>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</si>
  <si>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</si>
  <si>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</si>
  <si>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</si>
  <si>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</si>
  <si>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</si>
  <si>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</si>
  <si>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</si>
  <si>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</si>
  <si>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</si>
  <si>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</si>
  <si>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</si>
  <si>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</si>
  <si>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</si>
  <si>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</si>
  <si>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</si>
  <si>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</si>
  <si>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</si>
  <si>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</si>
  <si>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</si>
  <si>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</si>
  <si>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</si>
  <si>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</si>
  <si>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</si>
  <si>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</si>
  <si>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</si>
  <si>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</si>
  <si>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</si>
  <si>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</si>
  <si>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</si>
  <si>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</si>
  <si>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</si>
  <si>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</si>
  <si>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</si>
  <si>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</si>
  <si>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</si>
  <si>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</si>
  <si>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</si>
  <si>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</si>
  <si>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</si>
  <si>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</si>
  <si>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</si>
  <si>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</si>
  <si>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</si>
  <si>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</si>
  <si>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</si>
  <si>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</si>
  <si>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</si>
  <si>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</si>
  <si>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</si>
  <si>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</si>
  <si>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</si>
  <si>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</si>
  <si>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</si>
  <si>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</si>
  <si>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</si>
  <si>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</si>
  <si>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</si>
  <si>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</si>
  <si>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</si>
  <si>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</si>
  <si>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</si>
  <si>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</si>
  <si>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</si>
  <si>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</si>
  <si>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</si>
  <si>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</si>
  <si>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</si>
  <si>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</si>
  <si>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</si>
  <si>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</si>
  <si>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</si>
  <si>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</si>
  <si>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</si>
  <si>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</si>
  <si>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</si>
  <si>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</si>
  <si>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</si>
  <si>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</si>
  <si>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</si>
  <si>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</si>
  <si>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</si>
  <si>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</si>
  <si>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</si>
  <si>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</si>
  <si>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</si>
  <si>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</si>
  <si>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</si>
  <si>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</si>
  <si>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</si>
  <si>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</si>
  <si>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</si>
  <si>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</si>
  <si>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</si>
  <si>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</si>
  <si>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</si>
  <si>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</si>
  <si>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</si>
  <si>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</si>
  <si>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</si>
  <si>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</si>
  <si>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</si>
  <si>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</si>
  <si>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</si>
  <si>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</si>
  <si>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</si>
  <si>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</si>
  <si>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</si>
  <si>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</si>
  <si>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</si>
  <si>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</si>
  <si>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</si>
  <si>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</si>
  <si>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</si>
  <si>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</si>
  <si>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</si>
  <si>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</si>
  <si>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</si>
  <si>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</si>
  <si>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</si>
  <si>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</si>
  <si>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</si>
  <si>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</si>
  <si>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</si>
  <si>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</si>
  <si>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</si>
  <si>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</si>
  <si>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</si>
  <si>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</si>
  <si>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</si>
  <si>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</si>
  <si>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</si>
  <si>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</si>
  <si>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</si>
  <si>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</si>
  <si>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</si>
  <si>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</si>
  <si>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</si>
  <si>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</si>
  <si>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</si>
  <si>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</si>
  <si>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</si>
  <si>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</si>
  <si>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</si>
  <si>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</si>
  <si>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</si>
  <si>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</si>
  <si>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</si>
  <si>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</si>
  <si>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</si>
  <si>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</si>
  <si>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</si>
  <si>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</si>
  <si>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</si>
  <si>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</si>
  <si>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</si>
  <si>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</si>
  <si>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</si>
  <si>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</si>
  <si>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</si>
  <si>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</si>
  <si>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</si>
  <si>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</si>
  <si>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</si>
  <si>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</si>
  <si>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</si>
  <si>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</si>
  <si>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</si>
  <si>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</si>
  <si>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</si>
  <si>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</si>
  <si>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</si>
  <si>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</si>
  <si>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</si>
  <si>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</si>
  <si>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</si>
  <si>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</si>
  <si>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</si>
  <si>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</si>
  <si>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</si>
  <si>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</si>
  <si>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</si>
  <si>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</si>
  <si>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</si>
  <si>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</si>
  <si>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</si>
  <si>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</si>
  <si>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</si>
  <si>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</si>
  <si>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</si>
  <si>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</si>
  <si>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</si>
  <si>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</si>
  <si>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</si>
  <si>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</si>
  <si>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</si>
  <si>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</si>
  <si>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</si>
  <si>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</si>
  <si>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</si>
  <si>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</si>
  <si>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</si>
  <si>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</si>
  <si>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</si>
  <si>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</si>
  <si>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</si>
  <si>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</si>
  <si>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</si>
  <si>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</si>
  <si>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</si>
  <si>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</si>
  <si>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</si>
  <si>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</si>
  <si>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</si>
  <si>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</si>
  <si>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</si>
  <si>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</si>
  <si>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</si>
  <si>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</si>
  <si>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</si>
  <si>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</si>
  <si>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</si>
  <si>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</si>
  <si>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</si>
  <si>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</si>
  <si>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</si>
  <si>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</si>
  <si>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</si>
  <si>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</si>
  <si>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</si>
  <si>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</si>
  <si>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</si>
  <si>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</si>
  <si>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</si>
  <si>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</si>
  <si>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</si>
  <si>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</si>
  <si>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</si>
  <si>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</si>
  <si>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</si>
  <si>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</si>
  <si>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</si>
  <si>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</si>
  <si>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</si>
  <si>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</si>
  <si>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</si>
  <si>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</si>
  <si>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</si>
  <si>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</si>
  <si>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</si>
  <si>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</si>
  <si>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</si>
  <si>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</si>
  <si>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</si>
  <si>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</si>
  <si>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</si>
  <si>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</si>
  <si>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</si>
  <si>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</si>
  <si>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</si>
  <si>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</si>
  <si>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</si>
  <si>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</si>
  <si>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</si>
  <si>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</si>
  <si>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</si>
  <si>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</si>
  <si>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</si>
  <si>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</si>
  <si>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</si>
  <si>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</si>
  <si>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</si>
  <si>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</si>
  <si>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</si>
  <si>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</si>
  <si>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</si>
  <si>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</si>
  <si>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</si>
  <si>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</si>
  <si>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</si>
  <si>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</si>
  <si>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</si>
  <si>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</si>
  <si>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</si>
  <si>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</si>
  <si>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</si>
  <si>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</si>
  <si>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</si>
  <si>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</si>
  <si>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</si>
  <si>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</si>
  <si>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</si>
  <si>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</si>
  <si>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</si>
  <si>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</si>
  <si>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</si>
  <si>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</si>
  <si>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</si>
  <si>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</si>
  <si>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</si>
  <si>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</si>
  <si>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</si>
  <si>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</si>
  <si>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</si>
  <si>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</si>
  <si>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</si>
  <si>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</si>
  <si>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</si>
  <si>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</si>
  <si>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</si>
  <si>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</si>
  <si>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</si>
  <si>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</si>
  <si>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</si>
  <si>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</si>
  <si>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</si>
  <si>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</si>
  <si>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</si>
  <si>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</si>
  <si>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</si>
  <si>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</si>
  <si>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</si>
  <si>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</si>
  <si>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</si>
  <si>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</si>
  <si>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</si>
  <si>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</si>
  <si>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</si>
  <si>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</si>
  <si>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</si>
  <si>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</si>
  <si>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</si>
  <si>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</si>
  <si>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</si>
  <si>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</si>
  <si>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</si>
  <si>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</si>
  <si>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</si>
  <si>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</si>
  <si>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</si>
  <si>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</si>
  <si>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</si>
  <si>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</si>
  <si>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</si>
  <si>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</si>
  <si>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</si>
  <si>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</si>
  <si>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</si>
  <si>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</si>
  <si>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</si>
  <si>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</si>
  <si>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</si>
  <si>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</si>
  <si>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</si>
  <si>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</si>
  <si>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</si>
  <si>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</si>
  <si>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</si>
  <si>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</si>
  <si>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</si>
  <si>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</si>
  <si>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</si>
  <si>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</si>
  <si>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</si>
  <si>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</si>
  <si>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</si>
  <si>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</si>
  <si>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</si>
  <si>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</si>
  <si>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</si>
  <si>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</si>
  <si>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</si>
  <si>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</si>
  <si>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</si>
  <si>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</si>
  <si>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</si>
  <si>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</si>
  <si>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</si>
  <si>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</si>
  <si>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</si>
  <si>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</si>
  <si>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</si>
  <si>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</si>
  <si>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</si>
  <si>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</si>
  <si>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</si>
  <si>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</si>
  <si>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</si>
  <si>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</si>
  <si>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</si>
  <si>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</si>
  <si>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</si>
  <si>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</si>
  <si>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</si>
  <si>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</si>
  <si>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</si>
  <si>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</si>
  <si>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</si>
  <si>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</si>
  <si>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</si>
  <si>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</si>
  <si>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</si>
  <si>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</si>
  <si>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</si>
  <si>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</si>
  <si>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</si>
  <si>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</si>
  <si>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</si>
  <si>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</si>
  <si>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</si>
  <si>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</si>
  <si>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</si>
  <si>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</si>
  <si>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</si>
  <si>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</si>
  <si>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</si>
  <si>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</si>
  <si>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</si>
  <si>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</si>
  <si>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</si>
  <si>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</si>
  <si>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</si>
  <si>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</si>
  <si>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</si>
  <si>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</si>
  <si>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</si>
  <si>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</si>
  <si>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</si>
  <si>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</si>
  <si>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</si>
  <si>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</si>
  <si>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</si>
  <si>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</si>
  <si>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</si>
  <si>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</si>
  <si>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</si>
  <si>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</si>
  <si>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</si>
  <si>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</si>
  <si>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</si>
  <si>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</si>
  <si>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</si>
  <si>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</si>
  <si>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</si>
  <si>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</si>
  <si>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</si>
  <si>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</si>
  <si>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</si>
  <si>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</si>
  <si>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</si>
  <si>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</si>
  <si>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</si>
  <si>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</si>
  <si>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</si>
  <si>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</si>
  <si>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</si>
  <si>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</si>
  <si>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</si>
  <si>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</si>
  <si>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</si>
  <si>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</si>
  <si>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</si>
  <si>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</si>
  <si>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</si>
  <si>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</si>
  <si>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</si>
  <si>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</si>
  <si>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</si>
  <si>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</si>
  <si>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</si>
  <si>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</si>
  <si>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</si>
  <si>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</si>
  <si>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</si>
  <si>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</si>
  <si>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</si>
  <si>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</si>
  <si>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</si>
  <si>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</si>
  <si>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</si>
  <si>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</si>
  <si>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</si>
  <si>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</si>
  <si>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</si>
  <si>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</si>
  <si>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</si>
  <si>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</si>
  <si>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</si>
  <si>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</si>
  <si>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</si>
  <si>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</si>
  <si>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</si>
  <si>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</si>
  <si>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</si>
  <si>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</si>
  <si>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</si>
  <si>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</si>
  <si>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</si>
  <si>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</si>
  <si>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</si>
  <si>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</si>
  <si>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</si>
  <si>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</si>
  <si>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</si>
  <si>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</si>
  <si>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</si>
  <si>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</si>
  <si>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</si>
  <si>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</si>
  <si>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</si>
  <si>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</si>
  <si>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</si>
  <si>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</si>
  <si>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</si>
  <si>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</si>
  <si>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</si>
  <si>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</si>
  <si>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</si>
  <si>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</si>
  <si>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</si>
  <si>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</si>
  <si>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</si>
  <si>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</si>
  <si>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</si>
  <si>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</si>
  <si>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</si>
  <si>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</si>
  <si>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</si>
  <si>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</si>
  <si>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</si>
  <si>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</si>
  <si>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</si>
  <si>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</si>
  <si>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</si>
  <si>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</si>
  <si>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</si>
  <si>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</si>
  <si>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</si>
  <si>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</si>
  <si>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</si>
  <si>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</si>
  <si>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</si>
  <si>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</si>
  <si>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</si>
  <si>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</si>
  <si>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</si>
  <si>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</si>
  <si>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</si>
  <si>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</si>
  <si>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</si>
  <si>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</si>
  <si>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</si>
  <si>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</si>
  <si>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</si>
  <si>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</si>
  <si>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</si>
  <si>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</si>
  <si>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</si>
  <si>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</si>
  <si>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</si>
  <si>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</si>
  <si>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</si>
  <si>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</si>
  <si>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</si>
  <si>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</si>
  <si>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</si>
  <si>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</si>
  <si>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</si>
  <si>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</si>
  <si>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</si>
  <si>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</si>
  <si>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</si>
  <si>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</si>
  <si>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</si>
  <si>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</si>
  <si>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</si>
  <si>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</si>
  <si>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</si>
  <si>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</si>
  <si>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</si>
  <si>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</si>
  <si>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</si>
  <si>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</si>
  <si>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</si>
  <si>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</si>
  <si>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</si>
  <si>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</si>
  <si>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</si>
  <si>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</si>
  <si>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</si>
  <si>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</si>
  <si>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</si>
  <si>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</si>
  <si>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</si>
  <si>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</si>
  <si>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</si>
  <si>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</si>
  <si>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</si>
  <si>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</si>
  <si>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</si>
  <si>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</si>
  <si>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</si>
  <si>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</si>
  <si>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</si>
  <si>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</si>
  <si>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</si>
  <si>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</si>
  <si>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</si>
  <si>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</si>
  <si>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</si>
  <si>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</si>
  <si>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</si>
  <si>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</si>
  <si>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</si>
  <si>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</si>
  <si>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</si>
  <si>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</si>
  <si>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</si>
  <si>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</si>
  <si>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</si>
  <si>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</si>
  <si>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</si>
  <si>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</si>
  <si>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</si>
  <si>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</si>
  <si>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</si>
  <si>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</si>
  <si>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</si>
  <si>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</si>
  <si>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</si>
  <si>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</si>
  <si>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</si>
  <si>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</si>
  <si>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</si>
  <si>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</si>
  <si>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</si>
  <si>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</si>
  <si>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</si>
  <si>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</si>
  <si>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</si>
  <si>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</si>
  <si>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</si>
  <si>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</si>
  <si>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</si>
  <si>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</si>
  <si>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</si>
  <si>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</si>
  <si>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</si>
  <si>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</si>
  <si>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</si>
  <si>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</si>
  <si>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</si>
  <si>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</si>
  <si>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</si>
  <si>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</si>
  <si>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</si>
  <si>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</si>
  <si>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</si>
  <si>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</si>
  <si>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</si>
  <si>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</si>
  <si>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</si>
  <si>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</si>
  <si>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</si>
  <si>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</si>
  <si>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</si>
  <si>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</si>
  <si>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</si>
  <si>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</si>
  <si>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</si>
  <si>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</si>
  <si>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</si>
  <si>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</si>
  <si>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</si>
  <si>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</si>
  <si>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</si>
  <si>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</si>
  <si>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</si>
  <si>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</si>
  <si>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</si>
  <si>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</si>
  <si>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</si>
  <si>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</si>
  <si>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</si>
  <si>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</si>
  <si>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</si>
  <si>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</si>
  <si>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</si>
  <si>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</si>
  <si>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</si>
  <si>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</si>
  <si>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</si>
  <si>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</si>
  <si>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</si>
  <si>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</si>
  <si>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</si>
  <si>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</si>
  <si>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</si>
  <si>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</si>
  <si>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</si>
  <si>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</si>
  <si>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</si>
  <si>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</si>
  <si>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</si>
  <si>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</si>
  <si>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</si>
  <si>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</si>
  <si>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</si>
  <si>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</si>
  <si>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</si>
  <si>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</si>
  <si>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</si>
  <si>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</si>
  <si>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</si>
  <si>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</si>
  <si>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</si>
  <si>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</si>
  <si>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</si>
  <si>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</si>
  <si>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</si>
  <si>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</si>
  <si>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</si>
  <si>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</si>
  <si>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</si>
  <si>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</si>
  <si>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</si>
  <si>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</si>
  <si>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</si>
  <si>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</si>
  <si>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</si>
  <si>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</si>
  <si>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</si>
  <si>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</si>
  <si>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</si>
  <si>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</si>
  <si>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</si>
  <si>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</si>
  <si>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</si>
  <si>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</si>
  <si>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</si>
  <si>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</si>
  <si>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</si>
  <si>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</si>
  <si>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</si>
  <si>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</si>
  <si>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</si>
  <si>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</si>
  <si>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</si>
  <si>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</si>
  <si>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</si>
  <si>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</si>
  <si>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</si>
  <si>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</si>
  <si>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</si>
  <si>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</si>
  <si>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</si>
  <si>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</si>
  <si>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</si>
  <si>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</si>
  <si>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</si>
  <si>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</si>
  <si>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</si>
  <si>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</si>
  <si>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</si>
  <si>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</si>
  <si>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</si>
  <si>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</si>
  <si>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</si>
  <si>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</si>
  <si>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</si>
  <si>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</si>
  <si>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</si>
  <si>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</si>
  <si>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</si>
  <si>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</si>
  <si>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</si>
  <si>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</si>
  <si>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</si>
  <si>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</si>
  <si>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</si>
  <si>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</si>
  <si>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</si>
  <si>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</si>
  <si>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</si>
  <si>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</si>
  <si>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</si>
  <si>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</si>
  <si>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</si>
  <si>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</si>
  <si>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</si>
  <si>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</si>
  <si>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</si>
  <si>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</si>
  <si>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</si>
  <si>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</si>
  <si>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</si>
  <si>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</si>
  <si>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</si>
  <si>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</si>
  <si>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</si>
  <si>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</si>
  <si>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</si>
  <si>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</si>
  <si>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</si>
  <si>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</si>
  <si>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</si>
  <si>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</si>
  <si>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</si>
  <si>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</si>
  <si>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</si>
  <si>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</si>
  <si>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</si>
  <si>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</si>
  <si>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</si>
  <si>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</si>
  <si>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</si>
  <si>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</si>
  <si>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</si>
  <si>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</si>
  <si>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</si>
  <si>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</si>
  <si>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</si>
  <si>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</si>
  <si>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</si>
  <si>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</si>
  <si>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</si>
  <si>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</si>
  <si>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</si>
  <si>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</si>
  <si>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</si>
  <si>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</si>
  <si>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</si>
  <si>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</si>
  <si>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</si>
  <si>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</si>
  <si>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</si>
  <si>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</si>
  <si>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</si>
  <si>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</si>
  <si>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</si>
  <si>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</si>
  <si>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</si>
  <si>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</si>
  <si>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</si>
  <si>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</si>
  <si>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</si>
  <si>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</si>
  <si>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</si>
  <si>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</si>
  <si>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</si>
  <si>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</si>
  <si>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</si>
  <si>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</si>
  <si>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</si>
  <si>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</si>
  <si>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</si>
  <si>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</si>
  <si>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</si>
  <si>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</si>
  <si>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</si>
  <si>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</si>
  <si>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</si>
  <si>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</si>
  <si>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</si>
  <si>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</si>
  <si>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</si>
  <si>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</si>
  <si>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</si>
  <si>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</si>
  <si>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</si>
  <si>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</si>
  <si>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</si>
  <si>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</si>
  <si>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</si>
  <si>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</si>
  <si>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</si>
  <si>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</si>
  <si>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</si>
  <si>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</si>
  <si>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</si>
  <si>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</si>
  <si>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</si>
  <si>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</si>
  <si>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</si>
  <si>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</si>
  <si>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</si>
  <si>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</si>
  <si>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</si>
  <si>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</si>
  <si>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</si>
  <si>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</si>
  <si>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</si>
  <si>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</si>
  <si>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</si>
  <si>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</si>
  <si>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</si>
  <si>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</si>
  <si>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</si>
  <si>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</si>
  <si>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</si>
  <si>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</si>
  <si>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</si>
  <si>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</si>
  <si>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</si>
  <si>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</si>
  <si>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</si>
  <si>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</si>
  <si>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</si>
  <si>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</si>
  <si>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</si>
  <si>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</si>
  <si>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</si>
  <si>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</si>
  <si>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</si>
  <si>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</si>
  <si>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</si>
  <si>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</si>
  <si>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</si>
  <si>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</si>
  <si>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</si>
  <si>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</si>
  <si>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</si>
  <si>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</si>
  <si>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</si>
  <si>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</si>
  <si>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</si>
  <si>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</si>
  <si>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</si>
  <si>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</si>
  <si>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</si>
  <si>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</si>
  <si>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</si>
  <si>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</si>
  <si>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</si>
  <si>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</si>
  <si>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</si>
  <si>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</si>
  <si>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</si>
  <si>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</si>
  <si>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</si>
  <si>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</si>
  <si>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</si>
  <si>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</si>
  <si>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</si>
  <si>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</si>
  <si>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</si>
  <si>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</si>
  <si>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</si>
  <si>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</si>
  <si>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</si>
  <si>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</si>
  <si>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</si>
  <si>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</si>
  <si>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</si>
  <si>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</si>
  <si>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</si>
  <si>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</si>
  <si>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</si>
  <si>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</si>
  <si>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</si>
  <si>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</si>
  <si>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</si>
  <si>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</si>
  <si>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</si>
  <si>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</si>
  <si>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</si>
  <si>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</si>
  <si>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</si>
  <si>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</si>
  <si>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</si>
  <si>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</si>
  <si>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</si>
  <si>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</si>
  <si>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</si>
  <si>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</si>
  <si>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</si>
  <si>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</si>
  <si>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</si>
  <si>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</si>
  <si>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</si>
  <si>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</si>
  <si>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</si>
  <si>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</si>
  <si>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</si>
  <si>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</si>
  <si>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</si>
  <si>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</si>
  <si>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</si>
  <si>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</si>
  <si>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</si>
  <si>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</si>
  <si>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</si>
  <si>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</si>
  <si>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</si>
  <si>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</si>
  <si>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</si>
  <si>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</si>
  <si>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</si>
  <si>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</si>
  <si>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</si>
  <si>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</si>
  <si>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</si>
  <si>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</si>
  <si>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</si>
  <si>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</si>
  <si>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</si>
  <si>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</si>
  <si>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</si>
  <si>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</si>
  <si>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</si>
  <si>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</si>
  <si>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</si>
  <si>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</si>
  <si>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</si>
  <si>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</si>
  <si>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</si>
  <si>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</si>
  <si>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</si>
  <si>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</si>
  <si>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</si>
  <si>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</si>
  <si>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</si>
  <si>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</si>
  <si>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</si>
  <si>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</si>
  <si>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</si>
  <si>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</si>
  <si>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</si>
  <si>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</si>
  <si>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</si>
  <si>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</si>
  <si>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</si>
  <si>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</si>
  <si>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</si>
  <si>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</si>
  <si>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</si>
  <si>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</si>
  <si>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</si>
  <si>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</si>
  <si>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</si>
  <si>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</si>
  <si>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</si>
  <si>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</si>
  <si>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</si>
  <si>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</si>
  <si>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</si>
  <si>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</si>
  <si>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</si>
  <si>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</si>
  <si>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</si>
  <si>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</si>
  <si>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</si>
  <si>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</si>
  <si>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</si>
  <si>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</si>
  <si>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</si>
  <si>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</si>
  <si>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</si>
  <si>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</si>
  <si>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</si>
  <si>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</si>
  <si>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</si>
  <si>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</si>
  <si>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</si>
  <si>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</si>
  <si>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</si>
  <si>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</si>
  <si>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</si>
  <si>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</si>
  <si>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</si>
  <si>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</si>
  <si>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</si>
  <si>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</si>
  <si>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</si>
  <si>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</si>
  <si>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</si>
  <si>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</si>
  <si>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</si>
  <si>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</si>
  <si>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</si>
  <si>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</si>
  <si>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</si>
  <si>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</si>
  <si>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</si>
  <si>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</si>
  <si>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</si>
  <si>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</si>
  <si>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</si>
  <si>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</si>
  <si>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</si>
  <si>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</si>
  <si>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</si>
  <si>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</si>
  <si>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</si>
  <si>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</si>
  <si>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</si>
  <si>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</si>
  <si>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</si>
  <si>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</si>
  <si>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</si>
  <si>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</si>
  <si>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</si>
  <si>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</si>
  <si>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</si>
  <si>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</si>
  <si>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</si>
  <si>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</si>
  <si>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</si>
  <si>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</si>
  <si>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</si>
  <si>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</si>
  <si>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</si>
  <si>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</si>
  <si>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</si>
  <si>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</si>
  <si>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</si>
  <si>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</si>
  <si>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</si>
  <si>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</si>
  <si>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</si>
  <si>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</si>
  <si>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</si>
  <si>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</si>
  <si>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</si>
  <si>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</si>
  <si>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</si>
  <si>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</si>
  <si>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</si>
  <si>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</si>
  <si>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</si>
  <si>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</si>
  <si>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</si>
  <si>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</si>
  <si>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</si>
  <si>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</si>
  <si>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</si>
  <si>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</si>
  <si>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</si>
  <si>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</si>
  <si>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</si>
  <si>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</si>
  <si>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</si>
  <si>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</si>
  <si>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</si>
  <si>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</si>
  <si>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</si>
  <si>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</si>
  <si>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</si>
  <si>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</si>
  <si>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</si>
  <si>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</si>
  <si>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</si>
  <si>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</si>
  <si>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</si>
  <si>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</si>
  <si>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</si>
  <si>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</si>
  <si>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</si>
  <si>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</si>
  <si>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</si>
  <si>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</si>
  <si>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</si>
  <si>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</si>
  <si>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</si>
  <si>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</si>
  <si>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</si>
  <si>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</si>
  <si>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</si>
  <si>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</si>
  <si>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</si>
  <si>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</si>
  <si>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</si>
  <si>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</si>
  <si>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</si>
  <si>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</si>
  <si>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</si>
  <si>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</si>
  <si>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</si>
  <si>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</si>
  <si>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</si>
  <si>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</si>
  <si>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</si>
  <si>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</si>
  <si>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</si>
  <si>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</si>
  <si>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</si>
  <si>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</si>
  <si>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</si>
  <si>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</si>
  <si>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</si>
  <si>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</si>
  <si>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</si>
  <si>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</si>
  <si>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</si>
  <si>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</si>
  <si>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</si>
  <si>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</si>
  <si>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</si>
  <si>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</si>
  <si>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</si>
  <si>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</si>
  <si>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</si>
  <si>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</si>
  <si>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</si>
  <si>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</si>
  <si>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</si>
  <si>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</si>
  <si>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</si>
  <si>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</si>
  <si>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</si>
  <si>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</si>
  <si>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</si>
  <si>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</si>
  <si>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</si>
  <si>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</si>
  <si>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</si>
  <si>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</si>
  <si>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</si>
  <si>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</si>
  <si>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</si>
  <si>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</si>
  <si>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</si>
  <si>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</si>
  <si>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</si>
  <si>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</si>
  <si>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</si>
  <si>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</si>
  <si>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</si>
  <si>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</si>
  <si>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</si>
  <si>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</si>
  <si>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</si>
  <si>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</si>
  <si>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</si>
  <si>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</si>
  <si>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</si>
  <si>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</si>
  <si>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</si>
  <si>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</si>
  <si>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</si>
  <si>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</si>
  <si>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</si>
  <si>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</si>
  <si>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</si>
  <si>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</si>
  <si>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</si>
  <si>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</si>
  <si>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</si>
  <si>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</si>
  <si>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</si>
  <si>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</si>
  <si>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</si>
  <si>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</si>
  <si>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</si>
  <si>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</si>
  <si>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</si>
  <si>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</si>
  <si>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</si>
  <si>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</si>
  <si>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</si>
  <si>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</si>
  <si>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</si>
  <si>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</si>
  <si>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</si>
  <si>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</si>
  <si>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</si>
  <si>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</si>
  <si>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</si>
  <si>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</si>
  <si>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</si>
  <si>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</si>
  <si>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</si>
  <si>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</si>
  <si>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</si>
  <si>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</si>
  <si>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</si>
  <si>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</si>
  <si>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</si>
  <si>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</si>
  <si>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</si>
  <si>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</si>
  <si>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</si>
  <si>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</si>
  <si>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</si>
  <si>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</si>
  <si>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</si>
  <si>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</si>
  <si>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</si>
  <si>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</si>
  <si>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</si>
  <si>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</si>
  <si>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</si>
  <si>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</si>
  <si>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</si>
  <si>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</si>
  <si>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</si>
  <si>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</si>
  <si>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</si>
  <si>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</si>
  <si>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</si>
  <si>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</si>
  <si>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</si>
  <si>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</si>
  <si>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</si>
  <si>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</si>
  <si>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</si>
  <si>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</si>
  <si>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</si>
  <si>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</si>
  <si>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</si>
  <si>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</si>
  <si>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</si>
  <si>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</si>
  <si>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</si>
  <si>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</si>
  <si>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</si>
  <si>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</si>
  <si>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</si>
  <si>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</si>
  <si>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</si>
  <si>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</si>
  <si>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</si>
  <si>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</si>
  <si>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</si>
  <si>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</si>
  <si>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</si>
  <si>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</si>
  <si>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</si>
  <si>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</si>
  <si>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</si>
  <si>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</si>
  <si>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</si>
  <si>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</si>
  <si>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</si>
  <si>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</si>
  <si>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</si>
  <si>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</si>
  <si>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</si>
  <si>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</si>
  <si>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</si>
  <si>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</si>
  <si>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</si>
  <si>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</si>
  <si>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</si>
  <si>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</si>
  <si>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</si>
  <si>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</si>
  <si>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</si>
  <si>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</si>
  <si>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</si>
  <si>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</si>
  <si>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</si>
  <si>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</si>
  <si>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</si>
  <si>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</si>
  <si>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</si>
  <si>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</si>
  <si>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</si>
  <si>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</si>
  <si>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</si>
  <si>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</si>
  <si>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</si>
  <si>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</si>
  <si>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</si>
  <si>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</si>
  <si>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</si>
  <si>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</si>
  <si>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</si>
  <si>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</si>
  <si>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</si>
  <si>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</si>
  <si>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</si>
  <si>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</si>
  <si>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</si>
  <si>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</si>
  <si>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</si>
  <si>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</si>
  <si>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</si>
  <si>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</si>
  <si>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</si>
  <si>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</si>
  <si>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</si>
  <si>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</si>
  <si>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</si>
  <si>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</si>
  <si>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</si>
  <si>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</si>
  <si>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</si>
  <si>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</si>
  <si>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</si>
  <si>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</si>
  <si>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</si>
  <si>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</si>
  <si>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</si>
  <si>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</si>
  <si>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</si>
  <si>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</si>
  <si>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</si>
  <si>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</si>
  <si>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</si>
  <si>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</si>
  <si>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</si>
  <si>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</si>
  <si>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</si>
  <si>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</si>
  <si>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</si>
  <si>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</si>
  <si>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</si>
  <si>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</si>
  <si>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</si>
  <si>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</si>
  <si>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</si>
  <si>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</si>
  <si>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</si>
  <si>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</si>
  <si>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</si>
  <si>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</si>
  <si>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</si>
  <si>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</si>
  <si>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</si>
  <si>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</si>
  <si>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</si>
  <si>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</si>
  <si>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</si>
  <si>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</si>
  <si>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</si>
  <si>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</si>
  <si>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</si>
  <si>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</si>
  <si>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</si>
  <si>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</si>
  <si>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</si>
  <si>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</si>
  <si>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</si>
  <si>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</si>
  <si>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</si>
  <si>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</si>
  <si>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</si>
  <si>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</si>
  <si>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</si>
  <si>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</si>
  <si>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</si>
  <si>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</si>
  <si>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</si>
  <si>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</si>
  <si>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</si>
  <si>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</si>
  <si>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</si>
  <si>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</si>
  <si>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</si>
  <si>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</si>
  <si>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</si>
  <si>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</si>
  <si>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</si>
  <si>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</si>
  <si>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</si>
  <si>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</si>
  <si>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</si>
  <si>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</si>
  <si>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</si>
  <si>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</si>
  <si>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</si>
  <si>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</si>
  <si>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</si>
  <si>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</si>
  <si>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</si>
  <si>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</si>
  <si>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</si>
  <si>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</si>
  <si>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</si>
  <si>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</si>
  <si>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</si>
  <si>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</si>
  <si>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</si>
  <si>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</si>
  <si>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</si>
  <si>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</si>
  <si>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</si>
  <si>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</si>
  <si>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</si>
  <si>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</si>
  <si>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</si>
  <si>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</si>
  <si>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</si>
  <si>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</si>
  <si>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</si>
  <si>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</si>
  <si>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</si>
  <si>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</si>
  <si>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</si>
  <si>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</si>
  <si>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</si>
  <si>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</si>
  <si>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</si>
  <si>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</si>
  <si>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</si>
  <si>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</si>
  <si>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</si>
  <si>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</si>
  <si>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</si>
  <si>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</si>
  <si>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</si>
  <si>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</si>
  <si>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</si>
  <si>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</si>
  <si>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</si>
  <si>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</si>
  <si>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</si>
  <si>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</si>
  <si>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</si>
  <si>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</si>
  <si>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</si>
  <si>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</si>
  <si>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</si>
  <si>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</si>
  <si>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</si>
  <si>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</si>
  <si>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</si>
  <si>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</si>
  <si>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</si>
  <si>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</si>
  <si>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</si>
  <si>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</si>
  <si>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</si>
  <si>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</si>
  <si>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</si>
  <si>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</si>
  <si>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</si>
  <si>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</si>
  <si>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</si>
  <si>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</si>
  <si>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</si>
  <si>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</si>
  <si>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</si>
  <si>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</si>
  <si>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</si>
  <si>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</si>
  <si>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</si>
  <si>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</si>
  <si>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</si>
  <si>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</si>
  <si>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</si>
  <si>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</si>
  <si>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</si>
  <si>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</si>
  <si>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</si>
  <si>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</si>
  <si>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</si>
  <si>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</si>
  <si>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</si>
  <si>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</si>
  <si>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</si>
  <si>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</si>
  <si>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</si>
  <si>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</si>
  <si>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</si>
  <si>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</si>
  <si>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</si>
  <si>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</si>
  <si>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</si>
  <si>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</si>
  <si>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</si>
  <si>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</si>
  <si>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</si>
  <si>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</si>
  <si>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</si>
  <si>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</si>
  <si>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</si>
  <si>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</si>
  <si>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</si>
  <si>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</si>
  <si>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</si>
  <si>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</si>
  <si>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</si>
  <si>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</si>
  <si>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</si>
  <si>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</si>
  <si>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</si>
  <si>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</si>
  <si>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</si>
  <si>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</si>
  <si>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</si>
  <si>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</si>
  <si>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</si>
  <si>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</si>
  <si>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</si>
  <si>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</si>
  <si>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</si>
  <si>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</si>
  <si>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</si>
  <si>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</si>
  <si>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</si>
  <si>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</si>
  <si>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</si>
  <si>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</si>
  <si>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</si>
  <si>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</si>
  <si>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</si>
  <si>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</si>
  <si>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</si>
  <si>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</si>
  <si>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</si>
  <si>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</si>
  <si>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</si>
  <si>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</si>
  <si>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</si>
  <si>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</si>
  <si>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</si>
  <si>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</si>
  <si>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</si>
  <si>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</si>
  <si>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</si>
  <si>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</si>
  <si>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</si>
  <si>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</si>
  <si>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</si>
  <si>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</si>
  <si>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</si>
  <si>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</si>
  <si>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</si>
  <si>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</si>
  <si>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</si>
  <si>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</si>
  <si>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</si>
  <si>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</si>
  <si>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</si>
  <si>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</si>
  <si>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</si>
  <si>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</si>
  <si>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</si>
  <si>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</si>
  <si>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</si>
  <si>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</si>
  <si>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</si>
  <si>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</si>
  <si>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</si>
  <si>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</si>
  <si>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</si>
  <si>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</si>
  <si>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</si>
  <si>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</si>
  <si>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</si>
  <si>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</si>
  <si>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</si>
  <si>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</si>
  <si>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</si>
  <si>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</si>
  <si>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</si>
  <si>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</si>
  <si>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</si>
  <si>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</si>
  <si>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</si>
  <si>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</si>
  <si>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</si>
  <si>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</si>
  <si>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</si>
  <si>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</si>
  <si>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</si>
  <si>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</si>
  <si>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</si>
  <si>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</si>
  <si>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</si>
  <si>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</si>
  <si>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</si>
  <si>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</si>
  <si>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</si>
  <si>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</si>
  <si>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</si>
  <si>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</si>
  <si>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</si>
  <si>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</si>
  <si>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</si>
  <si>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</si>
  <si>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</si>
  <si>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</si>
  <si>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</si>
  <si>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</si>
  <si>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</si>
  <si>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</si>
  <si>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</si>
  <si>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</si>
  <si>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</si>
  <si>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</si>
  <si>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</si>
  <si>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</si>
  <si>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</si>
  <si>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</si>
  <si>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</si>
  <si>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</si>
  <si>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</si>
  <si>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</si>
  <si>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</si>
  <si>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</si>
  <si>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</si>
  <si>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</si>
  <si>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</si>
  <si>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</si>
  <si>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</si>
  <si>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</si>
  <si>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</si>
  <si>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</si>
  <si>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</si>
  <si>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</si>
  <si>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</si>
  <si>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</si>
  <si>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</si>
  <si>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</si>
  <si>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</si>
  <si>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</si>
  <si>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</si>
  <si>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</si>
  <si>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</si>
  <si>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</si>
  <si>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</si>
  <si>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</si>
  <si>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</si>
  <si>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</si>
  <si>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</si>
  <si>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</si>
  <si>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</si>
  <si>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</si>
  <si>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</si>
  <si>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</si>
  <si>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</si>
  <si>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</si>
  <si>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</si>
  <si>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</si>
  <si>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</si>
  <si>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</si>
  <si>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</si>
  <si>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</si>
  <si>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</si>
  <si>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</si>
  <si>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</si>
  <si>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</si>
  <si>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</si>
  <si>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</si>
  <si>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</si>
  <si>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</si>
  <si>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</si>
  <si>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</si>
  <si>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</si>
  <si>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</si>
  <si>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</si>
  <si>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</si>
  <si>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</si>
  <si>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</si>
  <si>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</si>
  <si>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</si>
  <si>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</si>
  <si>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</si>
  <si>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</si>
  <si>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</si>
  <si>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</si>
  <si>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</si>
  <si>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</si>
  <si>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</si>
  <si>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</si>
  <si>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</si>
  <si>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</si>
  <si>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</si>
  <si>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</si>
  <si>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</si>
  <si>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</si>
  <si>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</si>
  <si>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</si>
  <si>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</si>
  <si>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</si>
  <si>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</si>
  <si>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</si>
  <si>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</si>
  <si>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</si>
  <si>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</si>
  <si>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</si>
  <si>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</si>
  <si>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</si>
  <si>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</si>
  <si>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</si>
  <si>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</si>
  <si>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</si>
  <si>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</si>
  <si>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</si>
  <si>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</si>
  <si>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</si>
  <si>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</si>
  <si>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</si>
  <si>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</si>
  <si>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</si>
  <si>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</si>
  <si>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</si>
  <si>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</si>
  <si>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</si>
  <si>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</si>
  <si>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</si>
  <si>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</si>
  <si>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</si>
  <si>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</si>
  <si>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</si>
  <si>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</si>
  <si>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</si>
  <si>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</si>
  <si>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</si>
  <si>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</si>
  <si>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</si>
  <si>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</si>
  <si>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</si>
  <si>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</si>
  <si>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</si>
  <si>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</si>
  <si>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</si>
  <si>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</si>
  <si>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</si>
  <si>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</si>
  <si>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</si>
  <si>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</si>
  <si>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</si>
  <si>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</si>
  <si>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</si>
  <si>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</si>
  <si>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</si>
  <si>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</si>
  <si>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</si>
  <si>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</si>
  <si>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</si>
  <si>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</si>
  <si>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</si>
  <si>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</si>
  <si>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</si>
  <si>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</si>
  <si>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</si>
  <si>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</si>
  <si>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</si>
  <si>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</si>
  <si>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</si>
  <si>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</si>
  <si>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</si>
  <si>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</si>
  <si>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</si>
  <si>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</si>
  <si>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</si>
  <si>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</si>
  <si>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</si>
  <si>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</si>
  <si>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</si>
  <si>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</si>
  <si>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</si>
  <si>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</si>
  <si>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</si>
  <si>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</si>
  <si>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</si>
  <si>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</si>
  <si>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</si>
  <si>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</si>
  <si>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</si>
  <si>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</si>
  <si>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</si>
  <si>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</si>
  <si>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</si>
  <si>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</si>
  <si>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</si>
  <si>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</si>
  <si>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</si>
  <si>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</si>
  <si>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</si>
  <si>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</si>
  <si>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</si>
  <si>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</si>
  <si>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</si>
  <si>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</si>
  <si>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</si>
  <si>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</si>
  <si>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</si>
  <si>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</si>
  <si>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</si>
  <si>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</si>
  <si>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</si>
  <si>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</si>
  <si>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</si>
  <si>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</si>
  <si>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</si>
  <si>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</si>
  <si>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</si>
  <si>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</si>
  <si>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</si>
  <si>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</si>
  <si>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</si>
  <si>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</si>
  <si>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</si>
  <si>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</si>
  <si>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</si>
  <si>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</si>
  <si>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</si>
  <si>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</si>
  <si>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</si>
  <si>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</si>
  <si>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</si>
  <si>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</si>
  <si>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</si>
  <si>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</si>
  <si>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</si>
  <si>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</si>
  <si>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</si>
  <si>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</si>
  <si>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</si>
  <si>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</si>
  <si>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</si>
  <si>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</si>
  <si>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</si>
  <si>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</si>
  <si>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</si>
  <si>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</si>
  <si>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</si>
  <si>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</si>
  <si>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</si>
  <si>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</si>
  <si>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</si>
  <si>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</si>
  <si>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</si>
  <si>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</si>
  <si>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</si>
  <si>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</si>
  <si>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</si>
  <si>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</si>
  <si>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</si>
  <si>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</si>
  <si>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</si>
  <si>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</si>
  <si>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</si>
  <si>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</si>
  <si>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</si>
  <si>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</si>
  <si>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</si>
  <si>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</si>
  <si>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</si>
  <si>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</si>
  <si>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</si>
  <si>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</si>
  <si>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</si>
  <si>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</si>
  <si>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</si>
  <si>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</si>
  <si>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</si>
  <si>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</si>
  <si>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</si>
  <si>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</si>
  <si>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</si>
  <si>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</si>
  <si>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</si>
  <si>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</si>
  <si>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</si>
  <si>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</si>
  <si>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</si>
  <si>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</si>
  <si>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</si>
  <si>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</si>
  <si>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</si>
  <si>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</si>
  <si>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</si>
  <si>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</si>
  <si>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</si>
  <si>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</si>
  <si>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</si>
  <si>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</si>
  <si>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</si>
  <si>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</si>
  <si>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</si>
  <si>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</si>
  <si>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</si>
  <si>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</si>
  <si>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</si>
  <si>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</si>
  <si>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</si>
  <si>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</si>
  <si>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</si>
  <si>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</si>
  <si>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</si>
  <si>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</si>
  <si>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</si>
  <si>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</si>
  <si>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</si>
  <si>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</si>
  <si>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</si>
  <si>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</si>
  <si>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</si>
  <si>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</si>
  <si>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</si>
  <si>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</si>
  <si>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</si>
  <si>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</si>
  <si>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</si>
  <si>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</si>
  <si>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</si>
  <si>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</si>
  <si>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</si>
  <si>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</si>
  <si>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</si>
  <si>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</si>
  <si>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</si>
  <si>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</si>
  <si>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</si>
  <si>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</si>
  <si>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</si>
  <si>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</si>
  <si>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</si>
  <si>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</si>
  <si>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</si>
  <si>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</si>
  <si>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</si>
  <si>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</si>
  <si>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</si>
  <si>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</si>
  <si>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</si>
  <si>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</si>
  <si>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</si>
  <si>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</si>
  <si>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</si>
  <si>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</si>
  <si>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</si>
  <si>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</si>
  <si>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</si>
  <si>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</si>
  <si>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</si>
  <si>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</si>
  <si>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</si>
  <si>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</si>
  <si>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</si>
  <si>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</si>
  <si>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</si>
  <si>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</si>
  <si>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</si>
  <si>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</si>
  <si>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</si>
  <si>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</si>
  <si>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</si>
  <si>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</si>
  <si>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</si>
  <si>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</si>
  <si>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</si>
  <si>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</si>
  <si>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</si>
  <si>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</si>
  <si>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</si>
  <si>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</si>
  <si>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</si>
  <si>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</si>
  <si>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</si>
  <si>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</si>
  <si>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</si>
  <si>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</si>
  <si>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</si>
  <si>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</si>
  <si>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</si>
  <si>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</si>
  <si>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</si>
  <si>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</si>
  <si>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</si>
  <si>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</si>
  <si>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</si>
  <si>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</si>
  <si>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</si>
  <si>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</si>
  <si>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</si>
  <si>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</si>
  <si>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</si>
  <si>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</si>
  <si>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</si>
  <si>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</si>
  <si>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</si>
  <si>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</si>
  <si>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</si>
  <si>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</si>
  <si>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</si>
  <si>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</si>
  <si>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</si>
  <si>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</si>
  <si>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</si>
  <si>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</si>
  <si>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</si>
  <si>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</si>
  <si>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</si>
  <si>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</si>
  <si>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</si>
  <si>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</si>
  <si>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</si>
  <si>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</si>
  <si>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</si>
  <si>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</si>
  <si>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</si>
  <si>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</si>
  <si>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</si>
  <si>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</si>
  <si>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</si>
  <si>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</si>
  <si>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</si>
  <si>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</si>
  <si>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</si>
  <si>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</si>
  <si>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</si>
  <si>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</si>
  <si>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</si>
  <si>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</si>
  <si>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</si>
  <si>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</si>
  <si>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</si>
  <si>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</si>
  <si>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</si>
  <si>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</si>
  <si>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</si>
  <si>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</si>
  <si>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</si>
  <si>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</si>
  <si>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</si>
  <si>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</si>
  <si>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</si>
  <si>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</si>
  <si>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</si>
  <si>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</si>
  <si>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</si>
  <si>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</si>
  <si>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</si>
  <si>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</si>
  <si>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</si>
  <si>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</si>
  <si>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</si>
  <si>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</si>
  <si>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</si>
  <si>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</si>
  <si>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</si>
  <si>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</si>
  <si>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</si>
  <si>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</si>
  <si>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</si>
  <si>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</si>
  <si>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</si>
  <si>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</si>
  <si>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</si>
  <si>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</si>
  <si>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</si>
  <si>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</si>
  <si>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</si>
  <si>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</si>
  <si>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</si>
  <si>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</si>
  <si>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</si>
  <si>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</si>
  <si>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</si>
  <si>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</si>
  <si>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</si>
  <si>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</si>
  <si>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</si>
  <si>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</si>
  <si>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</si>
  <si>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</si>
  <si>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</si>
  <si>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</si>
  <si>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</si>
  <si>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</si>
  <si>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</si>
  <si>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</si>
  <si>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</si>
  <si>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</si>
  <si>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</si>
  <si>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</si>
  <si>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</si>
  <si>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</si>
  <si>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</si>
  <si>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</si>
  <si>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</si>
  <si>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</si>
  <si>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</si>
  <si>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</si>
  <si>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</si>
  <si>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</si>
  <si>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</si>
  <si>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</si>
  <si>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</si>
  <si>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</si>
  <si>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</si>
  <si>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</si>
  <si>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</si>
  <si>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</si>
  <si>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</si>
  <si>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</si>
  <si>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</si>
  <si>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</si>
  <si>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</si>
  <si>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</si>
  <si>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</si>
  <si>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</si>
  <si>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</si>
  <si>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</si>
  <si>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</si>
  <si>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</si>
  <si>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</si>
  <si>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</si>
  <si>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</si>
  <si>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</si>
  <si>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</si>
  <si>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</si>
  <si>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</si>
  <si>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</si>
  <si>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</si>
  <si>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</si>
  <si>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</si>
  <si>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</si>
  <si>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</si>
  <si>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</si>
  <si>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</si>
  <si>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</si>
  <si>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</si>
  <si>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</si>
  <si>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</si>
  <si>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</si>
  <si>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</si>
  <si>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</si>
  <si>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</si>
  <si>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</si>
  <si>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</si>
  <si>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</si>
  <si>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</si>
  <si>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</si>
  <si>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</si>
  <si>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</si>
  <si>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</si>
  <si>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</si>
  <si>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</si>
  <si>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</si>
  <si>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</si>
  <si>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</si>
  <si>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</si>
  <si>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</si>
  <si>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</si>
  <si>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</si>
  <si>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</si>
  <si>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</si>
  <si>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</si>
  <si>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</si>
  <si>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</si>
  <si>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</si>
  <si>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</si>
  <si>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</si>
  <si>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</si>
  <si>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</si>
  <si>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</si>
  <si>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</si>
  <si>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</si>
  <si>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</si>
  <si>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</si>
  <si>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</si>
  <si>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</si>
  <si>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</si>
  <si>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</si>
  <si>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</si>
  <si>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</si>
  <si>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</si>
  <si>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</si>
  <si>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</si>
  <si>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</si>
  <si>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</si>
  <si>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</si>
  <si>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</si>
  <si>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</si>
  <si>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</si>
  <si>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</si>
  <si>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</si>
  <si>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</si>
  <si>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</si>
  <si>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</si>
  <si>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</si>
  <si>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</si>
  <si>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</si>
  <si>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</si>
  <si>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</si>
  <si>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</si>
  <si>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</si>
  <si>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</si>
  <si>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</si>
  <si>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</si>
  <si>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</si>
  <si>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</si>
  <si>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</si>
  <si>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</si>
  <si>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</si>
  <si>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</si>
  <si>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</si>
  <si>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</si>
  <si>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</si>
  <si>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</si>
  <si>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</si>
  <si>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</si>
  <si>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</si>
  <si>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</si>
  <si>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</si>
  <si>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</si>
  <si>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</si>
  <si>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</si>
  <si>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</si>
  <si>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</si>
  <si>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</si>
  <si>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</si>
  <si>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</si>
  <si>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</si>
  <si>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</si>
  <si>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</si>
  <si>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</si>
  <si>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</si>
  <si>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</si>
  <si>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</si>
  <si>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</si>
  <si>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</si>
  <si>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</si>
  <si>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</si>
  <si>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</si>
  <si>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</si>
  <si>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</si>
  <si>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</si>
  <si>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</si>
  <si>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</si>
  <si>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</si>
  <si>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</si>
  <si>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</si>
  <si>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</si>
  <si>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</si>
  <si>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</si>
  <si>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</si>
  <si>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</si>
  <si>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</si>
  <si>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</si>
  <si>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</si>
  <si>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</si>
  <si>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</si>
  <si>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</si>
  <si>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</si>
  <si>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</si>
  <si>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</si>
  <si>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</si>
  <si>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</si>
  <si>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</si>
  <si>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</si>
  <si>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</si>
  <si>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</si>
  <si>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</si>
  <si>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</si>
  <si>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</si>
  <si>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</si>
  <si>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</si>
  <si>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</si>
  <si>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</si>
  <si>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</si>
  <si>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</si>
  <si>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</si>
  <si>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</si>
  <si>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</si>
  <si>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</si>
  <si>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</si>
  <si>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</si>
  <si>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</si>
  <si>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</si>
  <si>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</si>
  <si>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</si>
  <si>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</si>
  <si>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</si>
  <si>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</si>
  <si>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</si>
  <si>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</si>
  <si>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</si>
  <si>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</si>
  <si>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</si>
  <si>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</si>
  <si>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</si>
  <si>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</si>
  <si>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</si>
  <si>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</si>
  <si>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</si>
  <si>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</si>
  <si>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</si>
  <si>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</si>
  <si>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</si>
  <si>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</si>
  <si>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</si>
  <si>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</si>
  <si>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</si>
  <si>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</si>
  <si>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</si>
  <si>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</si>
  <si>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</si>
  <si>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</si>
  <si>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</si>
  <si>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</si>
  <si>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</si>
  <si>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</si>
  <si>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</si>
  <si>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</si>
  <si>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</si>
  <si>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</si>
  <si>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</si>
  <si>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</si>
  <si>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</si>
  <si>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</si>
  <si>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</si>
  <si>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</si>
  <si>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</si>
  <si>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</si>
  <si>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</si>
  <si>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</si>
  <si>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</si>
  <si>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</si>
  <si>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</si>
  <si>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</si>
  <si>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</si>
  <si>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</si>
  <si>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</si>
  <si>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</si>
  <si>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</si>
  <si>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</si>
  <si>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</si>
  <si>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</si>
  <si>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</si>
  <si>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</si>
  <si>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</si>
  <si>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</si>
  <si>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</si>
  <si>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</si>
  <si>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</si>
  <si>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</si>
  <si>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</si>
  <si>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</si>
  <si>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</si>
  <si>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</si>
  <si>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</si>
  <si>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</si>
  <si>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</si>
  <si>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</si>
  <si>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</si>
  <si>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</si>
  <si>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</si>
  <si>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</si>
  <si>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</si>
  <si>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</si>
  <si>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</si>
  <si>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</si>
  <si>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</si>
  <si>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</si>
  <si>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</si>
  <si>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</si>
  <si>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</si>
  <si>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</si>
  <si>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</si>
  <si>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</si>
  <si>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</si>
  <si>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</si>
  <si>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</si>
  <si>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</si>
  <si>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</si>
  <si>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</si>
  <si>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</si>
  <si>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</si>
  <si>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</si>
  <si>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</si>
  <si>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</si>
  <si>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</si>
  <si>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</si>
  <si>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</si>
  <si>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</si>
  <si>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</si>
  <si>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</si>
  <si>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</si>
  <si>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</si>
  <si>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</si>
  <si>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</si>
  <si>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</si>
  <si>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</si>
  <si>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</si>
  <si>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</si>
  <si>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</si>
  <si>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</si>
  <si>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</si>
  <si>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</si>
  <si>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</si>
  <si>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</si>
  <si>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</si>
  <si>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</si>
  <si>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</si>
  <si>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</si>
  <si>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</si>
  <si>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</si>
  <si>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</si>
  <si>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</si>
  <si>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</si>
  <si>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</si>
  <si>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</si>
  <si>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</si>
  <si>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</si>
  <si>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</si>
  <si>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</si>
  <si>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</si>
  <si>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</si>
  <si>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</si>
  <si>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</si>
  <si>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</si>
  <si>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</si>
  <si>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</si>
  <si>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</si>
  <si>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</si>
  <si>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</si>
  <si>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</si>
  <si>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</si>
  <si>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</si>
  <si>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</si>
  <si>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</si>
  <si>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</si>
  <si>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</si>
  <si>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</si>
  <si>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</si>
  <si>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</si>
  <si>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</si>
  <si>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</si>
  <si>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</si>
  <si>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</si>
  <si>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</si>
  <si>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</si>
  <si>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</si>
  <si>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</si>
  <si>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</si>
  <si>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</si>
  <si>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</si>
  <si>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</si>
  <si>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</si>
  <si>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</si>
  <si>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</si>
  <si>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</si>
  <si>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</si>
  <si>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</si>
  <si>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</si>
  <si>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</si>
  <si>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</si>
  <si>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</si>
  <si>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</si>
  <si>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</si>
  <si>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</si>
  <si>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</si>
  <si>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</si>
  <si>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</si>
  <si>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</si>
  <si>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</si>
  <si>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</si>
  <si>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</si>
  <si>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</si>
  <si>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</si>
  <si>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</si>
  <si>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</si>
  <si>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</si>
  <si>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</si>
  <si>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</si>
  <si>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</si>
  <si>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</si>
  <si>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</si>
  <si>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</si>
  <si>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</si>
  <si>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</si>
  <si>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</si>
  <si>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</si>
  <si>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</si>
  <si>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</si>
  <si>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</si>
  <si>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</si>
  <si>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</si>
  <si>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</si>
  <si>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</si>
  <si>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</si>
  <si>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</si>
  <si>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</si>
  <si>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</si>
  <si>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</si>
  <si>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</si>
  <si>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</si>
  <si>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</si>
  <si>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</si>
  <si>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</si>
  <si>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</si>
  <si>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</si>
  <si>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</si>
  <si>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</si>
  <si>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</si>
  <si>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</si>
  <si>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</si>
  <si>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</si>
  <si>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</si>
  <si>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</si>
  <si>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</si>
  <si>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</si>
  <si>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</si>
  <si>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</si>
  <si>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</si>
  <si>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</si>
  <si>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</si>
  <si>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</si>
  <si>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</si>
  <si>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</si>
  <si>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</si>
  <si>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</si>
  <si>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</si>
  <si>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</si>
  <si>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</si>
  <si>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</si>
  <si>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</si>
  <si>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</si>
  <si>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</si>
  <si>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</si>
  <si>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</si>
  <si>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</si>
  <si>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</si>
  <si>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</si>
  <si>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</si>
  <si>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</si>
  <si>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</si>
  <si>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</si>
  <si>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</si>
  <si>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</si>
  <si>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</si>
  <si>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</si>
  <si>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</si>
  <si>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</si>
  <si>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</si>
  <si>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</si>
  <si>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</si>
  <si>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</si>
  <si>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</si>
  <si>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</si>
  <si>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</si>
  <si>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</si>
  <si>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</si>
  <si>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</si>
  <si>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</si>
  <si>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</si>
  <si>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</si>
  <si>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</si>
  <si>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</si>
  <si>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</si>
  <si>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</si>
  <si>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</si>
  <si>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</si>
  <si>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</si>
  <si>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</si>
  <si>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</si>
  <si>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</si>
  <si>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</si>
  <si>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</si>
  <si>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</si>
  <si>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</si>
  <si>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</si>
  <si>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</si>
  <si>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</si>
  <si>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</si>
  <si>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</si>
  <si>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</si>
  <si>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</si>
  <si>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</si>
  <si>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</si>
  <si>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</si>
  <si>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</si>
  <si>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</si>
  <si>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</si>
  <si>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</si>
  <si>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</si>
  <si>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</si>
  <si>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</si>
  <si>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</si>
  <si>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</si>
  <si>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</si>
  <si>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</si>
  <si>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</si>
  <si>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</si>
  <si>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</si>
  <si>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</si>
  <si>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</si>
  <si>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</si>
  <si>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</si>
  <si>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</si>
  <si>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</si>
  <si>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</si>
  <si>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</si>
  <si>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</si>
  <si>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</si>
  <si>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</si>
  <si>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</si>
  <si>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</si>
  <si>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</si>
  <si>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</si>
  <si>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</si>
  <si>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</si>
  <si>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</si>
  <si>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</si>
  <si>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</si>
  <si>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</si>
  <si>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</si>
  <si>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</si>
  <si>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</si>
  <si>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</si>
  <si>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</si>
  <si>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</si>
  <si>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</si>
  <si>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</si>
  <si>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</si>
  <si>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</si>
  <si>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</si>
  <si>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</si>
  <si>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</si>
  <si>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</si>
  <si>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</si>
  <si>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</si>
  <si>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</si>
  <si>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</si>
  <si>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</si>
  <si>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</si>
  <si>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</si>
  <si>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</si>
  <si>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</si>
  <si>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</si>
  <si>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</si>
  <si>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</si>
  <si>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</si>
  <si>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</si>
  <si>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</si>
  <si>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</si>
  <si>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</si>
  <si>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</si>
  <si>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</si>
  <si>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</si>
  <si>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</si>
  <si>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</si>
  <si>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</si>
  <si>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</si>
  <si>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</si>
  <si>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</si>
  <si>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</si>
  <si>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</si>
  <si>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</si>
  <si>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</si>
  <si>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</si>
  <si>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</si>
  <si>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</si>
  <si>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</si>
  <si>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</si>
  <si>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</si>
  <si>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</si>
  <si>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</si>
  <si>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</si>
  <si>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</si>
  <si>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</si>
  <si>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</si>
  <si>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</si>
  <si>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</si>
  <si>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</si>
  <si>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</si>
  <si>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</si>
  <si>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</si>
  <si>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</si>
  <si>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</si>
  <si>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</si>
  <si>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</si>
  <si>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</si>
  <si>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</si>
  <si>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</si>
  <si>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</si>
  <si>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</si>
  <si>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</si>
  <si>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</si>
  <si>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</si>
  <si>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</si>
  <si>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</si>
  <si>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</si>
  <si>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</si>
  <si>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</si>
  <si>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</si>
  <si>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</si>
  <si>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</si>
  <si>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</si>
  <si>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</si>
  <si>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</si>
  <si>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</si>
  <si>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</si>
  <si>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</si>
  <si>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</si>
  <si>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</si>
  <si>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</si>
  <si>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</si>
  <si>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</si>
  <si>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</si>
  <si>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</si>
  <si>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</si>
  <si>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</si>
  <si>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</si>
  <si>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</si>
  <si>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</si>
  <si>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</si>
  <si>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</si>
  <si>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</si>
  <si>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</si>
  <si>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</si>
  <si>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</si>
  <si>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</si>
  <si>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</si>
  <si>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</si>
  <si>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</si>
  <si>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</si>
  <si>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</si>
  <si>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</si>
  <si>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</si>
  <si>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</si>
  <si>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</si>
  <si>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</si>
  <si>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</si>
  <si>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</si>
  <si>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</si>
  <si>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</si>
  <si>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</si>
  <si>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</si>
  <si>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</si>
  <si>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</si>
  <si>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</si>
  <si>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</si>
  <si>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</si>
  <si>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</si>
  <si>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</si>
  <si>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</si>
  <si>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</si>
  <si>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</si>
  <si>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</si>
  <si>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</si>
  <si>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</si>
  <si>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</si>
  <si>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</si>
  <si>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</si>
  <si>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</si>
  <si>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</si>
  <si>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</si>
  <si>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</si>
  <si>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</si>
  <si>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</si>
  <si>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</si>
  <si>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</si>
  <si>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</si>
  <si>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</si>
  <si>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</si>
  <si>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</si>
  <si>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</si>
  <si>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</si>
  <si>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</si>
  <si>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</si>
  <si>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</si>
  <si>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</si>
  <si>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</si>
  <si>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</si>
  <si>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</si>
  <si>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</si>
  <si>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</si>
  <si>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</si>
  <si>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</si>
  <si>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</si>
  <si>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</si>
  <si>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</si>
  <si>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</si>
  <si>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</si>
  <si>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</si>
  <si>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</si>
  <si>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</si>
  <si>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</si>
  <si>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</si>
  <si>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</si>
  <si>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</si>
  <si>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</si>
  <si>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</si>
  <si>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</si>
  <si>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</si>
  <si>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</si>
  <si>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</si>
  <si>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</si>
  <si>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</si>
  <si>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</si>
  <si>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</si>
  <si>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</si>
  <si>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</si>
  <si>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</si>
  <si>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</si>
  <si>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</si>
  <si>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</si>
  <si>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</si>
  <si>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</si>
  <si>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</si>
  <si>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</si>
  <si>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</si>
  <si>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</si>
  <si>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</si>
  <si>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</si>
  <si>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</si>
  <si>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</si>
  <si>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</si>
  <si>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</si>
  <si>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</si>
  <si>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</si>
  <si>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</si>
  <si>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</si>
  <si>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</si>
  <si>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</si>
  <si>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</si>
  <si>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</si>
  <si>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</si>
  <si>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</si>
  <si>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</si>
  <si>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</si>
  <si>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</si>
  <si>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</si>
  <si>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</si>
  <si>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</si>
  <si>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</si>
  <si>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</si>
  <si>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</si>
  <si>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</si>
  <si>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</si>
  <si>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</si>
  <si>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</si>
  <si>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</si>
  <si>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</si>
  <si>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</si>
  <si>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</si>
  <si>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</si>
  <si>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</si>
  <si>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</si>
  <si>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</si>
  <si>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</si>
  <si>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</si>
  <si>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</si>
  <si>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</si>
  <si>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</si>
  <si>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</si>
  <si>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</si>
  <si>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</si>
  <si>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</si>
  <si>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</si>
  <si>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</si>
  <si>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</si>
  <si>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</si>
  <si>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</si>
  <si>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</si>
  <si>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</si>
  <si>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</si>
  <si>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</si>
  <si>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</si>
  <si>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</si>
  <si>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</si>
  <si>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</si>
  <si>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</si>
  <si>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</si>
  <si>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</si>
  <si>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</si>
  <si>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</si>
  <si>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</si>
  <si>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</si>
  <si>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</si>
  <si>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</si>
  <si>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</si>
  <si>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</si>
  <si>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</si>
  <si>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</si>
  <si>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</si>
  <si>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</si>
  <si>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</si>
  <si>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</si>
  <si>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</si>
  <si>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</si>
  <si>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</si>
  <si>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</si>
  <si>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</si>
  <si>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</si>
  <si>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</si>
  <si>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</si>
  <si>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</si>
  <si>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</si>
  <si>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</si>
  <si>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</si>
  <si>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</si>
  <si>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</si>
  <si>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</si>
  <si>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</si>
  <si>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</si>
  <si>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</si>
  <si>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</si>
  <si>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</si>
  <si>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</si>
  <si>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</si>
  <si>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</si>
  <si>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</si>
  <si>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</si>
  <si>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</si>
  <si>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</si>
  <si>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</si>
  <si>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</si>
  <si>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</si>
  <si>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</si>
  <si>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</si>
  <si>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</si>
  <si>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</si>
  <si>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</si>
  <si>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</si>
  <si>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</si>
  <si>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</si>
  <si>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</si>
  <si>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</si>
  <si>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</si>
  <si>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</si>
  <si>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</si>
  <si>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</si>
  <si>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</si>
  <si>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</si>
  <si>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</si>
  <si>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</si>
  <si>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</si>
  <si>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</si>
  <si>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</si>
  <si>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</si>
  <si>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</si>
  <si>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</si>
  <si>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</si>
  <si>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</si>
  <si>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</si>
  <si>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</si>
  <si>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</si>
  <si>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</si>
  <si>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</si>
  <si>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</si>
  <si>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</si>
  <si>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</si>
  <si>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</si>
  <si>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</si>
  <si>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</si>
  <si>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</si>
  <si>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</si>
  <si>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</si>
  <si>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</si>
  <si>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</si>
  <si>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</si>
  <si>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</si>
  <si>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</si>
  <si>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</si>
  <si>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</si>
  <si>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</si>
  <si>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</si>
  <si>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</si>
  <si>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</si>
  <si>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</si>
  <si>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</si>
  <si>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</si>
  <si>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</si>
  <si>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</si>
  <si>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</si>
  <si>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</si>
  <si>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</si>
  <si>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</si>
  <si>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</si>
  <si>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</si>
  <si>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</si>
  <si>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</si>
  <si>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</si>
  <si>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</si>
  <si>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</si>
  <si>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</si>
  <si>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</si>
  <si>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</si>
  <si>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</si>
  <si>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</si>
  <si>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</si>
  <si>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</si>
  <si>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</si>
  <si>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</si>
  <si>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</si>
  <si>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</si>
  <si>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</si>
  <si>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</si>
  <si>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</si>
  <si>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</si>
  <si>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</si>
  <si>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</si>
  <si>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</si>
  <si>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</si>
  <si>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</si>
  <si>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</si>
  <si>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</si>
  <si>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</si>
  <si>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</si>
  <si>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</si>
  <si>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</si>
  <si>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</si>
  <si>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</si>
  <si>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</si>
  <si>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</si>
  <si>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</si>
  <si>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</si>
  <si>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</si>
  <si>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</si>
  <si>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</si>
  <si>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</si>
  <si>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</si>
  <si>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</si>
  <si>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</si>
  <si>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</si>
  <si>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</si>
  <si>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</si>
  <si>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</si>
  <si>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</si>
  <si>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</si>
  <si>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</si>
  <si>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</si>
  <si>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</si>
  <si>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</si>
  <si>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</si>
  <si>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</si>
  <si>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</si>
  <si>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</si>
  <si>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</si>
  <si>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</si>
  <si>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</si>
  <si>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</si>
  <si>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</si>
  <si>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</si>
  <si>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</si>
  <si>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</si>
  <si>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</si>
  <si>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</si>
  <si>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</si>
  <si>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</si>
  <si>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</si>
  <si>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</si>
  <si>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</si>
  <si>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</si>
  <si>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</si>
  <si>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</si>
  <si>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</si>
  <si>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</si>
  <si>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</si>
  <si>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</si>
  <si>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</si>
  <si>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</si>
  <si>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</si>
  <si>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</si>
  <si>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</si>
  <si>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</si>
  <si>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</si>
  <si>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</si>
  <si>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</si>
  <si>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</si>
  <si>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</si>
  <si>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</si>
  <si>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</si>
  <si>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</si>
  <si>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</si>
  <si>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</si>
  <si>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</si>
  <si>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</si>
  <si>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</si>
  <si>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</si>
  <si>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</si>
  <si>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</si>
  <si>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</si>
  <si>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</si>
  <si>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</si>
  <si>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</si>
  <si>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</si>
  <si>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</si>
  <si>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</si>
  <si>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</si>
  <si>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</si>
  <si>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</si>
  <si>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</si>
  <si>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</si>
  <si>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</si>
  <si>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</si>
  <si>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</si>
  <si>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</si>
  <si>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</si>
  <si>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</si>
  <si>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</si>
  <si>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</si>
  <si>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</si>
  <si>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</si>
  <si>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</si>
  <si>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</si>
  <si>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</si>
  <si>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</si>
  <si>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</si>
  <si>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</si>
  <si>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</si>
  <si>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</si>
  <si>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</si>
  <si>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</si>
  <si>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</si>
  <si>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</si>
  <si>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</si>
  <si>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</si>
  <si>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</si>
  <si>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</si>
  <si>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</si>
  <si>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</si>
  <si>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</si>
  <si>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</si>
  <si>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</si>
  <si>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</si>
  <si>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</si>
  <si>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</si>
  <si>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</si>
  <si>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</si>
  <si>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</si>
  <si>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</si>
  <si>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</si>
  <si>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</si>
  <si>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</si>
  <si>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</si>
  <si>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</si>
  <si>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</si>
  <si>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</si>
  <si>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</si>
  <si>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</si>
  <si>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</si>
  <si>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</si>
  <si>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</si>
  <si>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</si>
  <si>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</si>
  <si>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</si>
  <si>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</si>
  <si>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</si>
  <si>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</si>
  <si>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</si>
  <si>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</si>
  <si>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</si>
  <si>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</si>
  <si>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</si>
  <si>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</si>
  <si>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</si>
  <si>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</si>
  <si>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</si>
  <si>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</si>
  <si>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</si>
  <si>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</si>
  <si>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</si>
  <si>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</si>
  <si>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</si>
  <si>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</si>
  <si>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</si>
  <si>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</si>
  <si>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</si>
  <si>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</si>
  <si>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</si>
  <si>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</si>
  <si>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</si>
  <si>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</si>
  <si>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</si>
  <si>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</si>
  <si>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</si>
  <si>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</si>
  <si>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</si>
  <si>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</si>
  <si>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</si>
  <si>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</si>
  <si>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</si>
  <si>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</si>
  <si>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</si>
  <si>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</si>
  <si>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</si>
  <si>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</si>
  <si>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</si>
  <si>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</si>
  <si>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</si>
  <si>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</si>
  <si>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</si>
  <si>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</si>
  <si>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</si>
  <si>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</si>
  <si>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</si>
  <si>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</si>
  <si>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</si>
  <si>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</si>
  <si>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</si>
  <si>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</si>
  <si>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</si>
  <si>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</si>
  <si>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</si>
  <si>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</si>
  <si>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</si>
  <si>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</si>
  <si>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</si>
  <si>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</si>
  <si>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</si>
  <si>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</si>
  <si>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</si>
  <si>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</si>
  <si>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</si>
  <si>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</si>
  <si>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</si>
  <si>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</si>
  <si>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</si>
  <si>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</si>
  <si>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</si>
  <si>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</si>
  <si>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</si>
  <si>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</si>
  <si>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</si>
  <si>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</si>
  <si>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</si>
  <si>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</si>
  <si>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</si>
  <si>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</si>
  <si>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</si>
  <si>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</si>
  <si>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</si>
  <si>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</si>
  <si>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</si>
  <si>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</si>
  <si>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</si>
  <si>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</si>
  <si>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</si>
  <si>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</si>
  <si>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</si>
  <si>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</si>
  <si>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</si>
  <si>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</si>
  <si>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</si>
  <si>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</si>
  <si>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</si>
  <si>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</si>
  <si>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</si>
  <si>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</si>
  <si>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</si>
  <si>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</si>
  <si>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</si>
  <si>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</si>
  <si>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</si>
  <si>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</si>
  <si>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</si>
  <si>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</si>
  <si>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</si>
  <si>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</si>
  <si>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</si>
  <si>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</si>
  <si>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</si>
  <si>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</si>
  <si>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</si>
  <si>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</si>
  <si>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</si>
  <si>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</si>
  <si>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</si>
  <si>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</si>
  <si>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</si>
  <si>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</si>
  <si>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</si>
  <si>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</si>
  <si>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</si>
  <si>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</si>
  <si>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</si>
  <si>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</si>
  <si>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</si>
  <si>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</si>
  <si>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</si>
  <si>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</si>
  <si>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</si>
  <si>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</si>
  <si>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</si>
  <si>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</si>
  <si>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</si>
  <si>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</si>
  <si>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</si>
  <si>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</si>
  <si>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</si>
  <si>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</si>
  <si>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</si>
  <si>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</si>
  <si>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</si>
  <si>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</si>
  <si>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</si>
  <si>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</si>
  <si>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</si>
  <si>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</si>
  <si>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</si>
  <si>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</si>
  <si>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</si>
  <si>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</si>
  <si>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</si>
  <si>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</si>
  <si>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</si>
  <si>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</si>
  <si>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</si>
  <si>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</si>
  <si>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</si>
  <si>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</si>
  <si>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</si>
  <si>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</si>
  <si>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</si>
  <si>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</si>
  <si>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</si>
  <si>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</si>
  <si>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</si>
  <si>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</si>
  <si>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</si>
  <si>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</si>
  <si>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</si>
  <si>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</si>
  <si>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</si>
  <si>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</si>
  <si>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</si>
  <si>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</si>
  <si>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</si>
  <si>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</si>
  <si>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</si>
  <si>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</si>
  <si>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</si>
  <si>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</si>
  <si>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</si>
  <si>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</si>
  <si>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</si>
  <si>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</si>
  <si>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</si>
  <si>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</si>
  <si>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</si>
  <si>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</si>
  <si>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</si>
  <si>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</si>
  <si>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</si>
  <si>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</si>
  <si>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</si>
  <si>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</si>
  <si>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</si>
  <si>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</si>
  <si>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</si>
  <si>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</si>
  <si>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</si>
  <si>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</si>
  <si>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</si>
  <si>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</si>
  <si>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</si>
  <si>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</si>
  <si>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</si>
  <si>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</si>
  <si>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</si>
  <si>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</si>
  <si>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</si>
  <si>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</si>
  <si>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</si>
  <si>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</si>
  <si>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</si>
  <si>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</si>
  <si>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</si>
  <si>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</si>
  <si>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</si>
  <si>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</si>
  <si>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</si>
  <si>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</si>
  <si>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</si>
  <si>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</si>
  <si>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</si>
  <si>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</si>
  <si>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</si>
  <si>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</si>
  <si>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</si>
  <si>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</si>
  <si>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</si>
  <si>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</si>
  <si>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</si>
  <si>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</si>
  <si>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</si>
  <si>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</si>
  <si>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</si>
  <si>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</si>
  <si>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</si>
  <si>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</si>
  <si>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</si>
  <si>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</si>
  <si>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</si>
  <si>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</si>
  <si>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</si>
  <si>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</si>
  <si>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</si>
  <si>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</si>
  <si>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</si>
  <si>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</si>
  <si>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</si>
  <si>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</si>
  <si>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</si>
  <si>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</si>
  <si>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</si>
  <si>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</si>
  <si>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</si>
  <si>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</si>
  <si>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</si>
  <si>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</si>
  <si>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</si>
  <si>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</si>
  <si>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</si>
  <si>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</si>
  <si>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</si>
  <si>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</si>
  <si>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</si>
  <si>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</si>
  <si>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</si>
  <si>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</si>
  <si>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</si>
  <si>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</si>
  <si>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</si>
  <si>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</si>
  <si>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</si>
  <si>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</si>
  <si>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</si>
  <si>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</si>
  <si>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</si>
  <si>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</si>
  <si>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</si>
  <si>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</si>
  <si>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</si>
  <si>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</si>
  <si>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</si>
  <si>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</si>
  <si>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</si>
  <si>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</si>
  <si>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</si>
  <si>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</si>
  <si>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</si>
  <si>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</si>
  <si>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</si>
  <si>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</si>
  <si>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</si>
  <si>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</si>
  <si>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</si>
  <si>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</si>
  <si>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</si>
  <si>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</si>
  <si>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</si>
  <si>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</si>
  <si>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</si>
  <si>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</si>
  <si>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</si>
  <si>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</si>
  <si>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</si>
  <si>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</si>
  <si>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</si>
  <si>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</si>
  <si>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</si>
  <si>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</si>
  <si>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</si>
  <si>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</si>
  <si>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</si>
  <si>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</si>
  <si>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</si>
  <si>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</si>
  <si>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</si>
  <si>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</si>
  <si>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</si>
  <si>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</si>
  <si>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</si>
  <si>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</si>
  <si>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</si>
  <si>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</si>
  <si>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</si>
  <si>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</si>
  <si>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</si>
  <si>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</si>
  <si>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</si>
  <si>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</si>
  <si>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</si>
  <si>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</si>
  <si>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</si>
  <si>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</si>
  <si>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</si>
  <si>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</si>
  <si>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</si>
  <si>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</si>
  <si>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</si>
  <si>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</si>
  <si>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</si>
  <si>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</si>
  <si>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</si>
  <si>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</si>
  <si>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</si>
  <si>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</si>
  <si>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</si>
  <si>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</si>
  <si>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</si>
  <si>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</si>
  <si>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</si>
  <si>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</si>
  <si>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</si>
  <si>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>Median</t>
  </si>
  <si>
    <t>Minimum</t>
  </si>
  <si>
    <t>Maximum</t>
  </si>
  <si>
    <t>Variance</t>
  </si>
  <si>
    <t>Standard Deviation</t>
  </si>
  <si>
    <t>Successful</t>
  </si>
  <si>
    <t>Failed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</si>
  <si>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</si>
  <si>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</si>
  <si>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</si>
  <si>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</si>
  <si>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</si>
  <si>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</si>
  <si>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</si>
  <si>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</si>
  <si>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</si>
  <si>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</si>
  <si>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</si>
  <si>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</si>
  <si>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</si>
  <si>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The Median better summarizes the data because it has a better representation on what the typical number of contributions or participant.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</si>
</sst>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9" fontId="0" fillId="0" borderId="0" xfId="1" applyFont="1"/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top" wrapTex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[StarterBook_EricaMorales.xlsx]Parent 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81741235833899E-2"/>
          <c:y val="2.4193548387096774E-2"/>
          <c:w val="0.7302433416753138"/>
          <c:h val="0.740541338582677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F-A349-A471-8ECCEC48A7D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F-A349-A471-8ECCEC48A7D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F-A349-A471-8ECCEC48A7D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2F-A349-A471-8ECCEC48A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065695"/>
        <c:axId val="1394482463"/>
      </c:barChart>
      <c:catAx>
        <c:axId val="144606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82463"/>
        <c:crosses val="autoZero"/>
        <c:auto val="1"/>
        <c:lblAlgn val="ctr"/>
        <c:lblOffset val="100"/>
        <c:noMultiLvlLbl val="0"/>
      </c:catAx>
      <c:valAx>
        <c:axId val="13944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6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[StarterBook_EricaMorales.xlsx]Country!PivotTable2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5-AA41-91B1-239786756A16}"/>
            </c:ext>
          </c:extLst>
        </c:ser>
        <c:ser>
          <c:idx val="1"/>
          <c:order val="1"/>
          <c:tx>
            <c:strRef>
              <c:f>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35-AA41-91B1-239786756A16}"/>
            </c:ext>
          </c:extLst>
        </c:ser>
        <c:ser>
          <c:idx val="2"/>
          <c:order val="2"/>
          <c:tx>
            <c:strRef>
              <c:f>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93-CF4E-AA6D-BE536E5CBF11}"/>
              </c:ext>
            </c:extLst>
          </c:dPt>
          <c:dPt>
            <c:idx val="2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93-CF4E-AA6D-BE536E5CBF11}"/>
              </c:ext>
            </c:extLst>
          </c:dPt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35-AA41-91B1-239786756A16}"/>
            </c:ext>
          </c:extLst>
        </c:ser>
        <c:ser>
          <c:idx val="3"/>
          <c:order val="3"/>
          <c:tx>
            <c:strRef>
              <c:f>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A35-AA41-91B1-239786756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0601056"/>
        <c:axId val="370603328"/>
      </c:barChart>
      <c:catAx>
        <c:axId val="3706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03328"/>
        <c:crosses val="autoZero"/>
        <c:auto val="1"/>
        <c:lblAlgn val="ctr"/>
        <c:lblOffset val="100"/>
        <c:noMultiLvlLbl val="0"/>
      </c:catAx>
      <c:valAx>
        <c:axId val="3706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0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[StarterBook_EricaMorales.xlsx]Outcome by Creation!PivotTable3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Creation'!$B$4:$B$5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6443-B554-03F9DF0B9571}"/>
            </c:ext>
          </c:extLst>
        </c:ser>
        <c:ser>
          <c:idx val="1"/>
          <c:order val="1"/>
          <c:tx>
            <c:strRef>
              <c:f>'Outcome by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2-6443-B554-03F9DF0B9571}"/>
            </c:ext>
          </c:extLst>
        </c:ser>
        <c:ser>
          <c:idx val="2"/>
          <c:order val="2"/>
          <c:tx>
            <c:strRef>
              <c:f>'Outcome by Creation'!$D$4:$D$5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12-6443-B554-03F9DF0B9571}"/>
            </c:ext>
          </c:extLst>
        </c:ser>
        <c:ser>
          <c:idx val="3"/>
          <c:order val="3"/>
          <c:tx>
            <c:strRef>
              <c:f>'Outcome by Creation'!$E$4:$E$5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 by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12-6443-B554-03F9DF0B9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687696"/>
        <c:axId val="370689696"/>
      </c:lineChart>
      <c:catAx>
        <c:axId val="3706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89696"/>
        <c:crosses val="autoZero"/>
        <c:auto val="1"/>
        <c:lblAlgn val="ctr"/>
        <c:lblOffset val="100"/>
        <c:noMultiLvlLbl val="0"/>
      </c:catAx>
      <c:valAx>
        <c:axId val="3706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3-6247-B982-704AFD1F4ECA}"/>
            </c:ext>
          </c:extLst>
        </c:ser>
        <c:ser>
          <c:idx val="1"/>
          <c:order val="1"/>
          <c:tx>
            <c:strRef>
              <c:f>'Goal Analysis'!$G$1</c:f>
              <c:strCache>
                <c:ptCount val="1"/>
                <c:pt idx="0">
                  <c:v>Percentae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3-6247-B982-704AFD1F4ECA}"/>
            </c:ext>
          </c:extLst>
        </c:ser>
        <c:ser>
          <c:idx val="2"/>
          <c:order val="2"/>
          <c:tx>
            <c:strRef>
              <c:f>'Goal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3-6247-B982-704AFD1F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99136"/>
        <c:axId val="371095936"/>
      </c:lineChart>
      <c:catAx>
        <c:axId val="3710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095936"/>
        <c:crosses val="autoZero"/>
        <c:auto val="1"/>
        <c:lblAlgn val="ctr"/>
        <c:lblOffset val="100"/>
        <c:noMultiLvlLbl val="0"/>
      </c:catAx>
      <c:valAx>
        <c:axId val="3710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0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12</xdr:col>
      <xdr:colOff>787400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46ADF-7459-A9F7-50CA-A3F3ABA54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0</xdr:rowOff>
    </xdr:from>
    <xdr:to>
      <xdr:col>19</xdr:col>
      <xdr:colOff>165100</xdr:colOff>
      <xdr:row>46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6EFDC-41EE-611D-39AF-36E098B85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185615</xdr:colOff>
      <xdr:row>1</xdr:row>
      <xdr:rowOff>10745</xdr:rowOff>
    </xdr:from>
    <xdr:to>
      <xdr:col>13</xdr:col>
      <xdr:colOff>644769</xdr:colOff>
      <xdr:row>15</xdr:row>
      <xdr:rowOff>117230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B8910-A16D-447E-F44C-48550A4C1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167822</xdr:colOff>
      <xdr:row>13</xdr:row>
      <xdr:rowOff>175078</xdr:rowOff>
    </xdr:from>
    <xdr:to>
      <xdr:col>7</xdr:col>
      <xdr:colOff>1360714</xdr:colOff>
      <xdr:row>30</xdr:row>
      <xdr:rowOff>18143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DBC54B-158D-9A87-7C20-E8611FD14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99.520373148145" createdVersion="8" refreshedVersion="8" minRefreshableVersion="3" recordCount="4114" xr:uid="{E4D9F375-80DE-2344-9E28-4625DF9E2B66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1">
      <sharedItems containsSemiMixedTypes="0" containsString="0" containsNumber="1" minValue="0" maxValue="2260300"/>
    </cacheField>
    <cacheField name="state" numFmtId="0">
      <sharedItems count="4">
        <s v="successful"/>
        <s v="canceled"/>
        <s v="failed"/>
        <s v="live"/>
      </sharedItems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0">
      <sharedItems containsSemiMixedTypes="0" containsDate="1" containsString="0" containsMixedTypes="1" minDate="1900-01-06T15:49:04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85882352941178"/>
    <x v="0"/>
    <n v="182"/>
    <n v="63.917582417582416"/>
    <x v="0"/>
    <s v="USD"/>
    <n v="1437620400"/>
    <n v="42208.125"/>
    <n v="1434931811"/>
    <x v="0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n v="142.60827250608273"/>
    <x v="0"/>
    <n v="79"/>
    <n v="185.48101265822785"/>
    <x v="0"/>
    <s v="USD"/>
    <n v="1488464683"/>
    <d v="2017-03-02T14:24:43"/>
    <n v="1485872683"/>
    <x v="1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35"/>
    <n v="15"/>
    <x v="1"/>
    <s v="GBP"/>
    <n v="1455555083"/>
    <d v="2016-02-15T16:51:23"/>
    <n v="1454691083"/>
    <x v="2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3.89999999999999"/>
    <x v="0"/>
    <n v="150"/>
    <n v="69.266666666666666"/>
    <x v="0"/>
    <s v="USD"/>
    <n v="1407414107"/>
    <d v="2014-08-07T12:21:47"/>
    <n v="1404822107"/>
    <x v="3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2.99154545454545"/>
    <x v="0"/>
    <n v="284"/>
    <n v="190.55028169014085"/>
    <x v="0"/>
    <s v="USD"/>
    <n v="1450555279"/>
    <d v="2015-12-19T20:01:19"/>
    <n v="1447963279"/>
    <x v="4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77744436109028"/>
    <x v="0"/>
    <n v="47"/>
    <n v="93.40425531914893"/>
    <x v="0"/>
    <s v="USD"/>
    <n v="1469770500"/>
    <d v="2016-07-29T05:35:00"/>
    <n v="1468362207"/>
    <x v="5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.4875"/>
    <x v="0"/>
    <n v="58"/>
    <n v="146.87931034482759"/>
    <x v="0"/>
    <s v="USD"/>
    <n v="1402710250"/>
    <d v="2014-06-14T01:44:10"/>
    <n v="1401846250"/>
    <x v="6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2222222222221"/>
    <x v="0"/>
    <n v="57"/>
    <n v="159.82456140350877"/>
    <x v="0"/>
    <s v="USD"/>
    <n v="1467680867"/>
    <d v="2016-07-05T01:07:47"/>
    <n v="1464224867"/>
    <x v="7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.04342857142856"/>
    <x v="0"/>
    <n v="12"/>
    <n v="291.79333333333335"/>
    <x v="0"/>
    <s v="USD"/>
    <n v="1460754000"/>
    <d v="2016-04-15T21:00:00"/>
    <n v="1460155212"/>
    <x v="8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5.998"/>
    <x v="0"/>
    <n v="20"/>
    <n v="31.499500000000001"/>
    <x v="0"/>
    <s v="USD"/>
    <n v="1460860144"/>
    <d v="2016-04-17T02:29:04"/>
    <n v="1458268144"/>
    <x v="9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49999999999999"/>
    <x v="0"/>
    <n v="19"/>
    <n v="158.68421052631578"/>
    <x v="0"/>
    <s v="USD"/>
    <n v="1403660279"/>
    <d v="2014-06-25T01:37:59"/>
    <n v="1400636279"/>
    <x v="10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n v="75"/>
    <n v="80.333333333333329"/>
    <x v="0"/>
    <s v="USD"/>
    <n v="1471834800"/>
    <d v="2016-08-22T03:00:00"/>
    <n v="1469126462"/>
    <x v="11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.29333333333335"/>
    <x v="0"/>
    <n v="827"/>
    <n v="59.961305925030231"/>
    <x v="0"/>
    <s v="USD"/>
    <n v="1405479600"/>
    <d v="2014-07-16T03:00:00"/>
    <n v="1401642425"/>
    <x v="12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59.97142857142856"/>
    <x v="0"/>
    <n v="51"/>
    <n v="109.78431372549019"/>
    <x v="0"/>
    <s v="USD"/>
    <n v="1466713620"/>
    <d v="2016-06-23T20:27:00"/>
    <n v="1463588109"/>
    <x v="13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0.93333333333334"/>
    <x v="0"/>
    <n v="41"/>
    <n v="147.70731707317074"/>
    <x v="2"/>
    <s v="AUD"/>
    <n v="1405259940"/>
    <d v="2014-07-13T13:59:00"/>
    <n v="1403051888"/>
    <x v="14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6.60000000000001"/>
    <x v="0"/>
    <n v="98"/>
    <n v="21.755102040816325"/>
    <x v="3"/>
    <s v="EUR"/>
    <n v="1443384840"/>
    <d v="2015-09-27T20:14:00"/>
    <n v="1441790658"/>
    <x v="15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4166666666667"/>
    <x v="0"/>
    <n v="70"/>
    <n v="171.84285714285716"/>
    <x v="0"/>
    <s v="USD"/>
    <n v="1402896600"/>
    <d v="2014-06-16T05:30:00"/>
    <n v="1398971211"/>
    <x v="16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0.66666666666666"/>
    <x v="0"/>
    <n v="36"/>
    <n v="41.944444444444443"/>
    <x v="1"/>
    <s v="GBP"/>
    <n v="1415126022"/>
    <d v="2014-11-04T18:33:42"/>
    <n v="1412530422"/>
    <x v="17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.32110000000002"/>
    <x v="0"/>
    <n v="342"/>
    <n v="93.264122807017543"/>
    <x v="0"/>
    <s v="USD"/>
    <n v="1410958856"/>
    <d v="2014-09-17T13:00:56"/>
    <n v="1408366856"/>
    <x v="18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.29411764705881"/>
    <x v="0"/>
    <n v="22"/>
    <n v="56.136363636363633"/>
    <x v="0"/>
    <s v="USD"/>
    <n v="1437420934"/>
    <d v="2015-07-20T19:35:34"/>
    <n v="1434828934"/>
    <x v="19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n v="25"/>
    <n v="80.16"/>
    <x v="0"/>
    <s v="USD"/>
    <n v="1442167912"/>
    <d v="2015-09-13T18:11:52"/>
    <n v="1436983912"/>
    <x v="20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3513513513513"/>
    <x v="0"/>
    <n v="101"/>
    <n v="199.9009900990099"/>
    <x v="0"/>
    <s v="USD"/>
    <n v="1411743789"/>
    <d v="2014-09-26T15:03:09"/>
    <n v="1409151789"/>
    <x v="21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.14285714285715"/>
    <x v="0"/>
    <n v="8"/>
    <n v="51.25"/>
    <x v="0"/>
    <s v="USD"/>
    <n v="1420099140"/>
    <d v="2015-01-01T07:59:00"/>
    <n v="1418766740"/>
    <x v="22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n v="23"/>
    <n v="103.04347826086956"/>
    <x v="0"/>
    <s v="USD"/>
    <n v="1430407200"/>
    <d v="2015-04-30T15:20:00"/>
    <n v="1428086501"/>
    <x v="23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8.80768571428572"/>
    <x v="0"/>
    <n v="574"/>
    <n v="66.346149825783982"/>
    <x v="0"/>
    <s v="USD"/>
    <n v="1442345940"/>
    <d v="2015-09-15T19:39:00"/>
    <n v="1439494863"/>
    <x v="24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3333333333331"/>
    <x v="0"/>
    <n v="14"/>
    <n v="57.142857142857146"/>
    <x v="0"/>
    <s v="USD"/>
    <n v="1452299761"/>
    <d v="2016-01-09T00:36:01"/>
    <n v="1447115761"/>
    <x v="25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.20000000000002"/>
    <x v="0"/>
    <n v="19"/>
    <n v="102.10526315789474"/>
    <x v="0"/>
    <s v="USD"/>
    <n v="1408278144"/>
    <d v="2014-08-17T12:22:24"/>
    <n v="1404822144"/>
    <x v="26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1.72500000000001"/>
    <x v="0"/>
    <n v="150"/>
    <n v="148.96666666666667"/>
    <x v="4"/>
    <s v="NZD"/>
    <n v="1416113833"/>
    <d v="2014-11-16T04:57:13"/>
    <n v="1413518233"/>
    <x v="27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.35000000000001"/>
    <x v="0"/>
    <n v="71"/>
    <n v="169.6056338028169"/>
    <x v="0"/>
    <s v="USD"/>
    <n v="1450307284"/>
    <d v="2015-12-16T23:08:04"/>
    <n v="1447715284"/>
    <x v="28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.33333333333334"/>
    <x v="0"/>
    <n v="117"/>
    <n v="31.623931623931625"/>
    <x v="1"/>
    <s v="GBP"/>
    <n v="1406045368"/>
    <d v="2014-07-22T16:09:28"/>
    <n v="1403453368"/>
    <x v="29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.29975"/>
    <x v="0"/>
    <n v="53"/>
    <n v="76.45264150943396"/>
    <x v="0"/>
    <s v="USD"/>
    <n v="1408604515"/>
    <d v="2014-08-21T07:01:55"/>
    <n v="1406012515"/>
    <x v="30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"/>
    <n v="13"/>
    <x v="0"/>
    <s v="USD"/>
    <n v="1453748434"/>
    <d v="2016-01-25T19:00:34"/>
    <n v="1452193234"/>
    <x v="31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.24604569420035"/>
    <x v="0"/>
    <n v="89"/>
    <n v="320.44943820224717"/>
    <x v="0"/>
    <s v="USD"/>
    <n v="1463111940"/>
    <d v="2016-05-13T03:59:00"/>
    <n v="1459523017"/>
    <x v="32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.0952380952381"/>
    <x v="0"/>
    <n v="64"/>
    <n v="83.75"/>
    <x v="0"/>
    <s v="USD"/>
    <n v="1447001501"/>
    <d v="2015-11-08T16:51:41"/>
    <n v="1444405901"/>
    <x v="33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46153846153845"/>
    <x v="0"/>
    <n v="68"/>
    <n v="49.882352941176471"/>
    <x v="0"/>
    <s v="USD"/>
    <n v="1407224601"/>
    <d v="2014-08-05T07:43:21"/>
    <n v="1405928601"/>
    <x v="34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n v="28"/>
    <n v="59.464285714285715"/>
    <x v="0"/>
    <s v="USD"/>
    <n v="1430179200"/>
    <d v="2015-04-28T00:00:00"/>
    <n v="1428130814"/>
    <x v="35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.15"/>
    <x v="0"/>
    <n v="44"/>
    <n v="193.84090909090909"/>
    <x v="0"/>
    <s v="USD"/>
    <n v="1428128525"/>
    <d v="2015-04-04T06:22:05"/>
    <n v="1425540125"/>
    <x v="36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.44090909090909"/>
    <x v="0"/>
    <n v="253"/>
    <n v="159.51383399209487"/>
    <x v="0"/>
    <s v="USD"/>
    <n v="1425055079"/>
    <d v="2015-02-27T16:37:59"/>
    <n v="1422463079"/>
    <x v="37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.04"/>
    <x v="0"/>
    <n v="66"/>
    <n v="41.68181818181818"/>
    <x v="0"/>
    <s v="USD"/>
    <n v="1368235344"/>
    <d v="2013-05-11T01:22:24"/>
    <n v="1365643344"/>
    <x v="38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0.98000000000002"/>
    <x v="0"/>
    <n v="217"/>
    <n v="150.89861751152074"/>
    <x v="1"/>
    <s v="GBP"/>
    <n v="1401058740"/>
    <d v="2014-05-25T22:59:00"/>
    <n v="1398388068"/>
    <x v="39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.35000000000001"/>
    <x v="0"/>
    <n v="16"/>
    <n v="126.6875"/>
    <x v="0"/>
    <s v="USD"/>
    <n v="1403150400"/>
    <d v="2014-06-19T04:00:00"/>
    <n v="1401426488"/>
    <x v="40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9"/>
    <n v="105.26315789473684"/>
    <x v="0"/>
    <s v="USD"/>
    <n v="1412516354"/>
    <d v="2014-10-05T13:39:14"/>
    <n v="1409924354"/>
    <x v="41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1.85714285714286"/>
    <x v="0"/>
    <n v="169"/>
    <n v="117.51479289940828"/>
    <x v="0"/>
    <s v="USD"/>
    <n v="1419780026"/>
    <d v="2014-12-28T15:20:26"/>
    <n v="1417188026"/>
    <x v="42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65999999999997"/>
    <x v="0"/>
    <n v="263"/>
    <n v="117.36121673003802"/>
    <x v="0"/>
    <s v="USD"/>
    <n v="1405209600"/>
    <d v="2014-07-13T00:00:00"/>
    <n v="1402599486"/>
    <x v="43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5"/>
    <n v="133.33333333333334"/>
    <x v="0"/>
    <s v="USD"/>
    <n v="1412648537"/>
    <d v="2014-10-07T02:22:17"/>
    <n v="1408760537"/>
    <x v="44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61"/>
    <n v="98.360655737704917"/>
    <x v="0"/>
    <s v="USD"/>
    <n v="1461769107"/>
    <d v="2016-04-27T14:58:27"/>
    <n v="1459177107"/>
    <x v="45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.16666666666667"/>
    <x v="0"/>
    <n v="45"/>
    <n v="194.44444444444446"/>
    <x v="2"/>
    <s v="AUD"/>
    <n v="1450220974"/>
    <d v="2015-12-15T23:09:34"/>
    <n v="1447628974"/>
    <x v="46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1100000000002"/>
    <x v="0"/>
    <n v="70"/>
    <n v="76.865000000000009"/>
    <x v="0"/>
    <s v="USD"/>
    <n v="1419021607"/>
    <d v="2014-12-19T20:40:07"/>
    <n v="1413834007"/>
    <x v="47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7.94999999999999"/>
    <x v="0"/>
    <n v="38"/>
    <n v="56.815789473684212"/>
    <x v="1"/>
    <s v="GBP"/>
    <n v="1425211200"/>
    <d v="2015-03-01T12:00:00"/>
    <n v="1422534260"/>
    <x v="48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n v="87"/>
    <n v="137.93103448275863"/>
    <x v="0"/>
    <s v="USD"/>
    <n v="1445660045"/>
    <d v="2015-10-24T04:14:05"/>
    <n v="1443068045"/>
    <x v="49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n v="22"/>
    <n v="27.272727272727273"/>
    <x v="1"/>
    <s v="GBP"/>
    <n v="1422637200"/>
    <d v="2015-01-30T17:00:00"/>
    <n v="1419271458"/>
    <x v="50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.0181818181818"/>
    <x v="0"/>
    <n v="119"/>
    <n v="118.33613445378151"/>
    <x v="0"/>
    <s v="USD"/>
    <n v="1439245037"/>
    <d v="2015-08-10T22:17:17"/>
    <n v="1436653037"/>
    <x v="51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1"/>
    <x v="0"/>
    <n v="52"/>
    <n v="223.48076923076923"/>
    <x v="0"/>
    <s v="USD"/>
    <n v="1405615846"/>
    <d v="2014-07-17T16:50:46"/>
    <n v="1403023846"/>
    <x v="52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09.63333333333334"/>
    <x v="0"/>
    <n v="117"/>
    <n v="28.111111111111111"/>
    <x v="0"/>
    <s v="USD"/>
    <n v="1396648800"/>
    <d v="2014-04-04T22:00:00"/>
    <n v="1395407445"/>
    <x v="53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52"/>
    <n v="194.23076923076923"/>
    <x v="0"/>
    <s v="USD"/>
    <n v="1451063221"/>
    <d v="2015-12-25T17:07:01"/>
    <n v="1448471221"/>
    <x v="54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5348837209301"/>
    <x v="0"/>
    <n v="86"/>
    <n v="128.95348837209303"/>
    <x v="0"/>
    <s v="USD"/>
    <n v="1464390916"/>
    <d v="2016-05-27T23:15:16"/>
    <n v="1462576516"/>
    <x v="55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.26249999999999"/>
    <x v="0"/>
    <n v="174"/>
    <n v="49.316091954022987"/>
    <x v="1"/>
    <s v="GBP"/>
    <n v="1433779200"/>
    <d v="2015-06-08T16:00:00"/>
    <n v="1432559424"/>
    <x v="56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89999999999999"/>
    <x v="0"/>
    <n v="69"/>
    <n v="221.52173913043478"/>
    <x v="0"/>
    <s v="USD"/>
    <n v="1429991962"/>
    <d v="2015-04-25T19:59:22"/>
    <n v="1427399962"/>
    <x v="57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2.91"/>
    <x v="0"/>
    <n v="75"/>
    <n v="137.21333333333334"/>
    <x v="0"/>
    <s v="USD"/>
    <n v="1416423172"/>
    <d v="2014-11-19T18:52:52"/>
    <n v="1413827572"/>
    <x v="58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2570000000001"/>
    <x v="0"/>
    <n v="33"/>
    <n v="606.82242424242418"/>
    <x v="0"/>
    <s v="USD"/>
    <n v="1442264400"/>
    <d v="2015-09-14T21:00:00"/>
    <n v="1439530776"/>
    <x v="59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.29622222222221"/>
    <x v="0"/>
    <n v="108"/>
    <n v="43.040092592592593"/>
    <x v="1"/>
    <s v="GBP"/>
    <n v="1395532800"/>
    <d v="2014-03-23T00:00:00"/>
    <n v="1393882717"/>
    <x v="60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n v="23"/>
    <n v="322.39130434782606"/>
    <x v="0"/>
    <s v="USD"/>
    <n v="1370547157"/>
    <d v="2013-06-06T19:32:37"/>
    <n v="1368646357"/>
    <x v="61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4.73333333333332"/>
    <x v="0"/>
    <n v="48"/>
    <n v="96.708333333333329"/>
    <x v="0"/>
    <s v="USD"/>
    <n v="1362337878"/>
    <d v="2013-03-03T19:11:18"/>
    <n v="1360177878"/>
    <x v="62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3.51849999999999"/>
    <x v="0"/>
    <n v="64"/>
    <n v="35.474531249999998"/>
    <x v="0"/>
    <s v="USD"/>
    <n v="1388206740"/>
    <d v="2013-12-28T04:59:00"/>
    <n v="1386194013"/>
    <x v="63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.33333333333334"/>
    <x v="0"/>
    <n v="24"/>
    <n v="86.666666666666671"/>
    <x v="0"/>
    <s v="USD"/>
    <n v="1373243181"/>
    <d v="2013-07-08T00:26:21"/>
    <n v="1370651181"/>
    <x v="64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7.52857142857141"/>
    <x v="0"/>
    <n v="57"/>
    <n v="132.05263157894737"/>
    <x v="5"/>
    <s v="CAD"/>
    <n v="1407736740"/>
    <d v="2014-08-11T05:59:00"/>
    <n v="1405453354"/>
    <x v="65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8.6"/>
    <x v="0"/>
    <n v="26"/>
    <n v="91.230769230769226"/>
    <x v="0"/>
    <s v="USD"/>
    <n v="1468873420"/>
    <d v="2016-07-18T20:23:40"/>
    <n v="1466281420"/>
    <x v="66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25000000000001"/>
    <x v="0"/>
    <n v="20"/>
    <n v="116.25"/>
    <x v="0"/>
    <s v="USD"/>
    <n v="1342360804"/>
    <d v="2012-07-15T14:00:04"/>
    <n v="1339768804"/>
    <x v="67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.16666666666667"/>
    <x v="0"/>
    <n v="36"/>
    <n v="21.194444444444443"/>
    <x v="1"/>
    <s v="GBP"/>
    <n v="1393162791"/>
    <d v="2014-02-23T13:39:51"/>
    <n v="1390570791"/>
    <x v="68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0.9423"/>
    <x v="0"/>
    <n v="178"/>
    <n v="62.327134831460668"/>
    <x v="0"/>
    <s v="USD"/>
    <n v="1317538740"/>
    <d v="2011-10-02T06:59:00"/>
    <n v="1314765025"/>
    <x v="69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.2"/>
    <x v="0"/>
    <n v="17"/>
    <n v="37.411764705882355"/>
    <x v="0"/>
    <s v="USD"/>
    <n v="1315171845"/>
    <d v="2011-09-04T21:30:45"/>
    <n v="1309987845"/>
    <x v="70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4444444444443"/>
    <x v="0"/>
    <n v="32"/>
    <n v="69.71875"/>
    <x v="0"/>
    <s v="USD"/>
    <n v="1338186657"/>
    <d v="2012-05-28T06:30:57"/>
    <n v="1333002657"/>
    <x v="71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.40909090909091"/>
    <x v="0"/>
    <n v="41"/>
    <n v="58.170731707317074"/>
    <x v="0"/>
    <s v="USD"/>
    <n v="1352937600"/>
    <d v="2012-11-15T00:00:00"/>
    <n v="1351210481"/>
    <x v="72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18"/>
    <n v="50"/>
    <x v="0"/>
    <s v="USD"/>
    <n v="1304395140"/>
    <d v="2011-05-03T03:59:00"/>
    <n v="1297620584"/>
    <x v="73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3199999999999"/>
    <x v="0"/>
    <n v="29"/>
    <n v="19.471034482758618"/>
    <x v="6"/>
    <s v="EUR"/>
    <n v="1453376495"/>
    <d v="2016-01-21T11:41:35"/>
    <n v="1450784495"/>
    <x v="74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.42857142857143"/>
    <x v="0"/>
    <n v="47"/>
    <n v="85.957446808510639"/>
    <x v="0"/>
    <s v="USD"/>
    <n v="1366693272"/>
    <d v="2013-04-23T05:01:12"/>
    <n v="1364101272"/>
    <x v="75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.33333333333334"/>
    <x v="0"/>
    <n v="15"/>
    <n v="30.666666666666668"/>
    <x v="0"/>
    <s v="USD"/>
    <n v="1325007358"/>
    <d v="2011-12-27T17:35:58"/>
    <n v="1319819758"/>
    <x v="76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2.5"/>
    <x v="0"/>
    <n v="26"/>
    <n v="60.384615384615387"/>
    <x v="0"/>
    <s v="USD"/>
    <n v="1337569140"/>
    <d v="2012-05-21T02:59:00"/>
    <n v="1332991717"/>
    <x v="77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5"/>
    <n v="38.6"/>
    <x v="6"/>
    <s v="EUR"/>
    <n v="1472751121"/>
    <d v="2016-09-01T17:32:01"/>
    <n v="1471887121"/>
    <x v="78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1"/>
    <n v="40.268292682926827"/>
    <x v="1"/>
    <s v="GBP"/>
    <n v="1398451093"/>
    <d v="2014-04-25T18:38:13"/>
    <n v="1395859093"/>
    <x v="79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.25"/>
    <x v="0"/>
    <n v="47"/>
    <n v="273.82978723404256"/>
    <x v="0"/>
    <s v="USD"/>
    <n v="1386640856"/>
    <d v="2013-12-10T02:00:56"/>
    <n v="1383616856"/>
    <x v="80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28"/>
    <n v="53.035714285714285"/>
    <x v="0"/>
    <s v="USD"/>
    <n v="1342234920"/>
    <d v="2012-07-14T03:02:00"/>
    <n v="1341892127"/>
    <x v="81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.01249999999999"/>
    <x v="0"/>
    <n v="100"/>
    <n v="40.005000000000003"/>
    <x v="0"/>
    <s v="USD"/>
    <n v="1318189261"/>
    <d v="2011-10-09T19:41:01"/>
    <n v="1315597261"/>
    <x v="82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2.49999999999999"/>
    <x v="0"/>
    <n v="13"/>
    <n v="15.76923076923077"/>
    <x v="1"/>
    <s v="GBP"/>
    <n v="1424604600"/>
    <d v="2015-02-22T11:30:00"/>
    <n v="1423320389"/>
    <x v="83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n v="7"/>
    <n v="71.428571428571431"/>
    <x v="0"/>
    <s v="USD"/>
    <n v="1305483086"/>
    <d v="2011-05-15T18:11:26"/>
    <n v="1302891086"/>
    <x v="84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5.49999999999999"/>
    <x v="0"/>
    <n v="21"/>
    <n v="71.714285714285708"/>
    <x v="0"/>
    <s v="USD"/>
    <n v="1316746837"/>
    <d v="2011-09-23T03:00:37"/>
    <n v="1314154837"/>
    <x v="85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46666666666667"/>
    <x v="0"/>
    <n v="17"/>
    <n v="375.76470588235293"/>
    <x v="6"/>
    <s v="EUR"/>
    <n v="1451226045"/>
    <d v="2015-12-27T14:20:45"/>
    <n v="1444828845"/>
    <x v="86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0000000000001"/>
    <x v="0"/>
    <n v="25"/>
    <n v="104.6"/>
    <x v="0"/>
    <s v="USD"/>
    <n v="1275529260"/>
    <d v="2010-06-03T01:41:00"/>
    <n v="1274705803"/>
    <x v="87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85714285714285"/>
    <x v="0"/>
    <n v="60"/>
    <n v="60"/>
    <x v="0"/>
    <s v="USD"/>
    <n v="1403452131"/>
    <d v="2014-06-22T15:48:51"/>
    <n v="1401205731"/>
    <x v="88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.06666666666668"/>
    <x v="0"/>
    <n v="56"/>
    <n v="123.28571428571429"/>
    <x v="0"/>
    <s v="USD"/>
    <n v="1370196192"/>
    <d v="2013-06-02T18:03:12"/>
    <n v="1368036192"/>
    <x v="89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.4"/>
    <x v="0"/>
    <n v="16"/>
    <n v="31.375"/>
    <x v="0"/>
    <s v="USD"/>
    <n v="1310454499"/>
    <d v="2011-07-12T07:08:19"/>
    <n v="1307862499"/>
    <x v="90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46"/>
    <n v="78.260869565217391"/>
    <x v="0"/>
    <s v="USD"/>
    <n v="1305625164"/>
    <d v="2011-05-17T09:39:24"/>
    <n v="1300354764"/>
    <x v="91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.2"/>
    <x v="0"/>
    <n v="43"/>
    <n v="122.32558139534883"/>
    <x v="5"/>
    <s v="CAD"/>
    <n v="1485936000"/>
    <d v="2017-02-01T08:00:00"/>
    <n v="1481949983"/>
    <x v="92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0000000000001"/>
    <x v="0"/>
    <n v="15"/>
    <n v="73.733333333333334"/>
    <x v="0"/>
    <s v="USD"/>
    <n v="1341349200"/>
    <d v="2012-07-03T21:00:00"/>
    <n v="1338928537"/>
    <x v="93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12"/>
    <n v="21.666666666666668"/>
    <x v="1"/>
    <s v="GBP"/>
    <n v="1396890822"/>
    <d v="2014-04-07T17:13:42"/>
    <n v="1395162822"/>
    <x v="94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2857142857142"/>
    <x v="0"/>
    <n v="21"/>
    <n v="21.904761904761905"/>
    <x v="0"/>
    <s v="USD"/>
    <n v="1330214841"/>
    <d v="2012-02-26T00:07:21"/>
    <n v="1327622841"/>
    <x v="95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4.66666666666667"/>
    <x v="0"/>
    <n v="34"/>
    <n v="50.588235294117645"/>
    <x v="0"/>
    <s v="USD"/>
    <n v="1280631600"/>
    <d v="2010-08-01T03:00:00"/>
    <n v="1274889241"/>
    <x v="96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25"/>
    <x v="0"/>
    <n v="8"/>
    <n v="53.125"/>
    <x v="0"/>
    <s v="USD"/>
    <n v="1310440482"/>
    <d v="2011-07-12T03:14:42"/>
    <n v="1307848482"/>
    <x v="97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.25"/>
    <x v="0"/>
    <n v="60"/>
    <n v="56.666666666666664"/>
    <x v="0"/>
    <s v="USD"/>
    <n v="1354923000"/>
    <d v="2012-12-07T23:30:00"/>
    <n v="1351796674"/>
    <x v="98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.01933333333334"/>
    <x v="0"/>
    <n v="39"/>
    <n v="40.776666666666664"/>
    <x v="0"/>
    <s v="USD"/>
    <n v="1390426799"/>
    <d v="2014-01-22T21:39:59"/>
    <n v="1387834799"/>
    <x v="99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26"/>
    <n v="192.30769230769232"/>
    <x v="0"/>
    <s v="USD"/>
    <n v="1352055886"/>
    <d v="2012-11-04T19:04:46"/>
    <n v="1350324286"/>
    <x v="100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35"/>
    <n v="100"/>
    <x v="0"/>
    <s v="USD"/>
    <n v="1359052710"/>
    <d v="2013-01-24T18:38:30"/>
    <n v="1356979110"/>
    <x v="101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7.75000000000001"/>
    <x v="0"/>
    <n v="65"/>
    <n v="117.92307692307692"/>
    <x v="0"/>
    <s v="USD"/>
    <n v="1293073733"/>
    <d v="2010-12-23T03:08:53"/>
    <n v="1290481733"/>
    <x v="102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.15384615384616"/>
    <x v="0"/>
    <n v="49"/>
    <n v="27.897959183673468"/>
    <x v="1"/>
    <s v="GBP"/>
    <n v="1394220030"/>
    <d v="2014-03-07T19:20:30"/>
    <n v="1392232830"/>
    <x v="103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n v="10"/>
    <n v="60"/>
    <x v="0"/>
    <s v="USD"/>
    <n v="1301792400"/>
    <d v="2011-04-03T01:00:00"/>
    <n v="1299775266"/>
    <x v="104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.40909090909089"/>
    <x v="0"/>
    <n v="60"/>
    <n v="39.383333333333333"/>
    <x v="0"/>
    <s v="USD"/>
    <n v="1463184000"/>
    <d v="2016-05-14T00:00:00"/>
    <n v="1461605020"/>
    <x v="105"/>
    <b v="0"/>
    <b v="1"/>
    <s v="film &amp; video/shorts"/>
    <x v="0"/>
    <x v="1"/>
  </r>
  <r>
    <n v="106"/>
    <s v="LOST WEEKEND"/>
    <s v="A Boy. A Girl. A Car. A Serial Killer."/>
    <n v="5000"/>
    <n v="5025"/>
    <n v="100.49999999999999"/>
    <x v="0"/>
    <n v="27"/>
    <n v="186.11111111111111"/>
    <x v="0"/>
    <s v="USD"/>
    <n v="1333391901"/>
    <d v="2012-04-02T18:38:21"/>
    <n v="1332182301"/>
    <x v="106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46666666666667"/>
    <x v="0"/>
    <n v="69"/>
    <n v="111.37681159420291"/>
    <x v="0"/>
    <s v="USD"/>
    <n v="1303688087"/>
    <d v="2011-04-24T23:34:47"/>
    <n v="1301787287"/>
    <x v="107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6.66666666666669"/>
    <x v="0"/>
    <n v="47"/>
    <n v="78.723404255319153"/>
    <x v="0"/>
    <s v="USD"/>
    <n v="1370011370"/>
    <d v="2013-05-31T14:42:50"/>
    <n v="1364827370"/>
    <x v="108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49999999999997"/>
    <x v="0"/>
    <n v="47"/>
    <n v="46.702127659574465"/>
    <x v="0"/>
    <s v="USD"/>
    <n v="1298680630"/>
    <d v="2011-02-26T00:37:10"/>
    <n v="1296088630"/>
    <x v="109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0.76923076923077"/>
    <x v="0"/>
    <n v="26"/>
    <n v="65.384615384615387"/>
    <x v="0"/>
    <s v="USD"/>
    <n v="1384408740"/>
    <d v="2013-11-14T05:59:00"/>
    <n v="1381445253"/>
    <x v="110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4.57142857142858"/>
    <x v="0"/>
    <n v="53"/>
    <n v="102.0754716981132"/>
    <x v="2"/>
    <s v="AUD"/>
    <n v="1433059187"/>
    <d v="2015-05-31T07:59:47"/>
    <n v="1430467187"/>
    <x v="111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81"/>
    <n v="64.197530864197532"/>
    <x v="0"/>
    <s v="USD"/>
    <n v="1397354400"/>
    <d v="2014-04-13T02:00:00"/>
    <n v="1395277318"/>
    <x v="112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n v="78"/>
    <n v="90.384615384615387"/>
    <x v="0"/>
    <s v="USD"/>
    <n v="1312642800"/>
    <d v="2011-08-06T15:00:00"/>
    <n v="1311963128"/>
    <x v="113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.33333333333334"/>
    <x v="0"/>
    <n v="35"/>
    <n v="88.571428571428569"/>
    <x v="0"/>
    <s v="USD"/>
    <n v="1326436488"/>
    <d v="2012-01-13T06:34:48"/>
    <n v="1321252488"/>
    <x v="114"/>
    <b v="0"/>
    <b v="1"/>
    <s v="film &amp; video/shorts"/>
    <x v="0"/>
    <x v="1"/>
  </r>
  <r>
    <n v="115"/>
    <s v="The World's Greatest Lover"/>
    <s v="Never judge a book (or a lover) by their cover."/>
    <n v="450"/>
    <n v="632"/>
    <n v="140.44444444444443"/>
    <x v="0"/>
    <n v="22"/>
    <n v="28.727272727272727"/>
    <x v="0"/>
    <s v="USD"/>
    <n v="1328377444"/>
    <d v="2012-02-04T17:44:04"/>
    <n v="1326217444"/>
    <x v="115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3.65714285714286"/>
    <x v="0"/>
    <n v="57"/>
    <n v="69.78947368421052"/>
    <x v="0"/>
    <s v="USD"/>
    <n v="1302260155"/>
    <d v="2011-04-08T10:55:55"/>
    <n v="1298289355"/>
    <x v="116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49377777777779"/>
    <x v="0"/>
    <n v="27"/>
    <n v="167.48962962962963"/>
    <x v="0"/>
    <s v="USD"/>
    <n v="1276110000"/>
    <d v="2010-06-09T19:00:00"/>
    <n v="1268337744"/>
    <x v="117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.03159999999998"/>
    <x v="0"/>
    <n v="39"/>
    <n v="144.91230769230768"/>
    <x v="0"/>
    <s v="USD"/>
    <n v="1311902236"/>
    <d v="2011-07-29T01:17:16"/>
    <n v="1309310236"/>
    <x v="118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55692307692308"/>
    <x v="0"/>
    <n v="37"/>
    <n v="91.840540540540545"/>
    <x v="0"/>
    <s v="USD"/>
    <n v="1313276400"/>
    <d v="2011-08-13T23:00:00"/>
    <n v="1310693986"/>
    <x v="119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2"/>
    <x v="1"/>
    <n v="1"/>
    <n v="10"/>
    <x v="7"/>
    <s v="HKD"/>
    <n v="1475457107"/>
    <d v="2016-10-03T01:11:47"/>
    <n v="1472865107"/>
    <x v="120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3E-2"/>
    <x v="1"/>
    <n v="1"/>
    <n v="1"/>
    <x v="0"/>
    <s v="USD"/>
    <n v="1429352160"/>
    <d v="2015-04-18T10:16:00"/>
    <n v="1427993710"/>
    <x v="121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n v="0"/>
    <n v="0"/>
    <x v="0"/>
    <s v="USD"/>
    <n v="1476094907"/>
    <d v="2016-10-10T10:21:47"/>
    <n v="1470910907"/>
    <x v="122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27454545454545454"/>
    <x v="1"/>
    <n v="6"/>
    <n v="25.166666666666668"/>
    <x v="0"/>
    <s v="USD"/>
    <n v="1414533600"/>
    <d v="2014-10-28T22:00:00"/>
    <n v="1411411564"/>
    <x v="123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n v="0"/>
    <x v="0"/>
    <s v="USD"/>
    <n v="1431728242"/>
    <d v="2015-05-15T22:17:22"/>
    <n v="1429568242"/>
    <x v="124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.000000000000002"/>
    <x v="1"/>
    <n v="6"/>
    <n v="11.666666666666666"/>
    <x v="5"/>
    <s v="CAD"/>
    <n v="1486165880"/>
    <d v="2017-02-03T23:51:20"/>
    <n v="1480981880"/>
    <x v="125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"/>
    <x v="1"/>
    <n v="13"/>
    <n v="106.69230769230769"/>
    <x v="0"/>
    <s v="USD"/>
    <n v="1433988000"/>
    <d v="2015-06-11T02:00:00"/>
    <n v="1431353337"/>
    <x v="126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"/>
    <x v="1"/>
    <n v="4"/>
    <n v="47.5"/>
    <x v="0"/>
    <s v="USD"/>
    <n v="1428069541"/>
    <d v="2015-04-03T13:59:01"/>
    <n v="1425481141"/>
    <x v="127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7"/>
    <x v="1"/>
    <n v="6"/>
    <n v="311.16666666666669"/>
    <x v="0"/>
    <s v="USD"/>
    <n v="1476941293"/>
    <d v="2016-10-20T05:28:13"/>
    <n v="1473917293"/>
    <x v="128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n v="0"/>
    <x v="0"/>
    <s v="USD"/>
    <n v="1414708183"/>
    <d v="2014-10-30T22:29:43"/>
    <n v="1409524183"/>
    <x v="129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n v="0"/>
    <x v="1"/>
    <s v="GBP"/>
    <n v="1402949760"/>
    <d v="2014-06-16T20:16:00"/>
    <n v="1400536692"/>
    <x v="130"/>
    <b v="0"/>
    <b v="0"/>
    <s v="film &amp; video/science fiction"/>
    <x v="0"/>
    <x v="2"/>
  </r>
  <r>
    <n v="131"/>
    <s v="I (Canceled)"/>
    <s v="I"/>
    <n v="1200"/>
    <n v="0"/>
    <n v="0"/>
    <x v="1"/>
    <n v="0"/>
    <n v="0"/>
    <x v="0"/>
    <s v="USD"/>
    <n v="1467763200"/>
    <d v="2016-07-06T00:00:00"/>
    <n v="1466453161"/>
    <x v="131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6"/>
    <x v="1"/>
    <n v="81"/>
    <n v="94.506172839506178"/>
    <x v="0"/>
    <s v="USD"/>
    <n v="1415392207"/>
    <d v="2014-11-07T20:30:07"/>
    <n v="1411500607"/>
    <x v="132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n v="0"/>
    <n v="0"/>
    <x v="0"/>
    <s v="USD"/>
    <n v="1464715860"/>
    <d v="2016-05-31T17:31:00"/>
    <n v="1462130584"/>
    <x v="133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n v="0"/>
    <n v="0"/>
    <x v="0"/>
    <s v="USD"/>
    <n v="1441386000"/>
    <d v="2015-09-04T17:00:00"/>
    <n v="1438811418"/>
    <x v="134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33333333333334"/>
    <x v="1"/>
    <n v="5"/>
    <n v="80.599999999999994"/>
    <x v="0"/>
    <s v="USD"/>
    <n v="1404241200"/>
    <d v="2014-07-01T19:00:00"/>
    <n v="1401354597"/>
    <x v="135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n v="0"/>
    <x v="0"/>
    <s v="USD"/>
    <n v="1431771360"/>
    <d v="2015-05-16T10:16:00"/>
    <n v="1427968234"/>
    <x v="136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n v="0"/>
    <x v="8"/>
    <s v="DKK"/>
    <n v="1444657593"/>
    <d v="2015-10-12T13:46:33"/>
    <n v="1440337593"/>
    <x v="137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3"/>
    <x v="1"/>
    <n v="58"/>
    <n v="81.241379310344826"/>
    <x v="0"/>
    <s v="USD"/>
    <n v="1438405140"/>
    <d v="2015-08-01T04:59:00"/>
    <n v="1435731041"/>
    <x v="138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n v="1"/>
    <n v="500"/>
    <x v="0"/>
    <s v="USD"/>
    <n v="1436738772"/>
    <d v="2015-07-12T22:06:12"/>
    <n v="1435874772"/>
    <x v="139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n v="0"/>
    <x v="0"/>
    <s v="USD"/>
    <n v="1426823132"/>
    <d v="2015-03-20T03:45:32"/>
    <n v="1424234732"/>
    <x v="140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775"/>
    <x v="1"/>
    <n v="28"/>
    <n v="46.178571428571431"/>
    <x v="0"/>
    <s v="USD"/>
    <n v="1433043623"/>
    <d v="2015-05-31T03:40:23"/>
    <n v="1429155623"/>
    <x v="141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.33333333333333337"/>
    <x v="1"/>
    <n v="1"/>
    <n v="10"/>
    <x v="0"/>
    <s v="USD"/>
    <n v="1416176778"/>
    <d v="2014-11-16T22:26:18"/>
    <n v="1414358778"/>
    <x v="142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n v="0"/>
    <x v="2"/>
    <s v="AUD"/>
    <n v="1472882100"/>
    <d v="2016-09-03T05:55:00"/>
    <n v="1467941542"/>
    <x v="143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n v="37"/>
    <n v="55.945945945945944"/>
    <x v="5"/>
    <s v="CAD"/>
    <n v="1428945472"/>
    <d v="2015-04-13T17:17:52"/>
    <n v="1423765072"/>
    <x v="144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1"/>
    <x v="1"/>
    <n v="9"/>
    <n v="37.555555555555557"/>
    <x v="0"/>
    <s v="USD"/>
    <n v="1439298052"/>
    <d v="2015-08-11T13:00:52"/>
    <n v="1436965252"/>
    <x v="145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57499999999999996"/>
    <x v="1"/>
    <n v="3"/>
    <n v="38.333333333333336"/>
    <x v="0"/>
    <s v="USD"/>
    <n v="1484698998"/>
    <d v="2017-01-18T00:23:18"/>
    <n v="1479514998"/>
    <x v="146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n v="0"/>
    <n v="0"/>
    <x v="1"/>
    <s v="GBP"/>
    <n v="1420741080"/>
    <d v="2015-01-08T18:18:00"/>
    <n v="1417026340"/>
    <x v="147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.08"/>
    <x v="1"/>
    <n v="2"/>
    <n v="20"/>
    <x v="0"/>
    <s v="USD"/>
    <n v="1456555536"/>
    <d v="2016-02-27T06:45:36"/>
    <n v="1453963536"/>
    <x v="148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.91999999999999993"/>
    <x v="1"/>
    <n v="6"/>
    <n v="15.333333333333334"/>
    <x v="0"/>
    <s v="USD"/>
    <n v="1419494400"/>
    <d v="2014-12-25T08:00:00"/>
    <n v="1416888470"/>
    <x v="149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.163076923076922"/>
    <x v="1"/>
    <n v="67"/>
    <n v="449.43283582089555"/>
    <x v="0"/>
    <s v="USD"/>
    <n v="1432612382"/>
    <d v="2015-05-26T03:53:02"/>
    <n v="1427428382"/>
    <x v="150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4E-2"/>
    <x v="1"/>
    <n v="5"/>
    <n v="28"/>
    <x v="2"/>
    <s v="AUD"/>
    <n v="1434633191"/>
    <d v="2015-06-18T13:13:11"/>
    <n v="1429449191"/>
    <x v="151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4E-3"/>
    <x v="1"/>
    <n v="2"/>
    <n v="15"/>
    <x v="0"/>
    <s v="USD"/>
    <n v="1411437100"/>
    <d v="2014-09-23T01:51:40"/>
    <n v="1408845100"/>
    <x v="152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0.71799999999999997"/>
    <x v="1"/>
    <n v="10"/>
    <n v="35.9"/>
    <x v="0"/>
    <s v="USD"/>
    <n v="1417532644"/>
    <d v="2014-12-02T15:04:04"/>
    <n v="1413900244"/>
    <x v="153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7"/>
    <x v="1"/>
    <n v="3"/>
    <n v="13.333333333333334"/>
    <x v="0"/>
    <s v="USD"/>
    <n v="1433336895"/>
    <d v="2015-06-03T13:08:15"/>
    <n v="1429621695"/>
    <x v="154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1E-3"/>
    <x v="1"/>
    <n v="4"/>
    <n v="20.25"/>
    <x v="0"/>
    <s v="USD"/>
    <n v="1437657935"/>
    <d v="2015-07-23T13:25:35"/>
    <n v="1434201935"/>
    <x v="155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n v="15"/>
    <n v="119"/>
    <x v="5"/>
    <s v="CAD"/>
    <n v="1407034796"/>
    <d v="2014-08-03T02:59:56"/>
    <n v="1401850796"/>
    <x v="156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.26711185308848079"/>
    <x v="1"/>
    <n v="2"/>
    <n v="4"/>
    <x v="0"/>
    <s v="USD"/>
    <n v="1456523572"/>
    <d v="2016-02-26T21:52:52"/>
    <n v="1453931572"/>
    <x v="157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n v="0"/>
    <x v="0"/>
    <s v="USD"/>
    <n v="1413942628"/>
    <d v="2014-10-22T01:50:28"/>
    <n v="1411350628"/>
    <x v="158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E-3"/>
    <x v="1"/>
    <n v="1"/>
    <n v="10"/>
    <x v="0"/>
    <s v="USD"/>
    <n v="1467541545"/>
    <d v="2016-07-03T10:25:45"/>
    <n v="1464085545"/>
    <x v="159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n v="0"/>
    <x v="0"/>
    <s v="USD"/>
    <n v="1439675691"/>
    <d v="2015-08-15T21:54:51"/>
    <n v="1434491691"/>
    <x v="160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.01"/>
    <x v="2"/>
    <n v="1"/>
    <n v="5"/>
    <x v="0"/>
    <s v="USD"/>
    <n v="1404318595"/>
    <d v="2014-07-02T16:29:55"/>
    <n v="1401726595"/>
    <x v="161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5.535714285714286"/>
    <x v="2"/>
    <n v="10"/>
    <n v="43.5"/>
    <x v="0"/>
    <s v="USD"/>
    <n v="1408232520"/>
    <d v="2014-08-16T23:42:00"/>
    <n v="1405393356"/>
    <x v="162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n v="0"/>
    <x v="0"/>
    <s v="USD"/>
    <n v="1443657600"/>
    <d v="2015-10-01T00:00:00"/>
    <n v="1440716654"/>
    <x v="163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.53333333333333333"/>
    <x v="2"/>
    <n v="7"/>
    <n v="91.428571428571431"/>
    <x v="0"/>
    <s v="USD"/>
    <n v="1411150701"/>
    <d v="2014-09-19T18:18:21"/>
    <n v="1405966701"/>
    <x v="164"/>
    <b v="0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n v="0"/>
    <n v="0"/>
    <x v="1"/>
    <s v="GBP"/>
    <n v="1452613724"/>
    <d v="2016-01-12T15:48:44"/>
    <n v="1450021724"/>
    <x v="165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n v="1"/>
    <n v="3000"/>
    <x v="0"/>
    <s v="USD"/>
    <n v="1484531362"/>
    <d v="2017-01-16T01:49:22"/>
    <n v="1481939362"/>
    <x v="166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.01"/>
    <x v="2"/>
    <n v="2"/>
    <n v="5.5"/>
    <x v="0"/>
    <s v="USD"/>
    <n v="1438726535"/>
    <d v="2015-08-04T22:15:35"/>
    <n v="1433542535"/>
    <x v="167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"/>
    <x v="2"/>
    <n v="3"/>
    <n v="108.33333333333333"/>
    <x v="0"/>
    <s v="USD"/>
    <n v="1426791770"/>
    <d v="2015-03-19T19:02:50"/>
    <n v="1424203370"/>
    <x v="168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.400000000000002"/>
    <x v="2"/>
    <n v="10"/>
    <n v="56"/>
    <x v="1"/>
    <s v="GBP"/>
    <n v="1413634059"/>
    <d v="2014-10-18T12:07:39"/>
    <n v="1411042059"/>
    <x v="169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"/>
    <x v="2"/>
    <n v="10"/>
    <n v="32.5"/>
    <x v="0"/>
    <s v="USD"/>
    <n v="1440912480"/>
    <d v="2015-08-30T05:28:00"/>
    <n v="1438385283"/>
    <x v="170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E-3"/>
    <x v="2"/>
    <n v="1"/>
    <n v="1"/>
    <x v="0"/>
    <s v="USD"/>
    <n v="1470975614"/>
    <d v="2016-08-12T04:20:14"/>
    <n v="1465791614"/>
    <x v="171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n v="0"/>
    <n v="0"/>
    <x v="0"/>
    <s v="USD"/>
    <n v="1426753723"/>
    <d v="2015-03-19T08:28:43"/>
    <n v="1423733323"/>
    <x v="172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n v="0"/>
    <n v="0"/>
    <x v="1"/>
    <s v="GBP"/>
    <n v="1425131108"/>
    <d v="2015-02-28T13:45:08"/>
    <n v="1422539108"/>
    <x v="173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n v="0"/>
    <x v="9"/>
    <s v="EUR"/>
    <n v="1431108776"/>
    <d v="2015-05-08T18:12:56"/>
    <n v="1425924776"/>
    <x v="174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3"/>
    <x v="2"/>
    <n v="26"/>
    <n v="49.884615384615387"/>
    <x v="1"/>
    <s v="GBP"/>
    <n v="1409337611"/>
    <d v="2014-08-29T18:40:11"/>
    <n v="1407177611"/>
    <x v="175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n v="0"/>
    <x v="0"/>
    <s v="USD"/>
    <n v="1438803999"/>
    <d v="2015-08-05T19:46:39"/>
    <n v="1436211999"/>
    <x v="176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n v="7"/>
    <n v="25.714285714285715"/>
    <x v="0"/>
    <s v="USD"/>
    <n v="1427155726"/>
    <d v="2015-03-24T00:08:46"/>
    <n v="1425690526"/>
    <x v="177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n v="0"/>
    <n v="0"/>
    <x v="3"/>
    <s v="EUR"/>
    <n v="1448582145"/>
    <d v="2015-11-26T23:55:45"/>
    <n v="1445986545"/>
    <x v="178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n v="2"/>
    <n v="100"/>
    <x v="0"/>
    <s v="USD"/>
    <n v="1457056555"/>
    <d v="2016-03-04T01:55:55"/>
    <n v="1454464555"/>
    <x v="179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.416666666666664"/>
    <x v="2"/>
    <n v="13"/>
    <n v="30.846153846153847"/>
    <x v="1"/>
    <s v="GBP"/>
    <n v="1428951600"/>
    <d v="2015-04-13T19:00:00"/>
    <n v="1425512843"/>
    <x v="180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.092608822670172"/>
    <x v="2"/>
    <n v="4"/>
    <n v="180.5"/>
    <x v="1"/>
    <s v="GBP"/>
    <n v="1434995295"/>
    <d v="2015-06-22T17:48:15"/>
    <n v="1432403295"/>
    <x v="181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n v="0"/>
    <x v="0"/>
    <s v="USD"/>
    <n v="1483748232"/>
    <d v="2017-01-07T00:17:12"/>
    <n v="1481156232"/>
    <x v="182"/>
    <b v="0"/>
    <b v="0"/>
    <s v="film &amp; video/drama"/>
    <x v="0"/>
    <x v="3"/>
  </r>
  <r>
    <n v="183"/>
    <s v="Three Little Words"/>
    <s v="Don't kill me until I meet my Dad"/>
    <n v="12500"/>
    <n v="4482"/>
    <n v="35.856000000000002"/>
    <x v="2"/>
    <n v="12"/>
    <n v="373.5"/>
    <x v="1"/>
    <s v="GBP"/>
    <n v="1417033610"/>
    <d v="2014-11-26T20:26:50"/>
    <n v="1414438010"/>
    <x v="183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4"/>
    <x v="2"/>
    <n v="2"/>
    <n v="25.5"/>
    <x v="5"/>
    <s v="CAD"/>
    <n v="1409543940"/>
    <d v="2014-09-01T03:59:00"/>
    <n v="1404586762"/>
    <x v="184"/>
    <b v="0"/>
    <b v="0"/>
    <s v="film &amp; video/drama"/>
    <x v="0"/>
    <x v="3"/>
  </r>
  <r>
    <n v="185"/>
    <s v="BLANK Short Movie"/>
    <s v="Love has no boundaries!"/>
    <n v="40000"/>
    <n v="2200"/>
    <n v="5.5"/>
    <x v="2"/>
    <n v="10"/>
    <n v="220"/>
    <x v="10"/>
    <s v="NOK"/>
    <n v="1471557139"/>
    <d v="2016-08-18T21:52:19"/>
    <n v="1468965139"/>
    <x v="185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n v="0"/>
    <x v="0"/>
    <s v="USD"/>
    <n v="1488571200"/>
    <d v="2017-03-03T20:00:00"/>
    <n v="1485977434"/>
    <x v="186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n v="5"/>
    <n v="160"/>
    <x v="0"/>
    <s v="USD"/>
    <n v="1437461940"/>
    <d v="2015-07-21T06:59:00"/>
    <n v="1435383457"/>
    <x v="187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n v="0"/>
    <x v="0"/>
    <s v="USD"/>
    <n v="1409891015"/>
    <d v="2014-09-05T04:23:35"/>
    <n v="1407299015"/>
    <x v="188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2E-2"/>
    <x v="2"/>
    <n v="5"/>
    <n v="69"/>
    <x v="0"/>
    <s v="USD"/>
    <n v="1472920477"/>
    <d v="2016-09-03T16:34:37"/>
    <n v="1467736477"/>
    <x v="189"/>
    <b v="0"/>
    <b v="0"/>
    <s v="film &amp; video/drama"/>
    <x v="0"/>
    <x v="3"/>
  </r>
  <r>
    <n v="190"/>
    <s v="REGIONRAT, the movie"/>
    <s v="Because hope can be a 4 letter word"/>
    <n v="12000"/>
    <n v="50"/>
    <n v="0.41666666666666669"/>
    <x v="2"/>
    <n v="1"/>
    <n v="50"/>
    <x v="0"/>
    <s v="USD"/>
    <n v="1466091446"/>
    <d v="2016-06-16T15:37:26"/>
    <n v="1465227446"/>
    <x v="190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n v="3"/>
    <n v="83.333333333333329"/>
    <x v="2"/>
    <s v="AUD"/>
    <n v="1443782138"/>
    <d v="2015-10-02T10:35:38"/>
    <n v="1440326138"/>
    <x v="191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6999999999999999E-3"/>
    <x v="2"/>
    <n v="3"/>
    <n v="5.666666666666667"/>
    <x v="0"/>
    <s v="USD"/>
    <n v="1413572432"/>
    <d v="2014-10-17T19:00:32"/>
    <n v="1410980432"/>
    <x v="192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n v="0"/>
    <x v="1"/>
    <s v="GBP"/>
    <n v="1417217166"/>
    <d v="2014-11-28T23:26:06"/>
    <n v="1412029566"/>
    <x v="193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.12"/>
    <x v="2"/>
    <n v="3"/>
    <n v="1"/>
    <x v="1"/>
    <s v="GBP"/>
    <n v="1457308531"/>
    <d v="2016-03-06T23:55:31"/>
    <n v="1452124531"/>
    <x v="194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n v="0"/>
    <x v="0"/>
    <s v="USD"/>
    <n v="1436544332"/>
    <d v="2015-07-10T16:05:32"/>
    <n v="1431360332"/>
    <x v="195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1.857142857142861"/>
    <x v="2"/>
    <n v="19"/>
    <n v="77.10526315789474"/>
    <x v="1"/>
    <s v="GBP"/>
    <n v="1444510800"/>
    <d v="2015-10-10T21:00:00"/>
    <n v="1442062898"/>
    <x v="196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.48"/>
    <x v="2"/>
    <n v="8"/>
    <n v="32.75"/>
    <x v="1"/>
    <s v="GBP"/>
    <n v="1487365200"/>
    <d v="2017-02-17T21:00:00"/>
    <n v="1483734100"/>
    <x v="197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59999999999999"/>
    <x v="2"/>
    <n v="6"/>
    <n v="46.5"/>
    <x v="0"/>
    <s v="USD"/>
    <n v="1412500322"/>
    <d v="2014-10-05T09:12:02"/>
    <n v="1409908322"/>
    <x v="198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n v="0"/>
    <x v="0"/>
    <s v="USD"/>
    <n v="1472698702"/>
    <d v="2016-09-01T02:58:22"/>
    <n v="1470106702"/>
    <x v="199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.192500000000003"/>
    <x v="2"/>
    <n v="18"/>
    <n v="87.308333333333337"/>
    <x v="0"/>
    <s v="USD"/>
    <n v="1410746403"/>
    <d v="2014-09-15T02:00:03"/>
    <n v="1408154403"/>
    <x v="200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.461538461538467"/>
    <x v="2"/>
    <n v="7"/>
    <n v="54.285714285714285"/>
    <x v="0"/>
    <s v="USD"/>
    <n v="1423424329"/>
    <d v="2015-02-08T19:38:49"/>
    <n v="1421696329"/>
    <x v="201"/>
    <b v="0"/>
    <b v="0"/>
    <s v="film &amp; video/drama"/>
    <x v="0"/>
    <x v="3"/>
  </r>
  <r>
    <n v="202"/>
    <s v="Modern Gangsters"/>
    <s v="new web series created by jonney terry"/>
    <n v="6000"/>
    <n v="0"/>
    <n v="0"/>
    <x v="2"/>
    <n v="0"/>
    <n v="0"/>
    <x v="0"/>
    <s v="USD"/>
    <n v="1444337940"/>
    <d v="2015-10-08T20:59:00"/>
    <n v="1441750564"/>
    <x v="202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29.84"/>
    <x v="2"/>
    <n v="8"/>
    <n v="93.25"/>
    <x v="1"/>
    <s v="GBP"/>
    <n v="1422562864"/>
    <d v="2015-01-29T20:21:04"/>
    <n v="1417378864"/>
    <x v="203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21666666666664"/>
    <x v="2"/>
    <n v="1293"/>
    <n v="117.68368136117556"/>
    <x v="2"/>
    <s v="AUD"/>
    <n v="1470319203"/>
    <d v="2016-08-04T14:00:03"/>
    <n v="1467727203"/>
    <x v="204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25"/>
    <x v="2"/>
    <n v="17"/>
    <n v="76.470588235294116"/>
    <x v="0"/>
    <s v="USD"/>
    <n v="1444144222"/>
    <d v="2015-10-06T15:10:22"/>
    <n v="1441120222"/>
    <x v="205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n v="0"/>
    <n v="0"/>
    <x v="0"/>
    <s v="USD"/>
    <n v="1470441983"/>
    <d v="2016-08-06T00:06:23"/>
    <n v="1468627583"/>
    <x v="206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.214285714285714"/>
    <x v="2"/>
    <n v="13"/>
    <n v="163.84615384615384"/>
    <x v="5"/>
    <s v="CAD"/>
    <n v="1420346638"/>
    <d v="2015-01-04T04:43:58"/>
    <n v="1417754638"/>
    <x v="207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n v="0"/>
    <x v="2"/>
    <s v="AUD"/>
    <n v="1418719967"/>
    <d v="2014-12-16T08:52:47"/>
    <n v="1416127967"/>
    <x v="208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n v="0"/>
    <x v="0"/>
    <s v="USD"/>
    <n v="1436566135"/>
    <d v="2015-07-10T22:08:55"/>
    <n v="1433974135"/>
    <x v="209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.25"/>
    <x v="2"/>
    <n v="33"/>
    <n v="91.818181818181813"/>
    <x v="0"/>
    <s v="USD"/>
    <n v="1443675600"/>
    <d v="2015-10-01T05:00:00"/>
    <n v="1441157592"/>
    <x v="210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n v="12"/>
    <n v="185.83333333333334"/>
    <x v="0"/>
    <s v="USD"/>
    <n v="1442634617"/>
    <d v="2015-09-19T03:50:17"/>
    <n v="1440042617"/>
    <x v="211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2E-2"/>
    <x v="2"/>
    <n v="1"/>
    <n v="1"/>
    <x v="0"/>
    <s v="USD"/>
    <n v="1460837320"/>
    <d v="2016-04-16T20:08:40"/>
    <n v="1455656920"/>
    <x v="212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.04"/>
    <x v="2"/>
    <n v="1"/>
    <n v="20"/>
    <x v="0"/>
    <s v="USD"/>
    <n v="1439734001"/>
    <d v="2015-08-16T14:06:41"/>
    <n v="1437142547"/>
    <x v="213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2E-3"/>
    <x v="2"/>
    <n v="1"/>
    <n v="1"/>
    <x v="0"/>
    <s v="USD"/>
    <n v="1425655349"/>
    <d v="2015-03-06T15:22:29"/>
    <n v="1420471349"/>
    <x v="214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.22727272727272727"/>
    <x v="2"/>
    <n v="1"/>
    <n v="10"/>
    <x v="1"/>
    <s v="GBP"/>
    <n v="1455753540"/>
    <d v="2016-02-17T23:59:00"/>
    <n v="1452058282"/>
    <x v="215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698440000000005"/>
    <x v="2"/>
    <n v="84"/>
    <n v="331.53833333333336"/>
    <x v="0"/>
    <s v="USD"/>
    <n v="1429740037"/>
    <d v="2015-04-22T22:00:37"/>
    <n v="1425423637"/>
    <x v="216"/>
    <b v="0"/>
    <b v="0"/>
    <s v="film &amp; video/drama"/>
    <x v="0"/>
    <x v="3"/>
  </r>
  <r>
    <n v="217"/>
    <s v="Bitch"/>
    <s v="A roadmovie by paw"/>
    <n v="100000"/>
    <n v="11943"/>
    <n v="11.943"/>
    <x v="2"/>
    <n v="38"/>
    <n v="314.28947368421052"/>
    <x v="11"/>
    <s v="SEK"/>
    <n v="1419780149"/>
    <d v="2014-12-28T15:22:29"/>
    <n v="1417101749"/>
    <x v="217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"/>
    <n v="100"/>
    <x v="0"/>
    <s v="USD"/>
    <n v="1431702289"/>
    <d v="2015-05-15T15:04:49"/>
    <n v="1426518289"/>
    <x v="218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7.630000000000003"/>
    <x v="2"/>
    <n v="76"/>
    <n v="115.98684210526316"/>
    <x v="0"/>
    <s v="USD"/>
    <n v="1459493940"/>
    <d v="2016-04-01T06:59:00"/>
    <n v="1456732225"/>
    <x v="219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0.72"/>
    <x v="2"/>
    <n v="3"/>
    <n v="120"/>
    <x v="0"/>
    <s v="USD"/>
    <n v="1440101160"/>
    <d v="2015-08-20T20:06:00"/>
    <n v="1436542030"/>
    <x v="220"/>
    <b v="0"/>
    <b v="0"/>
    <s v="film &amp; video/drama"/>
    <x v="0"/>
    <x v="3"/>
  </r>
  <r>
    <n v="221"/>
    <s v="Archetypes"/>
    <s v="Film about Schizophrenia with Surreal Twists!"/>
    <n v="50000"/>
    <n v="0"/>
    <n v="0"/>
    <x v="2"/>
    <n v="0"/>
    <n v="0"/>
    <x v="0"/>
    <s v="USD"/>
    <n v="1427569564"/>
    <d v="2015-03-28T19:06:04"/>
    <n v="1422389164"/>
    <x v="221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2"/>
    <n v="65"/>
    <x v="0"/>
    <s v="USD"/>
    <n v="1427423940"/>
    <d v="2015-03-27T02:39:00"/>
    <n v="1422383318"/>
    <x v="222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n v="0"/>
    <x v="0"/>
    <s v="USD"/>
    <n v="1463879100"/>
    <d v="2016-05-22T01:05:00"/>
    <n v="1461287350"/>
    <x v="223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n v="0"/>
    <x v="2"/>
    <s v="AUD"/>
    <n v="1436506726"/>
    <d v="2015-07-10T05:38:46"/>
    <n v="1431322726"/>
    <x v="224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n v="0"/>
    <x v="0"/>
    <s v="USD"/>
    <n v="1460153054"/>
    <d v="2016-04-08T22:04:14"/>
    <n v="1457564654"/>
    <x v="225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0.86206896551724133"/>
    <x v="2"/>
    <n v="2"/>
    <n v="125"/>
    <x v="1"/>
    <s v="GBP"/>
    <n v="1433064540"/>
    <d v="2015-05-31T09:29:00"/>
    <n v="1428854344"/>
    <x v="226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n v="0"/>
    <x v="0"/>
    <s v="USD"/>
    <n v="1436477241"/>
    <d v="2015-07-09T21:27:21"/>
    <n v="1433885241"/>
    <x v="227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n v="0"/>
    <n v="0"/>
    <x v="1"/>
    <s v="GBP"/>
    <n v="1433176105"/>
    <d v="2015-06-01T16:28:25"/>
    <n v="1427992105"/>
    <x v="228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n v="0"/>
    <x v="12"/>
    <s v="EUR"/>
    <n v="1455402297"/>
    <d v="2016-02-13T22:24:57"/>
    <n v="1452810297"/>
    <x v="229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n v="2"/>
    <n v="30"/>
    <x v="0"/>
    <s v="USD"/>
    <n v="1433443151"/>
    <d v="2015-06-04T18:39:11"/>
    <n v="1430851151"/>
    <x v="230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n v="0"/>
    <x v="0"/>
    <s v="USD"/>
    <n v="1451775651"/>
    <d v="2016-01-02T23:00:51"/>
    <n v="1449183651"/>
    <x v="231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"/>
    <x v="2"/>
    <n v="7"/>
    <n v="15.714285714285714"/>
    <x v="1"/>
    <s v="GBP"/>
    <n v="1425066546"/>
    <d v="2015-02-27T19:49:06"/>
    <n v="1422474546"/>
    <x v="232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n v="0"/>
    <x v="0"/>
    <s v="USD"/>
    <n v="1475185972"/>
    <d v="2016-09-29T21:52:52"/>
    <n v="1472593972"/>
    <x v="233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n v="5"/>
    <n v="80.2"/>
    <x v="0"/>
    <s v="USD"/>
    <n v="1434847859"/>
    <d v="2015-06-21T00:50:59"/>
    <n v="1431391859"/>
    <x v="234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n v="0"/>
    <x v="0"/>
    <s v="USD"/>
    <n v="1436478497"/>
    <d v="2015-07-09T21:48:17"/>
    <n v="1433886497"/>
    <x v="235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n v="0"/>
    <x v="0"/>
    <s v="USD"/>
    <n v="1451952000"/>
    <d v="2016-01-05T00:00:00"/>
    <n v="1447380099"/>
    <x v="236"/>
    <b v="0"/>
    <b v="0"/>
    <s v="film &amp; video/drama"/>
    <x v="0"/>
    <x v="3"/>
  </r>
  <r>
    <n v="237"/>
    <s v="Making The Choice"/>
    <s v="Making The Choice is a christian short film series."/>
    <n v="15000"/>
    <n v="50"/>
    <n v="0.33333333333333337"/>
    <x v="2"/>
    <n v="1"/>
    <n v="50"/>
    <x v="0"/>
    <s v="USD"/>
    <n v="1457445069"/>
    <d v="2016-03-08T13:51:09"/>
    <n v="1452261069"/>
    <x v="237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n v="0"/>
    <x v="0"/>
    <s v="USD"/>
    <n v="1483088400"/>
    <d v="2016-12-30T09:00:00"/>
    <n v="1481324760"/>
    <x v="238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n v="5"/>
    <n v="50"/>
    <x v="2"/>
    <s v="AUD"/>
    <n v="1446984000"/>
    <d v="2015-11-08T12:00:00"/>
    <n v="1445308730"/>
    <x v="239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3413333333334"/>
    <x v="0"/>
    <n v="137"/>
    <n v="117.84759124087591"/>
    <x v="0"/>
    <s v="USD"/>
    <n v="1367773211"/>
    <d v="2013-05-05T17:00:11"/>
    <n v="1363885211"/>
    <x v="240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3736263736264"/>
    <x v="0"/>
    <n v="376"/>
    <n v="109.04255319148936"/>
    <x v="0"/>
    <s v="USD"/>
    <n v="1419180304"/>
    <d v="2014-12-21T16:45:04"/>
    <n v="1415292304"/>
    <x v="241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.46153846153845"/>
    <x v="0"/>
    <n v="202"/>
    <n v="73.019801980198025"/>
    <x v="0"/>
    <s v="USD"/>
    <n v="1324381790"/>
    <d v="2011-12-20T11:49:50"/>
    <n v="1321357790"/>
    <x v="242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2.592"/>
    <x v="0"/>
    <n v="328"/>
    <n v="78.195121951219505"/>
    <x v="0"/>
    <s v="USD"/>
    <n v="1393031304"/>
    <d v="2014-02-22T01:08:24"/>
    <n v="1390439304"/>
    <x v="243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3.75714285714287"/>
    <x v="0"/>
    <n v="84"/>
    <n v="47.398809523809526"/>
    <x v="0"/>
    <s v="USD"/>
    <n v="1268723160"/>
    <d v="2010-03-16T07:06:00"/>
    <n v="1265269559"/>
    <x v="244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1999999999998"/>
    <x v="0"/>
    <n v="96"/>
    <n v="54.020833333333336"/>
    <x v="0"/>
    <s v="USD"/>
    <n v="1345079785"/>
    <d v="2012-08-16T01:16:25"/>
    <n v="1342487785"/>
    <x v="245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.46000000000004"/>
    <x v="0"/>
    <n v="223"/>
    <n v="68.488789237668158"/>
    <x v="0"/>
    <s v="USD"/>
    <n v="1292665405"/>
    <d v="2010-12-18T09:43:25"/>
    <n v="1288341805"/>
    <x v="246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n v="62"/>
    <n v="108.14516129032258"/>
    <x v="0"/>
    <s v="USD"/>
    <n v="1287200340"/>
    <d v="2010-10-16T03:39:00"/>
    <n v="1284042614"/>
    <x v="247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3294117647058"/>
    <x v="0"/>
    <n v="146"/>
    <n v="589.95205479452056"/>
    <x v="0"/>
    <s v="USD"/>
    <n v="1325961309"/>
    <d v="2012-01-07T18:35:09"/>
    <n v="1322073309"/>
    <x v="248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2"/>
    <x v="0"/>
    <n v="235"/>
    <n v="48.051063829787232"/>
    <x v="0"/>
    <s v="USD"/>
    <n v="1282498800"/>
    <d v="2010-08-22T17:40:00"/>
    <n v="1275603020"/>
    <x v="249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5.58333333333334"/>
    <x v="0"/>
    <n v="437"/>
    <n v="72.482837528604122"/>
    <x v="0"/>
    <s v="USD"/>
    <n v="1370525691"/>
    <d v="2013-06-06T13:34:51"/>
    <n v="1367933691"/>
    <x v="250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57142857142858"/>
    <x v="0"/>
    <n v="77"/>
    <n v="57.077922077922075"/>
    <x v="0"/>
    <s v="USD"/>
    <n v="1337194800"/>
    <d v="2012-05-16T19:00:00"/>
    <n v="1334429646"/>
    <x v="251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56"/>
    <x v="0"/>
    <n v="108"/>
    <n v="85.444444444444443"/>
    <x v="0"/>
    <s v="USD"/>
    <n v="1275364740"/>
    <d v="2010-06-01T03:59:00"/>
    <n v="1269878058"/>
    <x v="252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3333333333335"/>
    <x v="0"/>
    <n v="7"/>
    <n v="215.85714285714286"/>
    <x v="0"/>
    <s v="USD"/>
    <n v="1329320235"/>
    <d v="2012-02-15T15:37:15"/>
    <n v="1326728235"/>
    <x v="253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6.94725"/>
    <x v="0"/>
    <n v="314"/>
    <n v="89.38643312101911"/>
    <x v="0"/>
    <s v="USD"/>
    <n v="1445047200"/>
    <d v="2015-10-17T02:00:00"/>
    <n v="1442443910"/>
    <x v="254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6.73325"/>
    <x v="0"/>
    <n v="188"/>
    <n v="45.418404255319146"/>
    <x v="0"/>
    <s v="USD"/>
    <n v="1300275482"/>
    <d v="2011-03-16T11:38:02"/>
    <n v="1297687082"/>
    <x v="255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n v="275"/>
    <n v="65.756363636363631"/>
    <x v="0"/>
    <s v="USD"/>
    <n v="1363458467"/>
    <d v="2013-03-16T18:27:47"/>
    <n v="1360866467"/>
    <x v="256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2648571428572"/>
    <x v="0"/>
    <n v="560"/>
    <n v="66.70405357142856"/>
    <x v="0"/>
    <s v="USD"/>
    <n v="1463670162"/>
    <d v="2016-05-19T15:02:42"/>
    <n v="1461078162"/>
    <x v="257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4"/>
    <x v="0"/>
    <n v="688"/>
    <n v="83.345930232558146"/>
    <x v="0"/>
    <s v="USD"/>
    <n v="1308359666"/>
    <d v="2011-06-18T01:14:26"/>
    <n v="1305767666"/>
    <x v="258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3789333333334"/>
    <x v="0"/>
    <n v="942"/>
    <n v="105.04609341825902"/>
    <x v="0"/>
    <s v="USD"/>
    <n v="1428514969"/>
    <d v="2015-04-08T17:42:49"/>
    <n v="1425922969"/>
    <x v="259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n v="88"/>
    <n v="120.90909090909091"/>
    <x v="0"/>
    <s v="USD"/>
    <n v="1279360740"/>
    <d v="2010-07-17T09:59:00"/>
    <n v="1275415679"/>
    <x v="260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.4"/>
    <x v="0"/>
    <n v="220"/>
    <n v="97.63636363636364"/>
    <x v="0"/>
    <s v="USD"/>
    <n v="1339080900"/>
    <d v="2012-06-07T14:55:00"/>
    <n v="1334783704"/>
    <x v="261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n v="145"/>
    <n v="41.379310344827587"/>
    <x v="0"/>
    <s v="USD"/>
    <n v="1298699828"/>
    <d v="2011-02-26T05:57:08"/>
    <n v="1294811828"/>
    <x v="262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08108"/>
    <x v="0"/>
    <n v="963"/>
    <n v="30.654485981308412"/>
    <x v="0"/>
    <s v="USD"/>
    <n v="1348786494"/>
    <d v="2012-09-27T22:54:54"/>
    <n v="1346194494"/>
    <x v="263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19999999999999"/>
    <x v="0"/>
    <n v="91"/>
    <n v="64.945054945054949"/>
    <x v="0"/>
    <s v="USD"/>
    <n v="1336747995"/>
    <d v="2012-05-11T14:53:15"/>
    <n v="1334155995"/>
    <x v="264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n v="58"/>
    <n v="95.775862068965523"/>
    <x v="0"/>
    <s v="USD"/>
    <n v="1273522560"/>
    <d v="2010-05-10T20:16:00"/>
    <n v="1269928430"/>
    <x v="265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n v="36"/>
    <n v="40.416666666666664"/>
    <x v="0"/>
    <s v="USD"/>
    <n v="1271994660"/>
    <d v="2010-04-23T03:51:00"/>
    <n v="1264565507"/>
    <x v="266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1.62883248730967"/>
    <x v="0"/>
    <n v="165"/>
    <n v="78.578424242424248"/>
    <x v="1"/>
    <s v="GBP"/>
    <n v="1403693499"/>
    <d v="2014-06-25T10:51:39"/>
    <n v="1401101499"/>
    <x v="267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n v="111"/>
    <n v="50.18018018018018"/>
    <x v="0"/>
    <s v="USD"/>
    <n v="1320640778"/>
    <d v="2011-11-07T04:39:38"/>
    <n v="1316749178"/>
    <x v="268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23376999999999"/>
    <x v="0"/>
    <n v="1596"/>
    <n v="92.251735588972423"/>
    <x v="2"/>
    <s v="AUD"/>
    <n v="1487738622"/>
    <d v="2017-02-22T04:43:42"/>
    <n v="1485146622"/>
    <x v="269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0869565217391"/>
    <x v="0"/>
    <n v="61"/>
    <n v="57.540983606557376"/>
    <x v="0"/>
    <s v="USD"/>
    <n v="1306296000"/>
    <d v="2011-05-25T04:00:00"/>
    <n v="1301950070"/>
    <x v="270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4.67999999999999"/>
    <x v="0"/>
    <n v="287"/>
    <n v="109.42160278745645"/>
    <x v="0"/>
    <s v="USD"/>
    <n v="1388649600"/>
    <d v="2014-01-02T08:00:00"/>
    <n v="1386123861"/>
    <x v="271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3366666666668"/>
    <x v="0"/>
    <n v="65"/>
    <n v="81.892461538461546"/>
    <x v="0"/>
    <s v="USD"/>
    <n v="1272480540"/>
    <d v="2010-04-28T18:49:00"/>
    <n v="1267220191"/>
    <x v="272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7758"/>
    <x v="0"/>
    <n v="118"/>
    <n v="45.667711864406776"/>
    <x v="0"/>
    <s v="USD"/>
    <n v="1309694266"/>
    <d v="2011-07-03T11:57:46"/>
    <n v="1307102266"/>
    <x v="273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113"/>
    <n v="55.221238938053098"/>
    <x v="0"/>
    <s v="USD"/>
    <n v="1333609140"/>
    <d v="2012-04-05T06:59:00"/>
    <n v="1330638829"/>
    <x v="274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.395"/>
    <x v="0"/>
    <n v="332"/>
    <n v="65.298192771084331"/>
    <x v="0"/>
    <s v="USD"/>
    <n v="1352511966"/>
    <d v="2012-11-10T01:46:06"/>
    <n v="1349916366"/>
    <x v="275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7.6"/>
    <x v="0"/>
    <n v="62"/>
    <n v="95.225806451612897"/>
    <x v="0"/>
    <s v="USD"/>
    <n v="1335574674"/>
    <d v="2012-04-28T00:57:54"/>
    <n v="1330394274"/>
    <x v="276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.38153846153847"/>
    <x v="0"/>
    <n v="951"/>
    <n v="75.444794952681391"/>
    <x v="0"/>
    <s v="USD"/>
    <n v="1432416219"/>
    <d v="2015-05-23T21:23:39"/>
    <n v="1429824219"/>
    <x v="277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.34814814814814"/>
    <x v="0"/>
    <n v="415"/>
    <n v="97.816867469879512"/>
    <x v="0"/>
    <s v="USD"/>
    <n v="1350003539"/>
    <d v="2012-10-12T00:58:59"/>
    <n v="1347411539"/>
    <x v="278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.31829411764707"/>
    <x v="0"/>
    <n v="305"/>
    <n v="87.685606557377056"/>
    <x v="0"/>
    <s v="USD"/>
    <n v="1488160860"/>
    <d v="2017-02-27T02:01:00"/>
    <n v="1485237096"/>
    <x v="279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.14400000000001"/>
    <x v="0"/>
    <n v="2139"/>
    <n v="54.748948106591868"/>
    <x v="0"/>
    <s v="USD"/>
    <n v="1401459035"/>
    <d v="2014-05-30T14:10:35"/>
    <n v="1397571035"/>
    <x v="280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58763636363636"/>
    <x v="0"/>
    <n v="79"/>
    <n v="83.953417721518989"/>
    <x v="0"/>
    <s v="USD"/>
    <n v="1249932360"/>
    <d v="2009-08-10T19:26:00"/>
    <n v="1242532513"/>
    <x v="281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.18888888888888"/>
    <x v="0"/>
    <n v="179"/>
    <n v="254.38547486033519"/>
    <x v="0"/>
    <s v="USD"/>
    <n v="1266876000"/>
    <d v="2010-02-22T22:00:00"/>
    <n v="1263679492"/>
    <x v="282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n v="114.27249999999999"/>
    <x v="0"/>
    <n v="202"/>
    <n v="101.8269801980198"/>
    <x v="0"/>
    <s v="USD"/>
    <n v="1306904340"/>
    <d v="2011-06-01T04:59:00"/>
    <n v="1305219744"/>
    <x v="283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4.62615"/>
    <x v="0"/>
    <n v="760"/>
    <n v="55.066394736842106"/>
    <x v="0"/>
    <s v="USD"/>
    <n v="1327167780"/>
    <d v="2012-01-21T17:43:00"/>
    <n v="1325007780"/>
    <x v="284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2507142857142"/>
    <x v="0"/>
    <n v="563"/>
    <n v="56.901438721136763"/>
    <x v="0"/>
    <s v="USD"/>
    <n v="1379614128"/>
    <d v="2013-09-19T18:08:48"/>
    <n v="1377022128"/>
    <x v="285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15333333333332"/>
    <x v="0"/>
    <n v="135"/>
    <n v="121.28148148148148"/>
    <x v="0"/>
    <s v="USD"/>
    <n v="1364236524"/>
    <d v="2013-03-25T18:35:24"/>
    <n v="1360352124"/>
    <x v="286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.29999999999998"/>
    <x v="0"/>
    <n v="290"/>
    <n v="91.189655172413794"/>
    <x v="0"/>
    <s v="USD"/>
    <n v="1351828800"/>
    <d v="2012-11-02T04:00:00"/>
    <n v="1349160018"/>
    <x v="287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1061999999999"/>
    <x v="0"/>
    <n v="447"/>
    <n v="115.44812080536913"/>
    <x v="0"/>
    <s v="USD"/>
    <n v="1340683393"/>
    <d v="2012-06-26T04:03:13"/>
    <n v="1337659393"/>
    <x v="288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2000000000001"/>
    <x v="0"/>
    <n v="232"/>
    <n v="67.771551724137936"/>
    <x v="1"/>
    <s v="GBP"/>
    <n v="1383389834"/>
    <d v="2013-11-02T10:57:14"/>
    <n v="1380797834"/>
    <x v="289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6.68444444444445"/>
    <x v="0"/>
    <n v="168"/>
    <n v="28.576190476190476"/>
    <x v="0"/>
    <s v="USD"/>
    <n v="1296633540"/>
    <d v="2011-02-02T07:59:00"/>
    <n v="1292316697"/>
    <x v="290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.02"/>
    <x v="0"/>
    <n v="128"/>
    <n v="46.8828125"/>
    <x v="0"/>
    <s v="USD"/>
    <n v="1367366460"/>
    <d v="2013-05-01T00:01:00"/>
    <n v="1365791246"/>
    <x v="291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1.50693333333334"/>
    <x v="0"/>
    <n v="493"/>
    <n v="154.42231237322514"/>
    <x v="0"/>
    <s v="USD"/>
    <n v="1319860740"/>
    <d v="2011-10-29T03:59:00"/>
    <n v="1317064599"/>
    <x v="292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38461538461539"/>
    <x v="0"/>
    <n v="131"/>
    <n v="201.22137404580153"/>
    <x v="0"/>
    <s v="USD"/>
    <n v="1398009714"/>
    <d v="2014-04-20T16:01:54"/>
    <n v="1395417714"/>
    <x v="293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50"/>
    <n v="100"/>
    <x v="0"/>
    <s v="USD"/>
    <n v="1279555200"/>
    <d v="2010-07-19T16:00:00"/>
    <n v="1276480894"/>
    <x v="294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0911999999999"/>
    <x v="0"/>
    <n v="665"/>
    <n v="100.08204511278196"/>
    <x v="0"/>
    <s v="USD"/>
    <n v="1383264000"/>
    <d v="2013-11-01T00:00:00"/>
    <n v="1378080409"/>
    <x v="295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8.72620000000001"/>
    <x v="0"/>
    <n v="129"/>
    <n v="230.08953488372092"/>
    <x v="0"/>
    <s v="USD"/>
    <n v="1347017083"/>
    <d v="2012-09-07T11:24:43"/>
    <n v="1344857083"/>
    <x v="296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0.64"/>
    <x v="0"/>
    <n v="142"/>
    <n v="141.74647887323943"/>
    <x v="0"/>
    <s v="USD"/>
    <n v="1430452740"/>
    <d v="2015-05-01T03:59:00"/>
    <n v="1427390901"/>
    <x v="297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8.93241269841269"/>
    <x v="0"/>
    <n v="2436"/>
    <n v="56.344351395730705"/>
    <x v="0"/>
    <s v="USD"/>
    <n v="1399669200"/>
    <d v="2014-05-09T21:00:00"/>
    <n v="1394536048"/>
    <x v="298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8.95250000000001"/>
    <x v="0"/>
    <n v="244"/>
    <n v="73.341188524590166"/>
    <x v="0"/>
    <s v="USD"/>
    <n v="1289975060"/>
    <d v="2010-11-17T06:24:20"/>
    <n v="1287379460"/>
    <x v="299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1.72264"/>
    <x v="0"/>
    <n v="298"/>
    <n v="85.337785234899329"/>
    <x v="0"/>
    <s v="USD"/>
    <n v="1303686138"/>
    <d v="2011-04-24T23:02:18"/>
    <n v="1301007738"/>
    <x v="300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8.73499999999999"/>
    <x v="0"/>
    <n v="251"/>
    <n v="61.496215139442228"/>
    <x v="0"/>
    <s v="USD"/>
    <n v="1363711335"/>
    <d v="2013-03-19T16:42:15"/>
    <n v="1360258935"/>
    <x v="301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46"/>
    <x v="0"/>
    <n v="108"/>
    <n v="93.018518518518519"/>
    <x v="0"/>
    <s v="USD"/>
    <n v="1330115638"/>
    <d v="2012-02-24T20:33:58"/>
    <n v="1327523638"/>
    <x v="302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.46666666666667"/>
    <x v="0"/>
    <n v="82"/>
    <n v="50.292682926829265"/>
    <x v="0"/>
    <s v="USD"/>
    <n v="1338601346"/>
    <d v="2012-06-02T01:42:26"/>
    <n v="1336009346"/>
    <x v="303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1.64705882352939"/>
    <x v="0"/>
    <n v="74"/>
    <n v="106.43243243243244"/>
    <x v="0"/>
    <s v="USD"/>
    <n v="1346464800"/>
    <d v="2012-09-01T02:00:00"/>
    <n v="1343096197"/>
    <x v="304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.33333333333331"/>
    <x v="0"/>
    <n v="189"/>
    <n v="51.719576719576722"/>
    <x v="0"/>
    <s v="USD"/>
    <n v="1331392049"/>
    <d v="2012-03-10T15:07:29"/>
    <n v="1328800049"/>
    <x v="305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2.89999999999998"/>
    <x v="0"/>
    <n v="80"/>
    <n v="36.612499999999997"/>
    <x v="0"/>
    <s v="USD"/>
    <n v="1363806333"/>
    <d v="2013-03-20T19:05:33"/>
    <n v="1362081933"/>
    <x v="306"/>
    <b v="1"/>
    <b v="1"/>
    <s v="film &amp; video/documentary"/>
    <x v="0"/>
    <x v="4"/>
  </r>
  <r>
    <n v="307"/>
    <s v="Grammar Revolution"/>
    <s v="Why is grammar important?"/>
    <n v="22000"/>
    <n v="24490"/>
    <n v="111.31818181818183"/>
    <x v="0"/>
    <n v="576"/>
    <n v="42.517361111111114"/>
    <x v="0"/>
    <s v="USD"/>
    <n v="1360276801"/>
    <d v="2013-02-07T22:40:01"/>
    <n v="1357684801"/>
    <x v="307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56666666666668"/>
    <x v="0"/>
    <n v="202"/>
    <n v="62.712871287128714"/>
    <x v="0"/>
    <s v="USD"/>
    <n v="1299775210"/>
    <d v="2011-03-10T16:40:10"/>
    <n v="1295887210"/>
    <x v="308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4444444444446"/>
    <x v="0"/>
    <n v="238"/>
    <n v="89.957983193277315"/>
    <x v="0"/>
    <s v="USD"/>
    <n v="1346695334"/>
    <d v="2012-09-03T18:02:14"/>
    <n v="1344880934"/>
    <x v="309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.129"/>
    <x v="0"/>
    <n v="36"/>
    <n v="28.924722222222222"/>
    <x v="0"/>
    <s v="USD"/>
    <n v="1319076000"/>
    <d v="2011-10-20T02:00:00"/>
    <n v="1317788623"/>
    <x v="310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.10165000000001"/>
    <x v="0"/>
    <n v="150"/>
    <n v="138.8022"/>
    <x v="0"/>
    <s v="USD"/>
    <n v="1325404740"/>
    <d v="2012-01-01T07:59:00"/>
    <n v="1321852592"/>
    <x v="311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87499999999999"/>
    <x v="0"/>
    <n v="146"/>
    <n v="61.301369863013697"/>
    <x v="0"/>
    <s v="USD"/>
    <n v="1365973432"/>
    <d v="2013-04-14T21:03:52"/>
    <n v="1363381432"/>
    <x v="312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3529411764706"/>
    <x v="0"/>
    <n v="222"/>
    <n v="80.202702702702709"/>
    <x v="0"/>
    <s v="USD"/>
    <n v="1281542340"/>
    <d v="2010-08-11T15:59:00"/>
    <n v="1277702894"/>
    <x v="313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.15000000000003"/>
    <x v="0"/>
    <n v="120"/>
    <n v="32.095833333333331"/>
    <x v="0"/>
    <s v="USD"/>
    <n v="1362167988"/>
    <d v="2013-03-01T19:59:48"/>
    <n v="1359575988"/>
    <x v="314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48"/>
    <x v="0"/>
    <n v="126"/>
    <n v="200.88888888888889"/>
    <x v="0"/>
    <s v="USD"/>
    <n v="1345660334"/>
    <d v="2012-08-22T18:32:14"/>
    <n v="1343068334"/>
    <x v="315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3.77333333333333"/>
    <x v="0"/>
    <n v="158"/>
    <n v="108.01265822784811"/>
    <x v="5"/>
    <s v="CAD"/>
    <n v="1418273940"/>
    <d v="2014-12-11T04:59:00"/>
    <n v="1415398197"/>
    <x v="316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0.80333333333333"/>
    <x v="0"/>
    <n v="316"/>
    <n v="95.699367088607602"/>
    <x v="0"/>
    <s v="USD"/>
    <n v="1386778483"/>
    <d v="2013-12-11T16:14:43"/>
    <n v="1384186483"/>
    <x v="317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.32"/>
    <x v="0"/>
    <n v="284"/>
    <n v="49.880281690140848"/>
    <x v="0"/>
    <s v="USD"/>
    <n v="1364342151"/>
    <d v="2013-03-26T23:55:51"/>
    <n v="1361753751"/>
    <x v="318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68"/>
    <x v="0"/>
    <n v="51"/>
    <n v="110.47058823529412"/>
    <x v="0"/>
    <s v="USD"/>
    <n v="1265097540"/>
    <d v="2010-02-02T07:59:00"/>
    <n v="1257538029"/>
    <x v="319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58000000000001"/>
    <x v="0"/>
    <n v="158"/>
    <n v="134.91139240506328"/>
    <x v="1"/>
    <s v="GBP"/>
    <n v="1450825200"/>
    <d v="2015-12-22T23:00:00"/>
    <n v="1448284433"/>
    <x v="320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2.66285714285715"/>
    <x v="0"/>
    <n v="337"/>
    <n v="106.62314540059347"/>
    <x v="12"/>
    <s v="EUR"/>
    <n v="1478605386"/>
    <d v="2016-11-08T11:43:06"/>
    <n v="1475577786"/>
    <x v="321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7.91200000000001"/>
    <x v="0"/>
    <n v="186"/>
    <n v="145.04301075268816"/>
    <x v="0"/>
    <s v="USD"/>
    <n v="1463146848"/>
    <d v="2016-05-13T13:40:48"/>
    <n v="1460554848"/>
    <x v="322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07407407407408"/>
    <x v="0"/>
    <n v="58"/>
    <n v="114.58620689655173"/>
    <x v="0"/>
    <s v="USD"/>
    <n v="1482307140"/>
    <d v="2016-12-21T07:59:00"/>
    <n v="1479886966"/>
    <x v="323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n v="82"/>
    <n v="105.3170731707317"/>
    <x v="0"/>
    <s v="USD"/>
    <n v="1438441308"/>
    <d v="2015-08-01T15:01:48"/>
    <n v="1435590108"/>
    <x v="324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396"/>
    <x v="0"/>
    <n v="736"/>
    <n v="70.921195652173907"/>
    <x v="0"/>
    <s v="USD"/>
    <n v="1482208233"/>
    <d v="2016-12-20T04:30:33"/>
    <n v="1479184233"/>
    <x v="325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2973333333333"/>
    <x v="0"/>
    <n v="1151"/>
    <n v="147.17167680278018"/>
    <x v="0"/>
    <s v="USD"/>
    <n v="1489532220"/>
    <d v="2017-03-14T22:57:00"/>
    <n v="1486625606"/>
    <x v="326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n v="34"/>
    <n v="160.47058823529412"/>
    <x v="0"/>
    <s v="USD"/>
    <n v="1427011200"/>
    <d v="2015-03-22T08:00:00"/>
    <n v="1424669929"/>
    <x v="327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3.61439999999999"/>
    <x v="0"/>
    <n v="498"/>
    <n v="156.04578313253012"/>
    <x v="0"/>
    <s v="USD"/>
    <n v="1446350400"/>
    <d v="2015-11-01T04:00:00"/>
    <n v="1443739388"/>
    <x v="328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n v="167"/>
    <n v="63.17365269461078"/>
    <x v="0"/>
    <s v="USD"/>
    <n v="1446868800"/>
    <d v="2015-11-07T04:00:00"/>
    <n v="1444821127"/>
    <x v="329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1.82857142857142"/>
    <x v="0"/>
    <n v="340"/>
    <n v="104.82352941176471"/>
    <x v="0"/>
    <s v="USD"/>
    <n v="1368763140"/>
    <d v="2013-05-17T03:59:00"/>
    <n v="1366028563"/>
    <x v="330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0499999999999"/>
    <x v="0"/>
    <n v="438"/>
    <n v="97.356164383561648"/>
    <x v="0"/>
    <s v="USD"/>
    <n v="1466171834"/>
    <d v="2016-06-17T13:57:14"/>
    <n v="1463493434"/>
    <x v="331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.015"/>
    <x v="0"/>
    <n v="555"/>
    <n v="203.63063063063063"/>
    <x v="0"/>
    <s v="USD"/>
    <n v="1446019200"/>
    <d v="2015-10-28T08:00:00"/>
    <n v="1442420377"/>
    <x v="332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2750000000001"/>
    <x v="0"/>
    <n v="266"/>
    <n v="188.31203007518798"/>
    <x v="0"/>
    <s v="USD"/>
    <n v="1460038591"/>
    <d v="2016-04-07T14:16:31"/>
    <n v="1457450191"/>
    <x v="333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19"/>
    <x v="0"/>
    <n v="69"/>
    <n v="146.65217391304347"/>
    <x v="0"/>
    <s v="USD"/>
    <n v="1431716400"/>
    <d v="2015-05-15T19:00:00"/>
    <n v="1428423757"/>
    <x v="334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76470588235294"/>
    <x v="0"/>
    <n v="80"/>
    <n v="109.1875"/>
    <x v="0"/>
    <s v="USD"/>
    <n v="1431122400"/>
    <d v="2015-05-08T22:00:00"/>
    <n v="1428428515"/>
    <x v="335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3911999999998"/>
    <x v="0"/>
    <n v="493"/>
    <n v="59.249046653144013"/>
    <x v="0"/>
    <s v="USD"/>
    <n v="1447427918"/>
    <d v="2015-11-13T15:18:38"/>
    <n v="1444832318"/>
    <x v="336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16833333333335"/>
    <x v="0"/>
    <n v="31"/>
    <n v="97.904838709677421"/>
    <x v="0"/>
    <s v="USD"/>
    <n v="1426298708"/>
    <d v="2015-03-14T02:05:08"/>
    <n v="1423710308"/>
    <x v="337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.13360000000002"/>
    <x v="0"/>
    <n v="236"/>
    <n v="70.000169491525426"/>
    <x v="0"/>
    <s v="USD"/>
    <n v="1472864400"/>
    <d v="2016-09-03T01:00:00"/>
    <n v="1468001290"/>
    <x v="338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.08333333333333"/>
    <x v="0"/>
    <n v="89"/>
    <n v="72.865168539325836"/>
    <x v="0"/>
    <s v="USD"/>
    <n v="1430331268"/>
    <d v="2015-04-29T18:14:28"/>
    <n v="1427739268"/>
    <x v="339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.02285714285715"/>
    <x v="0"/>
    <n v="299"/>
    <n v="146.34782608695653"/>
    <x v="0"/>
    <s v="USD"/>
    <n v="1489006800"/>
    <d v="2017-03-08T21:00:00"/>
    <n v="1486397007"/>
    <x v="340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6.71428571428572"/>
    <x v="0"/>
    <n v="55"/>
    <n v="67.909090909090907"/>
    <x v="0"/>
    <s v="USD"/>
    <n v="1412135940"/>
    <d v="2014-10-01T03:59:00"/>
    <n v="1410555998"/>
    <x v="341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.36639999999998"/>
    <x v="0"/>
    <n v="325"/>
    <n v="169.85083076923075"/>
    <x v="0"/>
    <s v="USD"/>
    <n v="1461955465"/>
    <d v="2016-04-29T18:44:25"/>
    <n v="1459363465"/>
    <x v="342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.02863333333335"/>
    <x v="0"/>
    <n v="524"/>
    <n v="58.413339694656486"/>
    <x v="0"/>
    <s v="USD"/>
    <n v="1415934000"/>
    <d v="2014-11-14T03:00:00"/>
    <n v="1413308545"/>
    <x v="343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08358208955224"/>
    <x v="0"/>
    <n v="285"/>
    <n v="119.99298245614035"/>
    <x v="0"/>
    <s v="USD"/>
    <n v="1433125200"/>
    <d v="2015-06-01T02:20:00"/>
    <n v="1429312694"/>
    <x v="344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.27586206896552"/>
    <x v="0"/>
    <n v="179"/>
    <n v="99.860335195530723"/>
    <x v="0"/>
    <s v="USD"/>
    <n v="1432161590"/>
    <d v="2015-05-20T22:39:50"/>
    <n v="1429569590"/>
    <x v="345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28880000000001"/>
    <x v="0"/>
    <n v="188"/>
    <n v="90.579148936170213"/>
    <x v="0"/>
    <s v="USD"/>
    <n v="1444824021"/>
    <d v="2015-10-14T12:00:21"/>
    <n v="1442232021"/>
    <x v="346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59049999999999"/>
    <x v="0"/>
    <n v="379"/>
    <n v="117.77361477572559"/>
    <x v="0"/>
    <s v="USD"/>
    <n v="1447505609"/>
    <d v="2015-11-14T12:53:29"/>
    <n v="1444910009"/>
    <x v="347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119"/>
    <n v="86.554621848739501"/>
    <x v="0"/>
    <s v="USD"/>
    <n v="1440165916"/>
    <d v="2015-08-21T14:05:16"/>
    <n v="1437573916"/>
    <x v="348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6.63570159857905"/>
    <x v="0"/>
    <n v="167"/>
    <n v="71.899281437125751"/>
    <x v="0"/>
    <s v="USD"/>
    <n v="1487937508"/>
    <d v="2017-02-24T11:58:28"/>
    <n v="1485345508"/>
    <x v="349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75999999999999"/>
    <x v="0"/>
    <n v="221"/>
    <n v="129.81900452488688"/>
    <x v="0"/>
    <s v="USD"/>
    <n v="1473566340"/>
    <d v="2016-09-11T03:59:00"/>
    <n v="1470274509"/>
    <x v="350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4117647058822"/>
    <x v="0"/>
    <n v="964"/>
    <n v="44.912863070539416"/>
    <x v="3"/>
    <s v="EUR"/>
    <n v="1460066954"/>
    <d v="2016-04-07T22:09:14"/>
    <n v="1456614554"/>
    <x v="351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6.56"/>
    <x v="0"/>
    <n v="286"/>
    <n v="40.755244755244753"/>
    <x v="0"/>
    <s v="USD"/>
    <n v="1412740868"/>
    <d v="2014-10-08T04:01:08"/>
    <n v="1410148868"/>
    <x v="352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1819426615318"/>
    <x v="0"/>
    <n v="613"/>
    <n v="103.52394779771615"/>
    <x v="0"/>
    <s v="USD"/>
    <n v="1447963219"/>
    <d v="2015-11-19T20:00:19"/>
    <n v="1445367619"/>
    <x v="353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4285714285714"/>
    <x v="0"/>
    <n v="29"/>
    <n v="125.44827586206897"/>
    <x v="0"/>
    <s v="USD"/>
    <n v="1460141521"/>
    <d v="2016-04-08T18:52:01"/>
    <n v="1457553121"/>
    <x v="354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.25714285714285"/>
    <x v="0"/>
    <n v="165"/>
    <n v="246.60606060606059"/>
    <x v="0"/>
    <s v="USD"/>
    <n v="1417420994"/>
    <d v="2014-12-01T08:03:14"/>
    <n v="1414738994"/>
    <x v="355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2.69239999999999"/>
    <x v="0"/>
    <n v="97"/>
    <n v="79.401340206185566"/>
    <x v="0"/>
    <s v="USD"/>
    <n v="1458152193"/>
    <d v="2016-03-16T18:16:33"/>
    <n v="1455563793"/>
    <x v="356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303"/>
    <n v="86.138613861386133"/>
    <x v="0"/>
    <s v="USD"/>
    <n v="1429852797"/>
    <d v="2015-04-24T05:19:57"/>
    <n v="1426396797"/>
    <x v="357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.08800000000001"/>
    <x v="0"/>
    <n v="267"/>
    <n v="193.04868913857678"/>
    <x v="0"/>
    <s v="USD"/>
    <n v="1466002800"/>
    <d v="2016-06-15T15:00:00"/>
    <n v="1463517521"/>
    <x v="358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85537190082646"/>
    <x v="0"/>
    <n v="302"/>
    <n v="84.023178807947019"/>
    <x v="0"/>
    <s v="USD"/>
    <n v="1415941920"/>
    <d v="2014-11-14T05:12:00"/>
    <n v="1414028490"/>
    <x v="359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.375"/>
    <x v="0"/>
    <n v="87"/>
    <n v="139.82758620689654"/>
    <x v="0"/>
    <s v="USD"/>
    <n v="1437621060"/>
    <d v="2015-07-23T03:11:00"/>
    <n v="1433799180"/>
    <x v="360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07699999999998"/>
    <x v="0"/>
    <n v="354"/>
    <n v="109.82189265536722"/>
    <x v="0"/>
    <s v="USD"/>
    <n v="1416704506"/>
    <d v="2014-11-23T01:01:46"/>
    <n v="1414108906"/>
    <x v="361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.15933781686496"/>
    <x v="0"/>
    <n v="86"/>
    <n v="139.53488372093022"/>
    <x v="0"/>
    <s v="USD"/>
    <n v="1407456000"/>
    <d v="2014-08-08T00:00:00"/>
    <n v="1405573391"/>
    <x v="362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3333333333334"/>
    <x v="0"/>
    <n v="26"/>
    <n v="347.84615384615387"/>
    <x v="0"/>
    <s v="USD"/>
    <n v="1272828120"/>
    <d v="2010-05-02T19:22:00"/>
    <n v="1268934736"/>
    <x v="363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16142857142856"/>
    <x v="0"/>
    <n v="113"/>
    <n v="68.24159292035398"/>
    <x v="0"/>
    <s v="USD"/>
    <n v="1403323140"/>
    <d v="2014-06-21T03:59:00"/>
    <n v="1400704672"/>
    <x v="364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3.97333333333334"/>
    <x v="0"/>
    <n v="65"/>
    <n v="239.93846153846152"/>
    <x v="1"/>
    <s v="GBP"/>
    <n v="1393597999"/>
    <d v="2014-02-28T14:33:19"/>
    <n v="1391005999"/>
    <x v="365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.31578947368421"/>
    <x v="0"/>
    <n v="134"/>
    <n v="287.31343283582089"/>
    <x v="0"/>
    <s v="USD"/>
    <n v="1337540518"/>
    <d v="2012-05-20T19:01:58"/>
    <n v="1334948518"/>
    <x v="366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3501"/>
    <x v="0"/>
    <n v="119"/>
    <n v="86.84882352941176"/>
    <x v="0"/>
    <s v="USD"/>
    <n v="1367384340"/>
    <d v="2013-05-01T04:59:00"/>
    <n v="1363960278"/>
    <x v="367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1200000000001"/>
    <x v="0"/>
    <n v="159"/>
    <n v="81.84905660377359"/>
    <x v="0"/>
    <s v="USD"/>
    <n v="1426426322"/>
    <d v="2015-03-15T13:32:02"/>
    <n v="1423405922"/>
    <x v="368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.15569230769231"/>
    <x v="0"/>
    <n v="167"/>
    <n v="42.874970059880241"/>
    <x v="0"/>
    <s v="USD"/>
    <n v="1326633269"/>
    <d v="2012-01-15T13:14:29"/>
    <n v="1324041269"/>
    <x v="369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.02"/>
    <x v="0"/>
    <n v="43"/>
    <n v="709.41860465116281"/>
    <x v="0"/>
    <s v="USD"/>
    <n v="1483729500"/>
    <d v="2017-01-06T19:05:00"/>
    <n v="1481137500"/>
    <x v="370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.16866666666667"/>
    <x v="0"/>
    <n v="1062"/>
    <n v="161.25517890772127"/>
    <x v="0"/>
    <s v="USD"/>
    <n v="1359743139"/>
    <d v="2013-02-01T18:25:39"/>
    <n v="1355855139"/>
    <x v="371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.33333333333334"/>
    <x v="0"/>
    <n v="9"/>
    <n v="41.777777777777779"/>
    <x v="1"/>
    <s v="GBP"/>
    <n v="1459872000"/>
    <d v="2016-04-05T16:00:00"/>
    <n v="1456408244"/>
    <x v="372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6.66666666666667"/>
    <x v="0"/>
    <n v="89"/>
    <n v="89.887640449438209"/>
    <x v="0"/>
    <s v="USD"/>
    <n v="1342648398"/>
    <d v="2012-07-18T21:53:18"/>
    <n v="1340056398"/>
    <x v="373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5"/>
    <x v="0"/>
    <n v="174"/>
    <n v="45.051724137931032"/>
    <x v="0"/>
    <s v="USD"/>
    <n v="1316208031"/>
    <d v="2011-09-16T21:20:31"/>
    <n v="1312320031"/>
    <x v="374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14"/>
    <n v="42.857142857142854"/>
    <x v="0"/>
    <s v="USD"/>
    <n v="1393694280"/>
    <d v="2014-03-01T17:18:00"/>
    <n v="1390088311"/>
    <x v="375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5.9591836734694"/>
    <x v="0"/>
    <n v="48"/>
    <n v="54.083333333333336"/>
    <x v="1"/>
    <s v="GBP"/>
    <n v="1472122316"/>
    <d v="2016-08-25T10:51:56"/>
    <n v="1469443916"/>
    <x v="376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.39999999999999"/>
    <x v="0"/>
    <n v="133"/>
    <n v="103.21804511278195"/>
    <x v="0"/>
    <s v="USD"/>
    <n v="1447484460"/>
    <d v="2015-11-14T07:01:00"/>
    <n v="1444888868"/>
    <x v="377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1.76666666666665"/>
    <x v="0"/>
    <n v="83"/>
    <n v="40.397590361445786"/>
    <x v="5"/>
    <s v="CAD"/>
    <n v="1453765920"/>
    <d v="2016-01-25T23:52:00"/>
    <n v="1451655808"/>
    <x v="378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08000000000001"/>
    <x v="0"/>
    <n v="149"/>
    <n v="116.85906040268456"/>
    <x v="0"/>
    <s v="USD"/>
    <n v="1336062672"/>
    <d v="2012-05-03T16:31:12"/>
    <n v="1332174672"/>
    <x v="379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n v="49"/>
    <n v="115.51020408163265"/>
    <x v="0"/>
    <s v="USD"/>
    <n v="1453569392"/>
    <d v="2016-01-23T17:16:32"/>
    <n v="1451409392"/>
    <x v="380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4.72999999999999"/>
    <x v="0"/>
    <n v="251"/>
    <n v="104.31274900398407"/>
    <x v="0"/>
    <s v="USD"/>
    <n v="1343624400"/>
    <d v="2012-07-30T05:00:00"/>
    <n v="1340642717"/>
    <x v="381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5.83333333333331"/>
    <x v="0"/>
    <n v="22"/>
    <n v="69.772727272727266"/>
    <x v="0"/>
    <s v="USD"/>
    <n v="1346950900"/>
    <d v="2012-09-06T17:01:40"/>
    <n v="1345741300"/>
    <x v="382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0670670670671"/>
    <x v="0"/>
    <n v="48"/>
    <n v="43.020833333333336"/>
    <x v="0"/>
    <s v="USD"/>
    <n v="1400467759"/>
    <d v="2014-05-19T02:49:19"/>
    <n v="1398480559"/>
    <x v="383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.105"/>
    <x v="0"/>
    <n v="383"/>
    <n v="58.540469973890339"/>
    <x v="0"/>
    <s v="USD"/>
    <n v="1420569947"/>
    <d v="2015-01-06T18:45:47"/>
    <n v="1417977947"/>
    <x v="384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5.982"/>
    <x v="0"/>
    <n v="237"/>
    <n v="111.79535864978902"/>
    <x v="0"/>
    <s v="USD"/>
    <n v="1416582101"/>
    <d v="2014-11-21T15:01:41"/>
    <n v="1413986501"/>
    <x v="385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.16666666666667"/>
    <x v="0"/>
    <n v="13"/>
    <n v="46.230769230769234"/>
    <x v="0"/>
    <s v="USD"/>
    <n v="1439246991"/>
    <d v="2015-08-10T22:49:51"/>
    <n v="1437950991"/>
    <x v="386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3.98947368421051"/>
    <x v="0"/>
    <n v="562"/>
    <n v="144.69039145907473"/>
    <x v="0"/>
    <s v="USD"/>
    <n v="1439618400"/>
    <d v="2015-08-15T06:00:00"/>
    <n v="1436976858"/>
    <x v="387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.16000000000001"/>
    <x v="0"/>
    <n v="71"/>
    <n v="88.845070422535215"/>
    <x v="0"/>
    <s v="USD"/>
    <n v="1469670580"/>
    <d v="2016-07-28T01:49:40"/>
    <n v="1467078580"/>
    <x v="388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1.53547058823528"/>
    <x v="0"/>
    <n v="1510"/>
    <n v="81.75107284768211"/>
    <x v="0"/>
    <s v="USD"/>
    <n v="1394233140"/>
    <d v="2014-03-07T22:59:00"/>
    <n v="1391477450"/>
    <x v="389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14"/>
    <n v="71.428571428571431"/>
    <x v="0"/>
    <s v="USD"/>
    <n v="1431046372"/>
    <d v="2015-05-08T00:52:52"/>
    <n v="1429318372"/>
    <x v="390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0.61"/>
    <x v="0"/>
    <n v="193"/>
    <n v="104.25906735751295"/>
    <x v="0"/>
    <s v="USD"/>
    <n v="1324169940"/>
    <d v="2011-12-18T00:59:00"/>
    <n v="1321578051"/>
    <x v="391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027027027027"/>
    <x v="0"/>
    <n v="206"/>
    <n v="90.616504854368927"/>
    <x v="0"/>
    <s v="USD"/>
    <n v="1315450800"/>
    <d v="2011-09-08T03:00:00"/>
    <n v="1312823571"/>
    <x v="392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.446"/>
    <x v="0"/>
    <n v="351"/>
    <n v="157.33048433048432"/>
    <x v="0"/>
    <s v="USD"/>
    <n v="1381424452"/>
    <d v="2013-10-10T17:00:52"/>
    <n v="1378746052"/>
    <x v="393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8936170212766"/>
    <x v="0"/>
    <n v="50"/>
    <n v="105.18"/>
    <x v="3"/>
    <s v="EUR"/>
    <n v="1460918282"/>
    <d v="2016-04-17T18:38:02"/>
    <n v="1455737882"/>
    <x v="394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.04450000000001"/>
    <x v="0"/>
    <n v="184"/>
    <n v="58.719836956521746"/>
    <x v="0"/>
    <s v="USD"/>
    <n v="1335562320"/>
    <d v="2012-04-27T21:32:00"/>
    <n v="1332452960"/>
    <x v="395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6.66666666666667"/>
    <x v="0"/>
    <n v="196"/>
    <n v="81.632653061224488"/>
    <x v="0"/>
    <s v="USD"/>
    <n v="1341668006"/>
    <d v="2012-07-07T13:33:26"/>
    <n v="1340372006"/>
    <x v="396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0027322404372"/>
    <x v="0"/>
    <n v="229"/>
    <n v="56.460043668122275"/>
    <x v="0"/>
    <s v="USD"/>
    <n v="1283312640"/>
    <d v="2010-09-01T03:44:00"/>
    <n v="1279651084"/>
    <x v="397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16000000000001"/>
    <x v="0"/>
    <n v="67"/>
    <n v="140.1044776119403"/>
    <x v="0"/>
    <s v="USD"/>
    <n v="1430334126"/>
    <d v="2015-04-29T19:02:06"/>
    <n v="1426446126"/>
    <x v="398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0499999999999"/>
    <x v="0"/>
    <n v="95"/>
    <n v="224.85263157894738"/>
    <x v="1"/>
    <s v="GBP"/>
    <n v="1481716800"/>
    <d v="2016-12-14T12:00:00"/>
    <n v="1479070867"/>
    <x v="399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0249999999999"/>
    <x v="0"/>
    <n v="62"/>
    <n v="181.13306451612902"/>
    <x v="0"/>
    <s v="USD"/>
    <n v="1400297400"/>
    <d v="2014-05-17T03:30:00"/>
    <n v="1397661347"/>
    <x v="400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12"/>
    <x v="0"/>
    <n v="73"/>
    <n v="711.04109589041093"/>
    <x v="0"/>
    <s v="USD"/>
    <n v="1312747970"/>
    <d v="2011-08-07T20:12:50"/>
    <n v="1310155970"/>
    <x v="401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5"/>
    <x v="0"/>
    <n v="43"/>
    <n v="65.883720930232556"/>
    <x v="0"/>
    <s v="USD"/>
    <n v="1446731817"/>
    <d v="2015-11-05T13:56:57"/>
    <n v="1444913817"/>
    <x v="402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.25999999999999"/>
    <x v="0"/>
    <n v="70"/>
    <n v="75.185714285714283"/>
    <x v="0"/>
    <s v="USD"/>
    <n v="1312960080"/>
    <d v="2011-08-10T07:08:00"/>
    <n v="1308900441"/>
    <x v="403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.09142857142857"/>
    <x v="0"/>
    <n v="271"/>
    <n v="133.14391143911439"/>
    <x v="0"/>
    <s v="USD"/>
    <n v="1391641440"/>
    <d v="2014-02-05T23:04:00"/>
    <n v="1389107062"/>
    <x v="404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7.65957446808511"/>
    <x v="0"/>
    <n v="55"/>
    <n v="55.2"/>
    <x v="0"/>
    <s v="USD"/>
    <n v="1394071339"/>
    <d v="2014-03-06T02:02:19"/>
    <n v="1391479339"/>
    <x v="405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7.70464285714286"/>
    <x v="0"/>
    <n v="35"/>
    <n v="86.163714285714292"/>
    <x v="0"/>
    <s v="USD"/>
    <n v="1304920740"/>
    <d v="2011-05-09T05:59:00"/>
    <n v="1301975637"/>
    <x v="406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1.55000000000001"/>
    <x v="0"/>
    <n v="22"/>
    <n v="92.318181818181813"/>
    <x v="0"/>
    <s v="USD"/>
    <n v="1321739650"/>
    <d v="2011-11-19T21:54:10"/>
    <n v="1316552050"/>
    <x v="407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.43766666666667"/>
    <x v="0"/>
    <n v="38"/>
    <n v="160.16473684210527"/>
    <x v="0"/>
    <s v="USD"/>
    <n v="1383676790"/>
    <d v="2013-11-05T18:39:50"/>
    <n v="1380217190"/>
    <x v="408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n v="15"/>
    <n v="45.6"/>
    <x v="1"/>
    <s v="GBP"/>
    <n v="1469220144"/>
    <d v="2016-07-22T20:42:24"/>
    <n v="1466628144"/>
    <x v="409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29999999999998"/>
    <x v="0"/>
    <n v="7"/>
    <n v="183.28571428571428"/>
    <x v="5"/>
    <s v="CAD"/>
    <n v="1434670397"/>
    <d v="2015-06-18T23:33:17"/>
    <n v="1429486397"/>
    <x v="410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.05"/>
    <x v="0"/>
    <n v="241"/>
    <n v="125.78838174273859"/>
    <x v="0"/>
    <s v="USD"/>
    <n v="1387688400"/>
    <d v="2013-12-22T05:00:00"/>
    <n v="1384920804"/>
    <x v="411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6.84"/>
    <x v="0"/>
    <n v="55"/>
    <n v="57.654545454545456"/>
    <x v="0"/>
    <s v="USD"/>
    <n v="1343238578"/>
    <d v="2012-07-25T17:49:38"/>
    <n v="1341856178"/>
    <x v="412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.0859375"/>
    <x v="0"/>
    <n v="171"/>
    <n v="78.660818713450297"/>
    <x v="0"/>
    <s v="USD"/>
    <n v="1342731811"/>
    <d v="2012-07-19T21:03:31"/>
    <n v="1340139811"/>
    <x v="413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2.85405405405406"/>
    <x v="0"/>
    <n v="208"/>
    <n v="91.480769230769226"/>
    <x v="0"/>
    <s v="USD"/>
    <n v="1381541465"/>
    <d v="2013-10-12T01:31:05"/>
    <n v="1378949465"/>
    <x v="414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4714285714285"/>
    <x v="0"/>
    <n v="21"/>
    <n v="68.09809523809524"/>
    <x v="5"/>
    <s v="CAD"/>
    <n v="1413547200"/>
    <d v="2014-10-17T12:00:00"/>
    <n v="1411417602"/>
    <x v="415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.21700000000001"/>
    <x v="0"/>
    <n v="25"/>
    <n v="48.086800000000004"/>
    <x v="0"/>
    <s v="USD"/>
    <n v="1391851831"/>
    <d v="2014-02-08T09:30:31"/>
    <n v="1389259831"/>
    <x v="416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.24761904761905"/>
    <x v="0"/>
    <n v="52"/>
    <n v="202.42307692307693"/>
    <x v="0"/>
    <s v="USD"/>
    <n v="1365395580"/>
    <d v="2013-04-08T04:33:00"/>
    <n v="1364426260"/>
    <x v="417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3392857142857"/>
    <x v="0"/>
    <n v="104"/>
    <n v="216.75"/>
    <x v="0"/>
    <s v="USD"/>
    <n v="1437633997"/>
    <d v="2015-07-23T06:46:37"/>
    <n v="1435041997"/>
    <x v="418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.4375"/>
    <x v="0"/>
    <n v="73"/>
    <n v="110.06849315068493"/>
    <x v="0"/>
    <s v="USD"/>
    <n v="1372536787"/>
    <d v="2013-06-29T20:13:07"/>
    <n v="1367352787"/>
    <x v="419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3939393939393934"/>
    <x v="2"/>
    <n v="3"/>
    <n v="4.833333333333333"/>
    <x v="0"/>
    <s v="USD"/>
    <n v="1394772031"/>
    <d v="2014-03-14T04:40:31"/>
    <n v="1392183631"/>
    <x v="420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8"/>
    <x v="2"/>
    <n v="6"/>
    <n v="50.166666666666664"/>
    <x v="0"/>
    <s v="USD"/>
    <n v="1440157656"/>
    <d v="2015-08-21T11:47:36"/>
    <n v="1434973656"/>
    <x v="421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5"/>
    <x v="2"/>
    <n v="12"/>
    <n v="35.833333333333336"/>
    <x v="0"/>
    <s v="USD"/>
    <n v="1410416097"/>
    <d v="2014-09-11T06:14:57"/>
    <n v="1407824097"/>
    <x v="422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76500000000000001"/>
    <x v="2"/>
    <n v="13"/>
    <n v="11.76923076923077"/>
    <x v="0"/>
    <s v="USD"/>
    <n v="1370470430"/>
    <d v="2013-06-05T22:13:50"/>
    <n v="1367878430"/>
    <x v="423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7"/>
    <x v="2"/>
    <n v="5"/>
    <n v="40.78"/>
    <x v="0"/>
    <s v="USD"/>
    <n v="1332748899"/>
    <d v="2012-03-26T08:01:39"/>
    <n v="1327568499"/>
    <x v="424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2"/>
    <x v="2"/>
    <n v="2"/>
    <n v="3"/>
    <x v="0"/>
    <s v="USD"/>
    <n v="1448660404"/>
    <d v="2015-11-27T21:40:04"/>
    <n v="1443472804"/>
    <x v="425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8"/>
    <x v="2"/>
    <n v="8"/>
    <n v="16.625"/>
    <x v="0"/>
    <s v="USD"/>
    <n v="1456851914"/>
    <d v="2016-03-01T17:05:14"/>
    <n v="1454259914"/>
    <x v="426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n v="0"/>
    <x v="0"/>
    <s v="USD"/>
    <n v="1445540340"/>
    <d v="2015-10-22T18:59:00"/>
    <n v="1444340940"/>
    <x v="427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29"/>
    <x v="2"/>
    <n v="13"/>
    <n v="52"/>
    <x v="0"/>
    <s v="USD"/>
    <n v="1402956000"/>
    <d v="2014-06-16T22:00:00"/>
    <n v="1400523845"/>
    <x v="428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n v="0"/>
    <x v="0"/>
    <s v="USD"/>
    <n v="1259297940"/>
    <d v="2009-11-27T04:59:00"/>
    <n v="1252964282"/>
    <x v="429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n v="5"/>
    <n v="4.8"/>
    <x v="0"/>
    <s v="USD"/>
    <n v="1378866867"/>
    <d v="2013-09-11T02:34:27"/>
    <n v="1377570867"/>
    <x v="430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3.833333333333334"/>
    <x v="2"/>
    <n v="8"/>
    <n v="51.875"/>
    <x v="1"/>
    <s v="GBP"/>
    <n v="1467752083"/>
    <d v="2016-07-05T20:54:43"/>
    <n v="1465160083"/>
    <x v="431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n v="8"/>
    <n v="71.25"/>
    <x v="0"/>
    <s v="USD"/>
    <n v="1445448381"/>
    <d v="2015-10-21T17:26:21"/>
    <n v="1440264381"/>
    <x v="432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n v="0"/>
    <x v="0"/>
    <s v="USD"/>
    <n v="1444576022"/>
    <d v="2015-10-11T15:07:02"/>
    <n v="1439392022"/>
    <x v="433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2"/>
    <n v="62.5"/>
    <x v="0"/>
    <s v="USD"/>
    <n v="1385931702"/>
    <d v="2013-12-01T21:01:42"/>
    <n v="1383076902"/>
    <x v="434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5E-3"/>
    <x v="2"/>
    <n v="3"/>
    <n v="1"/>
    <x v="0"/>
    <s v="USD"/>
    <n v="1379094980"/>
    <d v="2013-09-13T17:56:20"/>
    <n v="1376502980"/>
    <x v="435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n v="0"/>
    <n v="0"/>
    <x v="0"/>
    <s v="USD"/>
    <n v="1375260113"/>
    <d v="2013-07-31T08:41:53"/>
    <n v="1372668113"/>
    <x v="436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n v="0"/>
    <x v="5"/>
    <s v="CAD"/>
    <n v="1475912326"/>
    <d v="2016-10-08T07:38:46"/>
    <n v="1470728326"/>
    <x v="437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"/>
    <x v="2"/>
    <n v="11"/>
    <n v="170.54545454545453"/>
    <x v="0"/>
    <s v="USD"/>
    <n v="1447830958"/>
    <d v="2015-11-18T07:15:58"/>
    <n v="1445235358"/>
    <x v="438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n v="0"/>
    <x v="0"/>
    <s v="USD"/>
    <n v="1413569818"/>
    <d v="2014-10-17T18:16:58"/>
    <n v="1412705818"/>
    <x v="439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.1"/>
    <x v="2"/>
    <n v="1"/>
    <n v="5"/>
    <x v="0"/>
    <s v="USD"/>
    <n v="1458859153"/>
    <d v="2016-03-24T22:39:13"/>
    <n v="1456270753"/>
    <x v="440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n v="0"/>
    <x v="1"/>
    <s v="GBP"/>
    <n v="1383418996"/>
    <d v="2013-11-02T19:03:16"/>
    <n v="1380826996"/>
    <x v="441"/>
    <b v="0"/>
    <b v="0"/>
    <s v="film &amp; video/animation"/>
    <x v="0"/>
    <x v="5"/>
  </r>
  <r>
    <n v="442"/>
    <s v="The Paranormal Idiot"/>
    <s v="Doomsday is here"/>
    <n v="17000"/>
    <n v="6691"/>
    <n v="39.358823529411765"/>
    <x v="2"/>
    <n v="17"/>
    <n v="393.58823529411762"/>
    <x v="0"/>
    <s v="USD"/>
    <n v="1424380783"/>
    <d v="2015-02-19T21:19:43"/>
    <n v="1421788783"/>
    <x v="442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.1"/>
    <x v="2"/>
    <n v="2"/>
    <n v="5"/>
    <x v="5"/>
    <s v="CAD"/>
    <n v="1391991701"/>
    <d v="2014-02-10T00:21:41"/>
    <n v="1389399701"/>
    <x v="443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n v="1"/>
    <n v="50"/>
    <x v="0"/>
    <s v="USD"/>
    <n v="1329342361"/>
    <d v="2012-02-15T21:46:01"/>
    <n v="1324158361"/>
    <x v="444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3"/>
    <x v="2"/>
    <n v="2"/>
    <n v="1"/>
    <x v="0"/>
    <s v="USD"/>
    <n v="1432195375"/>
    <d v="2015-05-21T08:02:55"/>
    <n v="1430899375"/>
    <x v="445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51"/>
    <x v="2"/>
    <n v="16"/>
    <n v="47.875"/>
    <x v="0"/>
    <s v="USD"/>
    <n v="1425434420"/>
    <d v="2015-03-04T02:00:20"/>
    <n v="1422842420"/>
    <x v="446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2"/>
    <x v="2"/>
    <n v="1"/>
    <n v="5"/>
    <x v="1"/>
    <s v="GBP"/>
    <n v="1364041163"/>
    <d v="2013-03-23T12:19:23"/>
    <n v="1361884763"/>
    <x v="447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000000000002"/>
    <x v="2"/>
    <n v="4"/>
    <n v="20.502500000000001"/>
    <x v="0"/>
    <s v="USD"/>
    <n v="1400091095"/>
    <d v="2014-05-14T18:11:35"/>
    <n v="1398363095"/>
    <x v="448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5"/>
    <x v="2"/>
    <n v="5"/>
    <n v="9"/>
    <x v="1"/>
    <s v="GBP"/>
    <n v="1382017085"/>
    <d v="2013-10-17T13:38:05"/>
    <n v="1379425085"/>
    <x v="449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.79200000000000004"/>
    <x v="2"/>
    <n v="7"/>
    <n v="56.571428571428569"/>
    <x v="0"/>
    <s v="USD"/>
    <n v="1392417800"/>
    <d v="2014-02-14T22:43:20"/>
    <n v="1389825800"/>
    <x v="450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n v="0"/>
    <x v="0"/>
    <s v="USD"/>
    <n v="1390669791"/>
    <d v="2014-01-25T17:09:51"/>
    <n v="1388077791"/>
    <x v="451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n v="12"/>
    <n v="40"/>
    <x v="0"/>
    <s v="USD"/>
    <n v="1431536015"/>
    <d v="2015-05-13T16:53:35"/>
    <n v="1428944015"/>
    <x v="452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1E-2"/>
    <x v="2"/>
    <n v="2"/>
    <n v="13"/>
    <x v="0"/>
    <s v="USD"/>
    <n v="1424375279"/>
    <d v="2015-02-19T19:47:59"/>
    <n v="1422992879"/>
    <x v="453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.82000000000000006"/>
    <x v="2"/>
    <n v="5"/>
    <n v="16.399999999999999"/>
    <x v="0"/>
    <s v="USD"/>
    <n v="1417007640"/>
    <d v="2014-11-26T13:14:00"/>
    <n v="1414343571"/>
    <x v="454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1E-2"/>
    <x v="2"/>
    <n v="2"/>
    <n v="22.5"/>
    <x v="0"/>
    <s v="USD"/>
    <n v="1334622660"/>
    <d v="2012-04-17T00:31:00"/>
    <n v="1330733022"/>
    <x v="455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68631863186318631"/>
    <x v="2"/>
    <n v="3"/>
    <n v="20.333333333333332"/>
    <x v="0"/>
    <s v="USD"/>
    <n v="1382414340"/>
    <d v="2013-10-22T03:59:00"/>
    <n v="1380559201"/>
    <x v="456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n v="0"/>
    <x v="5"/>
    <s v="CAD"/>
    <n v="1408213512"/>
    <d v="2014-08-16T18:25:12"/>
    <n v="1405621512"/>
    <x v="457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9"/>
    <x v="2"/>
    <n v="49"/>
    <n v="16.755102040816325"/>
    <x v="1"/>
    <s v="GBP"/>
    <n v="1368550060"/>
    <d v="2013-05-14T16:47:40"/>
    <n v="1365958060"/>
    <x v="458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097E-2"/>
    <x v="2"/>
    <n v="1"/>
    <n v="25"/>
    <x v="0"/>
    <s v="USD"/>
    <n v="1321201327"/>
    <d v="2011-11-13T16:22:07"/>
    <n v="1316013727"/>
    <x v="459"/>
    <b v="0"/>
    <b v="0"/>
    <s v="film &amp; video/animation"/>
    <x v="0"/>
    <x v="5"/>
  </r>
  <r>
    <n v="460"/>
    <s v="Darwin's Kiss"/>
    <s v="An animated web series about biological evolution gone haywire."/>
    <n v="8500"/>
    <n v="25"/>
    <n v="0.29411764705882354"/>
    <x v="2"/>
    <n v="2"/>
    <n v="12.5"/>
    <x v="0"/>
    <s v="USD"/>
    <n v="1401595200"/>
    <d v="2014-06-01T04:00:00"/>
    <n v="1398862875"/>
    <x v="460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n v="0"/>
    <x v="1"/>
    <s v="GBP"/>
    <n v="1370204367"/>
    <d v="2013-06-02T20:19:27"/>
    <n v="1368476367"/>
    <x v="461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n v="0"/>
    <x v="0"/>
    <s v="USD"/>
    <n v="1312945341"/>
    <d v="2011-08-10T03:02:21"/>
    <n v="1307761341"/>
    <x v="462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9"/>
    <x v="2"/>
    <n v="11"/>
    <n v="113.63636363636364"/>
    <x v="0"/>
    <s v="USD"/>
    <n v="1316883753"/>
    <d v="2011-09-24T17:02:33"/>
    <n v="1311699753"/>
    <x v="463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5E-2"/>
    <x v="2"/>
    <n v="1"/>
    <n v="1"/>
    <x v="12"/>
    <s v="EUR"/>
    <n v="1463602935"/>
    <d v="2016-05-18T20:22:15"/>
    <n v="1461874935"/>
    <x v="464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6.953125"/>
    <x v="2"/>
    <n v="8"/>
    <n v="17.25"/>
    <x v="0"/>
    <s v="USD"/>
    <n v="1403837574"/>
    <d v="2014-06-27T02:52:54"/>
    <n v="1402455174"/>
    <x v="465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.76"/>
    <x v="2"/>
    <n v="5"/>
    <n v="15.2"/>
    <x v="0"/>
    <s v="USD"/>
    <n v="1347057464"/>
    <d v="2012-09-07T22:37:44"/>
    <n v="1344465464"/>
    <x v="466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574999999999999"/>
    <x v="2"/>
    <n v="39"/>
    <n v="110.64102564102564"/>
    <x v="0"/>
    <s v="USD"/>
    <n v="1348849134"/>
    <d v="2012-09-28T16:18:54"/>
    <n v="1344961134"/>
    <x v="467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n v="0"/>
    <x v="0"/>
    <s v="USD"/>
    <n v="1341978665"/>
    <d v="2012-07-11T03:51:05"/>
    <n v="1336795283"/>
    <x v="468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n v="0"/>
    <n v="0"/>
    <x v="1"/>
    <s v="GBP"/>
    <n v="1409960724"/>
    <d v="2014-09-05T23:45:24"/>
    <n v="1404776724"/>
    <x v="469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"/>
    <x v="2"/>
    <n v="2"/>
    <n v="25.5"/>
    <x v="0"/>
    <s v="USD"/>
    <n v="1389844800"/>
    <d v="2014-01-16T04:00:00"/>
    <n v="1385524889"/>
    <x v="470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1.892727272727273"/>
    <x v="2"/>
    <n v="170"/>
    <n v="38.476470588235294"/>
    <x v="0"/>
    <s v="USD"/>
    <n v="1397924379"/>
    <d v="2014-04-19T16:19:39"/>
    <n v="1394039979"/>
    <x v="471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25"/>
    <x v="2"/>
    <n v="5"/>
    <n v="28.2"/>
    <x v="0"/>
    <s v="USD"/>
    <n v="1408831718"/>
    <d v="2014-08-23T22:08:38"/>
    <n v="1406239718"/>
    <x v="472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"/>
    <x v="2"/>
    <n v="14"/>
    <n v="61.5"/>
    <x v="0"/>
    <s v="USD"/>
    <n v="1410972319"/>
    <d v="2014-09-17T16:45:19"/>
    <n v="1408380319"/>
    <x v="473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4E-2"/>
    <x v="2"/>
    <n v="1"/>
    <n v="1"/>
    <x v="0"/>
    <s v="USD"/>
    <n v="1487318029"/>
    <d v="2017-02-17T07:53:49"/>
    <n v="1484726029"/>
    <x v="474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n v="0"/>
    <x v="0"/>
    <s v="USD"/>
    <n v="1430877843"/>
    <d v="2015-05-06T02:04:03"/>
    <n v="1428285843"/>
    <x v="475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2"/>
    <x v="2"/>
    <n v="124"/>
    <n v="39.569274193548388"/>
    <x v="0"/>
    <s v="USD"/>
    <n v="1401767940"/>
    <d v="2014-06-03T03:59:00"/>
    <n v="1398727441"/>
    <x v="476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n v="0"/>
    <x v="0"/>
    <s v="USD"/>
    <n v="1337371334"/>
    <d v="2012-05-18T20:02:14"/>
    <n v="1332187334"/>
    <x v="477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n v="0"/>
    <x v="0"/>
    <s v="USD"/>
    <n v="1427921509"/>
    <d v="2015-04-01T20:51:49"/>
    <n v="1425333109"/>
    <x v="478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2.56"/>
    <x v="2"/>
    <n v="55"/>
    <n v="88.8"/>
    <x v="0"/>
    <s v="USD"/>
    <n v="1416566835"/>
    <d v="2014-11-21T10:47:15"/>
    <n v="1411379235"/>
    <x v="479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.41"/>
    <x v="2"/>
    <n v="140"/>
    <n v="55.457142857142856"/>
    <x v="0"/>
    <s v="USD"/>
    <n v="1376049615"/>
    <d v="2013-08-09T12:00:15"/>
    <n v="1373457615"/>
    <x v="480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1"/>
    <x v="2"/>
    <n v="21"/>
    <n v="87.142857142857139"/>
    <x v="0"/>
    <s v="USD"/>
    <n v="1349885289"/>
    <d v="2012-10-10T16:08:09"/>
    <n v="1347293289"/>
    <x v="481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n v="1"/>
    <n v="10"/>
    <x v="0"/>
    <s v="USD"/>
    <n v="1460644440"/>
    <d v="2016-04-14T14:34:00"/>
    <n v="1458336690"/>
    <x v="482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n v="147"/>
    <n v="51.224489795918366"/>
    <x v="1"/>
    <s v="GBP"/>
    <n v="1359434672"/>
    <d v="2013-01-29T04:44:32"/>
    <n v="1354250672"/>
    <x v="483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18625"/>
    <x v="2"/>
    <n v="11"/>
    <n v="13.545454545454545"/>
    <x v="1"/>
    <s v="GBP"/>
    <n v="1446766372"/>
    <d v="2015-11-05T23:32:52"/>
    <n v="1443220372"/>
    <x v="484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1.906971229845084"/>
    <x v="2"/>
    <n v="125"/>
    <n v="66.520080000000007"/>
    <x v="1"/>
    <s v="GBP"/>
    <n v="1368792499"/>
    <d v="2013-05-17T12:08:19"/>
    <n v="1366200499"/>
    <x v="485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5E-3"/>
    <x v="2"/>
    <n v="1"/>
    <n v="50"/>
    <x v="2"/>
    <s v="AUD"/>
    <n v="1401662239"/>
    <d v="2014-06-01T22:37:19"/>
    <n v="1399070239"/>
    <x v="486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n v="0"/>
    <x v="5"/>
    <s v="CAD"/>
    <n v="1482678994"/>
    <d v="2016-12-25T15:16:34"/>
    <n v="1477491394"/>
    <x v="487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n v="0"/>
    <x v="0"/>
    <s v="USD"/>
    <n v="1483924700"/>
    <d v="2017-01-09T01:18:20"/>
    <n v="1481332700"/>
    <x v="488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.28667813379201834"/>
    <x v="2"/>
    <n v="3"/>
    <n v="71.666666666666671"/>
    <x v="0"/>
    <s v="USD"/>
    <n v="1325763180"/>
    <d v="2012-01-05T11:33:00"/>
    <n v="1323084816"/>
    <x v="489"/>
    <b v="0"/>
    <b v="0"/>
    <s v="film &amp; video/animation"/>
    <x v="0"/>
    <x v="5"/>
  </r>
  <r>
    <n v="490"/>
    <s v="PROJECT IS CANCELLED"/>
    <s v="Cancelled"/>
    <n v="1000"/>
    <n v="0"/>
    <n v="0"/>
    <x v="2"/>
    <n v="0"/>
    <n v="0"/>
    <x v="0"/>
    <s v="USD"/>
    <n v="1345677285"/>
    <d v="2012-08-22T23:14:45"/>
    <n v="1343085285"/>
    <x v="490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n v="0"/>
    <x v="0"/>
    <s v="USD"/>
    <n v="1453937699"/>
    <d v="2016-01-27T23:34:59"/>
    <n v="1451345699"/>
    <x v="491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n v="0"/>
    <x v="11"/>
    <s v="SEK"/>
    <n v="1476319830"/>
    <d v="2016-10-13T00:50:30"/>
    <n v="1471135830"/>
    <x v="492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n v="0"/>
    <x v="1"/>
    <s v="GBP"/>
    <n v="1432142738"/>
    <d v="2015-05-20T17:25:38"/>
    <n v="1429550738"/>
    <x v="493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.155"/>
    <x v="2"/>
    <n v="3"/>
    <n v="10.333333333333334"/>
    <x v="0"/>
    <s v="USD"/>
    <n v="1404356400"/>
    <d v="2014-07-03T03:00:00"/>
    <n v="1402343765"/>
    <x v="494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n v="0"/>
    <x v="0"/>
    <s v="USD"/>
    <n v="1437076305"/>
    <d v="2015-07-16T19:51:45"/>
    <n v="1434484305"/>
    <x v="495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8E-3"/>
    <x v="2"/>
    <n v="1"/>
    <n v="1"/>
    <x v="0"/>
    <s v="USD"/>
    <n v="1392070874"/>
    <d v="2014-02-10T22:21:14"/>
    <n v="1386886874"/>
    <x v="496"/>
    <b v="0"/>
    <b v="0"/>
    <s v="film &amp; video/animation"/>
    <x v="0"/>
    <x v="5"/>
  </r>
  <r>
    <n v="497"/>
    <s v="Galaxy Probe Kids"/>
    <s v="live-action/animated series pilot."/>
    <n v="4480"/>
    <n v="30"/>
    <n v="0.6696428571428571"/>
    <x v="2"/>
    <n v="3"/>
    <n v="10"/>
    <x v="0"/>
    <s v="USD"/>
    <n v="1419483600"/>
    <d v="2014-12-25T05:00:00"/>
    <n v="1414889665"/>
    <x v="497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4"/>
    <x v="2"/>
    <n v="22"/>
    <n v="136.09090909090909"/>
    <x v="0"/>
    <s v="USD"/>
    <n v="1324664249"/>
    <d v="2011-12-23T18:17:29"/>
    <n v="1321035449"/>
    <x v="498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7"/>
    <x v="2"/>
    <n v="26"/>
    <n v="73.461538461538467"/>
    <x v="0"/>
    <s v="USD"/>
    <n v="1255381140"/>
    <d v="2009-10-12T20:59:00"/>
    <n v="1250630968"/>
    <x v="499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79"/>
    <x v="2"/>
    <n v="4"/>
    <n v="53.75"/>
    <x v="0"/>
    <s v="USD"/>
    <n v="1273356960"/>
    <d v="2010-05-08T22:16:00"/>
    <n v="1268255751"/>
    <x v="500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n v="0"/>
    <x v="0"/>
    <s v="USD"/>
    <n v="1310189851"/>
    <d v="2011-07-09T05:37:31"/>
    <n v="1307597851"/>
    <x v="501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499999999999999"/>
    <x v="2"/>
    <n v="4"/>
    <n v="57.5"/>
    <x v="0"/>
    <s v="USD"/>
    <n v="1332073025"/>
    <d v="2012-03-18T12:17:05"/>
    <n v="1329484625"/>
    <x v="502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8"/>
    <x v="2"/>
    <n v="9"/>
    <n v="12.666666666666666"/>
    <x v="1"/>
    <s v="GBP"/>
    <n v="1421498303"/>
    <d v="2015-01-17T12:38:23"/>
    <n v="1418906303"/>
    <x v="503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2"/>
    <x v="2"/>
    <n v="5"/>
    <n v="67"/>
    <x v="0"/>
    <s v="USD"/>
    <n v="1334097387"/>
    <d v="2012-04-10T22:36:27"/>
    <n v="1328916987"/>
    <x v="504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3333333333333329"/>
    <x v="2"/>
    <n v="14"/>
    <n v="3.7142857142857144"/>
    <x v="0"/>
    <s v="USD"/>
    <n v="1451010086"/>
    <d v="2015-12-25T02:21:26"/>
    <n v="1447122086"/>
    <x v="505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.125"/>
    <x v="2"/>
    <n v="1"/>
    <n v="250"/>
    <x v="0"/>
    <s v="USD"/>
    <n v="1376140520"/>
    <d v="2013-08-10T13:15:20"/>
    <n v="1373548520"/>
    <x v="506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n v="10"/>
    <n v="64"/>
    <x v="0"/>
    <s v="USD"/>
    <n v="1350687657"/>
    <d v="2012-10-19T23:00:57"/>
    <n v="1346799657"/>
    <x v="507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n v="3"/>
    <n v="133.33333333333334"/>
    <x v="0"/>
    <s v="USD"/>
    <n v="1337955240"/>
    <d v="2012-05-25T14:14:00"/>
    <n v="1332808501"/>
    <x v="508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n v="1"/>
    <n v="10"/>
    <x v="1"/>
    <s v="GBP"/>
    <n v="1435504170"/>
    <d v="2015-06-28T15:09:30"/>
    <n v="1432912170"/>
    <x v="509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n v="0"/>
    <x v="0"/>
    <s v="USD"/>
    <n v="1456805639"/>
    <d v="2016-03-01T04:13:59"/>
    <n v="1454213639"/>
    <x v="510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n v="5"/>
    <n v="30"/>
    <x v="0"/>
    <s v="USD"/>
    <n v="1365228982"/>
    <d v="2013-04-06T06:16:22"/>
    <n v="1362640582"/>
    <x v="511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.13749999999999998"/>
    <x v="2"/>
    <n v="2"/>
    <n v="5.5"/>
    <x v="0"/>
    <s v="USD"/>
    <n v="1479667727"/>
    <d v="2016-11-20T18:48:47"/>
    <n v="1475776127"/>
    <x v="512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3.923999999999999"/>
    <x v="2"/>
    <n v="68"/>
    <n v="102.38235294117646"/>
    <x v="0"/>
    <s v="USD"/>
    <n v="1471244400"/>
    <d v="2016-08-15T07:00:00"/>
    <n v="1467387705"/>
    <x v="513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5"/>
    <x v="2"/>
    <n v="3"/>
    <n v="16.666666666666668"/>
    <x v="5"/>
    <s v="CAD"/>
    <n v="1407595447"/>
    <d v="2014-08-09T14:44:07"/>
    <n v="1405003447"/>
    <x v="514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.41340206185567"/>
    <x v="2"/>
    <n v="34"/>
    <n v="725.02941176470586"/>
    <x v="0"/>
    <s v="USD"/>
    <n v="1451389601"/>
    <d v="2015-12-29T11:46:41"/>
    <n v="1447933601"/>
    <x v="515"/>
    <b v="0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n v="0"/>
    <n v="0"/>
    <x v="1"/>
    <s v="GBP"/>
    <n v="1432752080"/>
    <d v="2015-05-27T18:41:20"/>
    <n v="1427568080"/>
    <x v="516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"/>
    <x v="2"/>
    <n v="3"/>
    <n v="68.333333333333329"/>
    <x v="0"/>
    <s v="USD"/>
    <n v="1486046761"/>
    <d v="2017-02-02T14:46:01"/>
    <n v="1483454761"/>
    <x v="517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n v="0"/>
    <x v="0"/>
    <s v="USD"/>
    <n v="1441550760"/>
    <d v="2015-09-06T14:46:00"/>
    <n v="1438958824"/>
    <x v="518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881426547787683"/>
    <x v="2"/>
    <n v="70"/>
    <n v="39.228571428571428"/>
    <x v="0"/>
    <s v="USD"/>
    <n v="1354699421"/>
    <d v="2012-12-05T09:23:41"/>
    <n v="1352107421"/>
    <x v="519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n v="34"/>
    <n v="150.14705882352942"/>
    <x v="1"/>
    <s v="GBP"/>
    <n v="1449766261"/>
    <d v="2015-12-10T16:51:01"/>
    <n v="1447174261"/>
    <x v="520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4"/>
    <x v="0"/>
    <n v="56"/>
    <n v="93.428571428571431"/>
    <x v="0"/>
    <s v="USD"/>
    <n v="1477976340"/>
    <d v="2016-11-01T04:59:00"/>
    <n v="1475460819"/>
    <x v="521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4.66666666666667"/>
    <x v="0"/>
    <n v="31"/>
    <n v="110.96774193548387"/>
    <x v="0"/>
    <s v="USD"/>
    <n v="1458518325"/>
    <d v="2016-03-20T23:58:45"/>
    <n v="1456793925"/>
    <x v="522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n v="84"/>
    <n v="71.785714285714292"/>
    <x v="0"/>
    <s v="USD"/>
    <n v="1442805076"/>
    <d v="2015-09-21T03:11:16"/>
    <n v="1440213076"/>
    <x v="523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8.67285714285715"/>
    <x v="0"/>
    <n v="130"/>
    <n v="29.258076923076924"/>
    <x v="1"/>
    <s v="GBP"/>
    <n v="1464801169"/>
    <d v="2016-06-01T17:12:49"/>
    <n v="1462209169"/>
    <x v="524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2"/>
    <n v="1000"/>
    <x v="0"/>
    <s v="USD"/>
    <n v="1410601041"/>
    <d v="2014-09-13T09:37:21"/>
    <n v="1406713041"/>
    <x v="525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3.99999999999999"/>
    <x v="0"/>
    <n v="23"/>
    <n v="74.347826086956516"/>
    <x v="1"/>
    <s v="GBP"/>
    <n v="1438966800"/>
    <d v="2015-08-07T17:00:00"/>
    <n v="1436278344"/>
    <x v="526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0.85"/>
    <x v="0"/>
    <n v="158"/>
    <n v="63.829113924050631"/>
    <x v="0"/>
    <s v="USD"/>
    <n v="1487347500"/>
    <d v="2017-02-17T16:05:00"/>
    <n v="1484715366"/>
    <x v="527"/>
    <b v="0"/>
    <b v="1"/>
    <s v="theater/plays"/>
    <x v="1"/>
    <x v="6"/>
  </r>
  <r>
    <n v="528"/>
    <s v="Devastated No Matter What"/>
    <s v="A Festival Backed Production of a Full-Length Play."/>
    <n v="1150"/>
    <n v="1330"/>
    <n v="115.65217391304347"/>
    <x v="0"/>
    <n v="30"/>
    <n v="44.333333333333336"/>
    <x v="0"/>
    <s v="USD"/>
    <n v="1434921600"/>
    <d v="2015-06-21T21:20:00"/>
    <n v="1433109907"/>
    <x v="528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1666666666666"/>
    <x v="0"/>
    <n v="18"/>
    <n v="86.944444444444443"/>
    <x v="5"/>
    <s v="CAD"/>
    <n v="1484110800"/>
    <d v="2017-01-11T05:00:00"/>
    <n v="1482281094"/>
    <x v="529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7.78267254038178"/>
    <x v="0"/>
    <n v="29"/>
    <n v="126.55172413793103"/>
    <x v="0"/>
    <s v="USD"/>
    <n v="1435111200"/>
    <d v="2015-06-24T02:00:00"/>
    <n v="1433254268"/>
    <x v="530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31"/>
    <n v="129.03225806451613"/>
    <x v="0"/>
    <s v="USD"/>
    <n v="1481957940"/>
    <d v="2016-12-17T06:59:00"/>
    <n v="1478050429"/>
    <x v="531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.25"/>
    <x v="0"/>
    <n v="173"/>
    <n v="71.242774566473983"/>
    <x v="0"/>
    <s v="USD"/>
    <n v="1463098208"/>
    <d v="2016-05-13T00:10:08"/>
    <n v="1460506208"/>
    <x v="532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n v="17"/>
    <n v="117.88235294117646"/>
    <x v="1"/>
    <s v="GBP"/>
    <n v="1463394365"/>
    <d v="2016-05-16T10:26:05"/>
    <n v="1461320765"/>
    <x v="533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66666666666666"/>
    <x v="0"/>
    <n v="48"/>
    <n v="327.08333333333331"/>
    <x v="10"/>
    <s v="NOK"/>
    <n v="1446418800"/>
    <d v="2015-11-01T23:00:00"/>
    <n v="1443036470"/>
    <x v="534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2.49999999999999"/>
    <x v="0"/>
    <n v="59"/>
    <n v="34.745762711864408"/>
    <x v="1"/>
    <s v="GBP"/>
    <n v="1483707905"/>
    <d v="2017-01-06T13:05:05"/>
    <n v="1481115905"/>
    <x v="535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25757575757576"/>
    <x v="0"/>
    <n v="39"/>
    <n v="100.06410256410257"/>
    <x v="1"/>
    <s v="GBP"/>
    <n v="1438624800"/>
    <d v="2015-08-03T18:00:00"/>
    <n v="1435133807"/>
    <x v="536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n v="59"/>
    <n v="40.847457627118644"/>
    <x v="0"/>
    <s v="USD"/>
    <n v="1446665191"/>
    <d v="2015-11-04T19:26:31"/>
    <n v="1444069591"/>
    <x v="537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42"/>
    <x v="0"/>
    <n v="60"/>
    <n v="252.01666666666668"/>
    <x v="0"/>
    <s v="USD"/>
    <n v="1463166263"/>
    <d v="2016-05-13T19:04:23"/>
    <n v="1460574263"/>
    <x v="538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4400000000001"/>
    <x v="0"/>
    <n v="20"/>
    <n v="25.161000000000001"/>
    <x v="1"/>
    <s v="GBP"/>
    <n v="1467681107"/>
    <d v="2016-07-05T01:11:47"/>
    <n v="1465866707"/>
    <x v="539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1E-3"/>
    <x v="2"/>
    <n v="1"/>
    <n v="1"/>
    <x v="0"/>
    <s v="USD"/>
    <n v="1423078606"/>
    <d v="2015-02-04T19:36:46"/>
    <n v="1420486606"/>
    <x v="540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0.55555555555555558"/>
    <x v="2"/>
    <n v="1"/>
    <n v="25"/>
    <x v="0"/>
    <s v="USD"/>
    <n v="1446080834"/>
    <d v="2015-10-29T01:07:14"/>
    <n v="1443488834"/>
    <x v="541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6E-4"/>
    <x v="2"/>
    <n v="1"/>
    <n v="1"/>
    <x v="0"/>
    <s v="USD"/>
    <n v="1462293716"/>
    <d v="2016-05-03T16:41:56"/>
    <n v="1457113316"/>
    <x v="542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1818181818181818"/>
    <x v="2"/>
    <n v="2"/>
    <n v="35"/>
    <x v="2"/>
    <s v="AUD"/>
    <n v="1414807962"/>
    <d v="2014-11-01T02:12:42"/>
    <n v="1412215962"/>
    <x v="543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n v="2"/>
    <n v="3"/>
    <x v="0"/>
    <s v="USD"/>
    <n v="1467647160"/>
    <d v="2016-07-04T15:46:00"/>
    <n v="1465055160"/>
    <x v="544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383999999999997"/>
    <x v="2"/>
    <n v="34"/>
    <n v="402.70588235294116"/>
    <x v="6"/>
    <s v="EUR"/>
    <n v="1447600389"/>
    <d v="2015-11-15T15:13:09"/>
    <n v="1444140789"/>
    <x v="545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7E-2"/>
    <x v="2"/>
    <n v="2"/>
    <n v="26"/>
    <x v="0"/>
    <s v="USD"/>
    <n v="1445097715"/>
    <d v="2015-10-17T16:01:55"/>
    <n v="1441209715"/>
    <x v="546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n v="0"/>
    <x v="1"/>
    <s v="GBP"/>
    <n v="1455122564"/>
    <d v="2016-02-10T16:42:44"/>
    <n v="1452530564"/>
    <x v="547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09"/>
    <x v="2"/>
    <n v="1"/>
    <n v="9"/>
    <x v="1"/>
    <s v="GBP"/>
    <n v="1446154848"/>
    <d v="2015-10-29T21:40:48"/>
    <n v="1443562848"/>
    <x v="548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"/>
    <x v="2"/>
    <n v="8"/>
    <n v="8.5"/>
    <x v="1"/>
    <s v="GBP"/>
    <n v="1436368622"/>
    <d v="2015-07-08T15:17:02"/>
    <n v="1433776622"/>
    <x v="549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0000000000000007"/>
    <x v="2"/>
    <n v="4"/>
    <n v="8.75"/>
    <x v="5"/>
    <s v="CAD"/>
    <n v="1485838800"/>
    <d v="2017-01-31T05:00:00"/>
    <n v="1484756245"/>
    <x v="550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2"/>
    <x v="2"/>
    <n v="28"/>
    <n v="135.03571428571428"/>
    <x v="0"/>
    <s v="USD"/>
    <n v="1438451580"/>
    <d v="2015-08-01T17:53:00"/>
    <n v="1434609424"/>
    <x v="551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n v="0"/>
    <x v="5"/>
    <s v="CAD"/>
    <n v="1452350896"/>
    <d v="2016-01-09T14:48:16"/>
    <n v="1447166896"/>
    <x v="552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.49199999999999999"/>
    <x v="2"/>
    <n v="6"/>
    <n v="20.5"/>
    <x v="0"/>
    <s v="USD"/>
    <n v="1415988991"/>
    <d v="2014-11-14T18:16:31"/>
    <n v="1413393391"/>
    <x v="553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589147286821706"/>
    <x v="2"/>
    <n v="22"/>
    <n v="64.36363636363636"/>
    <x v="0"/>
    <s v="USD"/>
    <n v="1413735972"/>
    <d v="2014-10-19T16:26:12"/>
    <n v="1411143972"/>
    <x v="554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n v="0"/>
    <x v="1"/>
    <s v="GBP"/>
    <n v="1465720143"/>
    <d v="2016-06-12T08:29:03"/>
    <n v="1463128143"/>
    <x v="555"/>
    <b v="0"/>
    <b v="0"/>
    <s v="technology/web"/>
    <x v="2"/>
    <x v="7"/>
  </r>
  <r>
    <n v="556"/>
    <s v="Braille Academy"/>
    <s v="An educational platform for learning Unified English Braille Code"/>
    <n v="8000"/>
    <n v="200"/>
    <n v="2.5"/>
    <x v="2"/>
    <n v="1"/>
    <n v="200"/>
    <x v="0"/>
    <s v="USD"/>
    <n v="1452112717"/>
    <d v="2016-01-06T20:38:37"/>
    <n v="1449520717"/>
    <x v="556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1066666666666674"/>
    <x v="2"/>
    <n v="20"/>
    <n v="68.3"/>
    <x v="12"/>
    <s v="EUR"/>
    <n v="1480721803"/>
    <d v="2016-12-02T23:36:43"/>
    <n v="1478126203"/>
    <x v="557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n v="0"/>
    <x v="0"/>
    <s v="USD"/>
    <n v="1427227905"/>
    <d v="2015-03-24T20:11:45"/>
    <n v="1424639505"/>
    <x v="558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6E-2"/>
    <x v="2"/>
    <n v="1"/>
    <n v="50"/>
    <x v="0"/>
    <s v="USD"/>
    <n v="1449989260"/>
    <d v="2015-12-13T06:47:40"/>
    <n v="1447397260"/>
    <x v="559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2"/>
    <x v="2"/>
    <n v="3"/>
    <n v="4"/>
    <x v="5"/>
    <s v="CAD"/>
    <n v="1418841045"/>
    <d v="2014-12-17T18:30:45"/>
    <n v="1416249045"/>
    <x v="560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.36666666666666664"/>
    <x v="2"/>
    <n v="2"/>
    <n v="27.5"/>
    <x v="0"/>
    <s v="USD"/>
    <n v="1445874513"/>
    <d v="2015-10-26T15:48:33"/>
    <n v="1442850513"/>
    <x v="561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n v="0"/>
    <x v="9"/>
    <s v="EUR"/>
    <n v="1482052815"/>
    <d v="2016-12-18T09:20:15"/>
    <n v="1479460815"/>
    <x v="562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59E-2"/>
    <x v="2"/>
    <n v="2"/>
    <n v="34"/>
    <x v="2"/>
    <s v="AUD"/>
    <n v="1424137247"/>
    <d v="2015-02-17T01:40:47"/>
    <n v="1421545247"/>
    <x v="563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3"/>
    <x v="2"/>
    <n v="1"/>
    <n v="1"/>
    <x v="6"/>
    <s v="EUR"/>
    <n v="1457822275"/>
    <d v="2016-03-12T22:37:55"/>
    <n v="1455230275"/>
    <x v="564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n v="0"/>
    <x v="1"/>
    <s v="GBP"/>
    <n v="1436554249"/>
    <d v="2015-07-10T18:50:49"/>
    <n v="1433962249"/>
    <x v="565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.02"/>
    <x v="2"/>
    <n v="1"/>
    <n v="1"/>
    <x v="0"/>
    <s v="USD"/>
    <n v="1468513533"/>
    <d v="2016-07-14T16:25:33"/>
    <n v="1465921533"/>
    <x v="566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n v="0"/>
    <x v="0"/>
    <s v="USD"/>
    <n v="1420143194"/>
    <d v="2015-01-01T20:13:14"/>
    <n v="1417551194"/>
    <x v="567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5"/>
    <n v="49"/>
    <x v="4"/>
    <s v="NZD"/>
    <n v="1452942000"/>
    <d v="2016-01-16T11:00:00"/>
    <n v="1449785223"/>
    <x v="568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0.8"/>
    <x v="2"/>
    <n v="1"/>
    <n v="20"/>
    <x v="5"/>
    <s v="CAD"/>
    <n v="1451679612"/>
    <d v="2016-01-01T20:20:12"/>
    <n v="1449087612"/>
    <x v="569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.16705882352941176"/>
    <x v="2"/>
    <n v="1"/>
    <n v="142"/>
    <x v="0"/>
    <s v="USD"/>
    <n v="1455822569"/>
    <d v="2016-02-18T19:09:29"/>
    <n v="1453230569"/>
    <x v="570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.42399999999999999"/>
    <x v="2"/>
    <n v="2"/>
    <n v="53"/>
    <x v="0"/>
    <s v="USD"/>
    <n v="1437969540"/>
    <d v="2015-07-27T03:59:00"/>
    <n v="1436297723"/>
    <x v="571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n v="0"/>
    <x v="0"/>
    <s v="USD"/>
    <n v="1446660688"/>
    <d v="2015-11-04T18:11:28"/>
    <n v="1444065088"/>
    <x v="572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38925389253892539"/>
    <x v="2"/>
    <n v="9"/>
    <n v="38.444444444444443"/>
    <x v="0"/>
    <s v="USD"/>
    <n v="1421543520"/>
    <d v="2015-01-18T01:12:00"/>
    <n v="1416445931"/>
    <x v="573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7155635062611807"/>
    <x v="2"/>
    <n v="4"/>
    <n v="20"/>
    <x v="1"/>
    <s v="GBP"/>
    <n v="1476873507"/>
    <d v="2016-10-19T10:38:27"/>
    <n v="1474281507"/>
    <x v="574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3166666666666664"/>
    <x v="2"/>
    <n v="4"/>
    <n v="64.75"/>
    <x v="12"/>
    <s v="EUR"/>
    <n v="1434213443"/>
    <d v="2015-06-13T16:37:23"/>
    <n v="1431621443"/>
    <x v="575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E-3"/>
    <x v="2"/>
    <n v="1"/>
    <n v="1"/>
    <x v="0"/>
    <s v="USD"/>
    <n v="1427537952"/>
    <d v="2015-03-28T10:19:12"/>
    <n v="1422357552"/>
    <x v="576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.2"/>
    <x v="2"/>
    <n v="1"/>
    <n v="10"/>
    <x v="0"/>
    <s v="USD"/>
    <n v="1463753302"/>
    <d v="2016-05-20T14:08:22"/>
    <n v="1458569302"/>
    <x v="577"/>
    <b v="0"/>
    <b v="0"/>
    <s v="technology/web"/>
    <x v="2"/>
    <x v="7"/>
  </r>
  <r>
    <n v="578"/>
    <s v="weBuy Crowdsourced Shopping"/>
    <s v="weBuy trade built on technology and Crowd Sourced Power"/>
    <n v="125000"/>
    <n v="14"/>
    <n v="1.12E-2"/>
    <x v="2"/>
    <n v="7"/>
    <n v="2"/>
    <x v="1"/>
    <s v="GBP"/>
    <n v="1441633993"/>
    <d v="2015-09-07T13:53:13"/>
    <n v="1439560393"/>
    <x v="578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3"/>
    <x v="2"/>
    <n v="5"/>
    <n v="35"/>
    <x v="0"/>
    <s v="USD"/>
    <n v="1419539223"/>
    <d v="2014-12-25T20:27:03"/>
    <n v="1416947223"/>
    <x v="579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3E-2"/>
    <x v="2"/>
    <n v="1"/>
    <n v="1"/>
    <x v="0"/>
    <s v="USD"/>
    <n v="1474580867"/>
    <d v="2016-09-22T21:47:47"/>
    <n v="1471988867"/>
    <x v="580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n v="0"/>
    <x v="0"/>
    <s v="USD"/>
    <n v="1438474704"/>
    <d v="2015-08-02T00:18:24"/>
    <n v="1435882704"/>
    <x v="581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n v="0"/>
    <x v="0"/>
    <s v="USD"/>
    <n v="1426442400"/>
    <d v="2015-03-15T18:00:00"/>
    <n v="1424454319"/>
    <x v="582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2"/>
    <x v="2"/>
    <n v="1"/>
    <n v="1"/>
    <x v="0"/>
    <s v="USD"/>
    <n v="1426800687"/>
    <d v="2015-03-19T21:31:27"/>
    <n v="1424212287"/>
    <x v="583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n v="2"/>
    <n v="5"/>
    <x v="0"/>
    <s v="USD"/>
    <n v="1426522316"/>
    <d v="2015-03-16T16:11:56"/>
    <n v="1423933916"/>
    <x v="584"/>
    <b v="0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n v="0"/>
    <n v="0"/>
    <x v="1"/>
    <s v="GBP"/>
    <n v="1448928000"/>
    <d v="2015-12-01T00:00:00"/>
    <n v="1444123377"/>
    <x v="585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0.55999999999999994"/>
    <x v="2"/>
    <n v="4"/>
    <n v="14"/>
    <x v="0"/>
    <s v="USD"/>
    <n v="1424032207"/>
    <d v="2015-02-15T20:30:07"/>
    <n v="1421440207"/>
    <x v="586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9"/>
    <x v="2"/>
    <n v="7"/>
    <n v="389.28571428571428"/>
    <x v="5"/>
    <s v="CAD"/>
    <n v="1429207833"/>
    <d v="2015-04-16T18:10:33"/>
    <n v="1426615833"/>
    <x v="587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1"/>
    <x v="2"/>
    <n v="2"/>
    <n v="150.5"/>
    <x v="13"/>
    <s v="EUR"/>
    <n v="1479410886"/>
    <d v="2016-11-17T19:28:06"/>
    <n v="1474223286"/>
    <x v="588"/>
    <b v="0"/>
    <b v="0"/>
    <s v="technology/web"/>
    <x v="2"/>
    <x v="7"/>
  </r>
  <r>
    <n v="589"/>
    <s v="Get Neighborly"/>
    <s v="Services closer than you think..."/>
    <n v="7500"/>
    <n v="1"/>
    <n v="1.3333333333333334E-2"/>
    <x v="2"/>
    <n v="1"/>
    <n v="1"/>
    <x v="0"/>
    <s v="USD"/>
    <n v="1436366699"/>
    <d v="2015-07-08T14:44:59"/>
    <n v="1435070699"/>
    <x v="589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"/>
    <x v="2"/>
    <n v="9"/>
    <n v="24.777777777777779"/>
    <x v="1"/>
    <s v="GBP"/>
    <n v="1454936460"/>
    <d v="2016-02-08T13:01:00"/>
    <n v="1452259131"/>
    <x v="590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9E-2"/>
    <x v="2"/>
    <n v="2"/>
    <n v="30.5"/>
    <x v="0"/>
    <s v="USD"/>
    <n v="1437570130"/>
    <d v="2015-07-22T13:02:10"/>
    <n v="1434978130"/>
    <x v="591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5"/>
    <x v="2"/>
    <n v="1"/>
    <n v="250"/>
    <x v="0"/>
    <s v="USD"/>
    <n v="1417584860"/>
    <d v="2014-12-03T05:34:20"/>
    <n v="1414992860"/>
    <x v="592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7"/>
    <n v="16.428571428571427"/>
    <x v="1"/>
    <s v="GBP"/>
    <n v="1428333345"/>
    <d v="2015-04-06T15:15:45"/>
    <n v="1425744945"/>
    <x v="593"/>
    <b v="0"/>
    <b v="0"/>
    <s v="technology/web"/>
    <x v="2"/>
    <x v="7"/>
  </r>
  <r>
    <n v="594"/>
    <s v="Unleashed Fitness"/>
    <s v="Creating a fitness site that will change the fitness game forever!"/>
    <n v="25000"/>
    <n v="26"/>
    <n v="0.104"/>
    <x v="2"/>
    <n v="2"/>
    <n v="13"/>
    <x v="0"/>
    <s v="USD"/>
    <n v="1460832206"/>
    <d v="2016-04-16T18:43:26"/>
    <n v="1458240206"/>
    <x v="594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.42599999999999999"/>
    <x v="2"/>
    <n v="8"/>
    <n v="53.25"/>
    <x v="0"/>
    <s v="USD"/>
    <n v="1430703638"/>
    <d v="2015-05-04T01:40:38"/>
    <n v="1426815638"/>
    <x v="595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.03"/>
    <x v="2"/>
    <n v="2"/>
    <n v="3"/>
    <x v="0"/>
    <s v="USD"/>
    <n v="1478122292"/>
    <d v="2016-11-02T21:31:32"/>
    <n v="1475530292"/>
    <x v="596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.26666666666666666"/>
    <x v="2"/>
    <n v="2"/>
    <n v="10"/>
    <x v="0"/>
    <s v="USD"/>
    <n v="1469980800"/>
    <d v="2016-07-31T16:00:00"/>
    <n v="1466787335"/>
    <x v="597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n v="7"/>
    <n v="121.42857142857143"/>
    <x v="0"/>
    <s v="USD"/>
    <n v="1417737781"/>
    <d v="2014-12-05T00:03:01"/>
    <n v="1415145781"/>
    <x v="598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2"/>
    <x v="2"/>
    <n v="2"/>
    <n v="15.5"/>
    <x v="0"/>
    <s v="USD"/>
    <n v="1425827760"/>
    <d v="2015-03-08T15:16:00"/>
    <n v="1423769402"/>
    <x v="599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n v="1"/>
    <n v="100"/>
    <x v="0"/>
    <s v="USD"/>
    <n v="1431198562"/>
    <d v="2015-05-09T19:09:22"/>
    <n v="1426014562"/>
    <x v="600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000000000000001"/>
    <x v="1"/>
    <n v="6"/>
    <n v="23.333333333333332"/>
    <x v="5"/>
    <s v="CAD"/>
    <n v="1419626139"/>
    <d v="2014-12-26T20:35:39"/>
    <n v="1417034139"/>
    <x v="601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n v="0"/>
    <x v="0"/>
    <s v="USD"/>
    <n v="1434654215"/>
    <d v="2015-06-18T19:03:35"/>
    <n v="1432062215"/>
    <x v="602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"/>
    <x v="1"/>
    <n v="13"/>
    <n v="45.386153846153846"/>
    <x v="0"/>
    <s v="USD"/>
    <n v="1408029623"/>
    <d v="2014-08-14T15:20:23"/>
    <n v="1405437623"/>
    <x v="603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n v="0"/>
    <x v="0"/>
    <s v="USD"/>
    <n v="1409187056"/>
    <d v="2014-08-28T00:50:56"/>
    <n v="1406595056"/>
    <x v="604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n v="2.62"/>
    <x v="1"/>
    <n v="8"/>
    <n v="16.375"/>
    <x v="0"/>
    <s v="USD"/>
    <n v="1440318908"/>
    <d v="2015-08-23T08:35:08"/>
    <n v="1436430908"/>
    <x v="605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n v="1"/>
    <n v="10"/>
    <x v="9"/>
    <s v="EUR"/>
    <n v="1432479600"/>
    <d v="2015-05-24T15:00:00"/>
    <n v="1428507409"/>
    <x v="606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n v="0"/>
    <x v="0"/>
    <s v="USD"/>
    <n v="1448225336"/>
    <d v="2015-11-22T20:48:56"/>
    <n v="1445629736"/>
    <x v="607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97400000000000009"/>
    <x v="1"/>
    <n v="5"/>
    <n v="292.2"/>
    <x v="0"/>
    <s v="USD"/>
    <n v="1434405980"/>
    <d v="2015-06-15T22:06:20"/>
    <n v="1431813980"/>
    <x v="608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64102564102564097"/>
    <x v="1"/>
    <n v="1"/>
    <n v="5"/>
    <x v="1"/>
    <s v="GBP"/>
    <n v="1448761744"/>
    <d v="2015-11-29T01:49:04"/>
    <n v="1446166144"/>
    <x v="609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n v="0"/>
    <n v="0"/>
    <x v="0"/>
    <s v="USD"/>
    <n v="1429732586"/>
    <d v="2015-04-22T19:56:26"/>
    <n v="1427140586"/>
    <x v="610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n v="0"/>
    <x v="6"/>
    <s v="EUR"/>
    <n v="1453210037"/>
    <d v="2016-01-19T13:27:17"/>
    <n v="1448026037"/>
    <x v="611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n v="0"/>
    <n v="0"/>
    <x v="13"/>
    <s v="EUR"/>
    <n v="1472777146"/>
    <d v="2016-09-02T00:45:46"/>
    <n v="1470185146"/>
    <x v="612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363333333333333"/>
    <x v="1"/>
    <n v="121"/>
    <n v="105.93388429752066"/>
    <x v="0"/>
    <s v="USD"/>
    <n v="1443675540"/>
    <d v="2015-10-01T04:59:00"/>
    <n v="1441022120"/>
    <x v="613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n v="0"/>
    <x v="0"/>
    <s v="USD"/>
    <n v="1466731740"/>
    <d v="2016-06-24T01:29:00"/>
    <n v="1464139740"/>
    <x v="614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n v="0"/>
    <x v="4"/>
    <s v="NZD"/>
    <n v="1443149759"/>
    <d v="2015-09-25T02:55:59"/>
    <n v="1440557759"/>
    <x v="615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n v="0"/>
    <x v="6"/>
    <s v="EUR"/>
    <n v="1488013307"/>
    <d v="2017-02-25T09:01:47"/>
    <n v="1485421307"/>
    <x v="616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3"/>
    <n v="20"/>
    <x v="1"/>
    <s v="GBP"/>
    <n v="1431072843"/>
    <d v="2015-05-08T08:14:03"/>
    <n v="1427184843"/>
    <x v="617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n v="0"/>
    <x v="0"/>
    <s v="USD"/>
    <n v="1449689203"/>
    <d v="2015-12-09T19:26:43"/>
    <n v="1447097203"/>
    <x v="618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6E-5"/>
    <x v="1"/>
    <n v="1"/>
    <n v="1"/>
    <x v="0"/>
    <s v="USD"/>
    <n v="1416933390"/>
    <d v="2014-11-25T16:36:30"/>
    <n v="1411745790"/>
    <x v="619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1"/>
    <n v="300"/>
    <x v="5"/>
    <s v="CAD"/>
    <n v="1408986738"/>
    <d v="2014-08-25T17:12:18"/>
    <n v="1405098738"/>
    <x v="620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"/>
    <x v="1"/>
    <n v="3"/>
    <n v="87"/>
    <x v="0"/>
    <s v="USD"/>
    <n v="1467934937"/>
    <d v="2016-07-07T23:42:17"/>
    <n v="1465342937"/>
    <x v="621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6"/>
    <x v="1"/>
    <n v="9"/>
    <n v="37.888888888888886"/>
    <x v="0"/>
    <s v="USD"/>
    <n v="1467398138"/>
    <d v="2016-07-01T18:35:38"/>
    <n v="1465670138"/>
    <x v="622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n v="0"/>
    <x v="2"/>
    <s v="AUD"/>
    <n v="1432771997"/>
    <d v="2015-05-28T00:13:17"/>
    <n v="1430179997"/>
    <x v="623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n v="0"/>
    <x v="0"/>
    <s v="USD"/>
    <n v="1431647041"/>
    <d v="2015-05-14T23:44:01"/>
    <n v="1429055041"/>
    <x v="624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n v="0"/>
    <x v="5"/>
    <s v="CAD"/>
    <n v="1490560177"/>
    <d v="2017-03-26T20:29:37"/>
    <n v="1487971777"/>
    <x v="625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80000000000003"/>
    <x v="1"/>
    <n v="39"/>
    <n v="111.41025641025641"/>
    <x v="0"/>
    <s v="USD"/>
    <n v="1439644920"/>
    <d v="2015-08-15T13:22:00"/>
    <n v="1436793939"/>
    <x v="626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.02"/>
    <x v="1"/>
    <n v="1"/>
    <n v="90"/>
    <x v="11"/>
    <s v="SEK"/>
    <n v="1457996400"/>
    <d v="2016-03-14T23:00:00"/>
    <n v="1452842511"/>
    <x v="627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n v="0"/>
    <x v="0"/>
    <s v="USD"/>
    <n v="1405269457"/>
    <d v="2014-07-13T16:37:37"/>
    <n v="1402677457"/>
    <x v="628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17500000000000002"/>
    <x v="1"/>
    <n v="3"/>
    <n v="116.66666666666667"/>
    <x v="2"/>
    <s v="AUD"/>
    <n v="1463239108"/>
    <d v="2016-05-14T15:18:28"/>
    <n v="1460647108"/>
    <x v="629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12E-2"/>
    <x v="1"/>
    <n v="1"/>
    <n v="10"/>
    <x v="0"/>
    <s v="USD"/>
    <n v="1441516200"/>
    <d v="2015-09-06T05:10:00"/>
    <n v="1438959121"/>
    <x v="630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"/>
    <x v="1"/>
    <n v="9"/>
    <n v="76.666666666666671"/>
    <x v="5"/>
    <s v="CAD"/>
    <n v="1464460329"/>
    <d v="2016-05-28T18:32:09"/>
    <n v="1461954729"/>
    <x v="631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n v="0"/>
    <x v="9"/>
    <s v="EUR"/>
    <n v="1448470165"/>
    <d v="2015-11-25T16:49:25"/>
    <n v="1445874565"/>
    <x v="632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45"/>
    <x v="1"/>
    <n v="25"/>
    <n v="49.8"/>
    <x v="0"/>
    <s v="USD"/>
    <n v="1466204400"/>
    <d v="2016-06-17T23:00:00"/>
    <n v="1463469062"/>
    <x v="633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.02"/>
    <x v="1"/>
    <n v="1"/>
    <n v="1"/>
    <x v="0"/>
    <s v="USD"/>
    <n v="1424989029"/>
    <d v="2015-02-26T22:17:09"/>
    <n v="1422397029"/>
    <x v="634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2E-3"/>
    <x v="1"/>
    <n v="1"/>
    <n v="2"/>
    <x v="0"/>
    <s v="USD"/>
    <n v="1428804762"/>
    <d v="2015-04-12T02:12:42"/>
    <n v="1426212762"/>
    <x v="635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.2"/>
    <x v="1"/>
    <n v="1"/>
    <n v="4"/>
    <x v="1"/>
    <s v="GBP"/>
    <n v="1433587620"/>
    <d v="2015-06-06T10:47:00"/>
    <n v="1430996150"/>
    <x v="636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n v="0"/>
    <x v="1"/>
    <s v="GBP"/>
    <n v="1488063840"/>
    <d v="2017-02-25T23:04:00"/>
    <n v="1485558318"/>
    <x v="637"/>
    <b v="0"/>
    <b v="0"/>
    <s v="technology/web"/>
    <x v="2"/>
    <x v="7"/>
  </r>
  <r>
    <n v="638"/>
    <s v="W (Canceled)"/>
    <s v="O0"/>
    <n v="200000"/>
    <n v="18"/>
    <n v="9.0000000000000011E-3"/>
    <x v="1"/>
    <n v="6"/>
    <n v="3"/>
    <x v="12"/>
    <s v="EUR"/>
    <n v="1490447662"/>
    <d v="2017-03-25T13:14:22"/>
    <n v="1485267262"/>
    <x v="638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1E-5"/>
    <x v="1"/>
    <n v="1"/>
    <n v="1"/>
    <x v="0"/>
    <s v="USD"/>
    <n v="1413208795"/>
    <d v="2014-10-13T13:59:55"/>
    <n v="1408024795"/>
    <x v="639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28571428571428"/>
    <x v="0"/>
    <n v="2"/>
    <n v="50.5"/>
    <x v="6"/>
    <s v="EUR"/>
    <n v="1480028400"/>
    <d v="2016-11-24T23:00:00"/>
    <n v="1478685915"/>
    <x v="640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16249999999999"/>
    <x v="0"/>
    <n v="315"/>
    <n v="151.31746031746033"/>
    <x v="0"/>
    <s v="USD"/>
    <n v="1439473248"/>
    <d v="2015-08-13T13:40:48"/>
    <n v="1436881248"/>
    <x v="641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4850000000001"/>
    <x v="0"/>
    <n v="2174"/>
    <n v="134.3592456301748"/>
    <x v="12"/>
    <s v="EUR"/>
    <n v="1439998674"/>
    <d v="2015-08-19T15:37:54"/>
    <n v="1436888274"/>
    <x v="642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5.80799999999999"/>
    <x v="0"/>
    <n v="152"/>
    <n v="174.02631578947367"/>
    <x v="0"/>
    <s v="USD"/>
    <n v="1433085875"/>
    <d v="2015-05-31T15:24:35"/>
    <n v="1428333875"/>
    <x v="643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1791999999997"/>
    <x v="0"/>
    <n v="1021"/>
    <n v="73.486268364348675"/>
    <x v="0"/>
    <s v="USD"/>
    <n v="1414544400"/>
    <d v="2014-10-29T01:00:00"/>
    <n v="1410883139"/>
    <x v="644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8.7"/>
    <x v="0"/>
    <n v="237"/>
    <n v="23.518987341772153"/>
    <x v="0"/>
    <s v="USD"/>
    <n v="1470962274"/>
    <d v="2016-08-12T00:37:54"/>
    <n v="1468370274"/>
    <x v="645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87625"/>
    <x v="0"/>
    <n v="27"/>
    <n v="39.074444444444445"/>
    <x v="0"/>
    <s v="USD"/>
    <n v="1407788867"/>
    <d v="2014-08-11T20:27:47"/>
    <n v="1405196867"/>
    <x v="646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05"/>
    <x v="0"/>
    <n v="17"/>
    <n v="125.94117647058823"/>
    <x v="5"/>
    <s v="CAD"/>
    <n v="1458235549"/>
    <d v="2016-03-17T17:25:49"/>
    <n v="1455647149"/>
    <x v="647"/>
    <b v="0"/>
    <b v="1"/>
    <s v="technology/wearables"/>
    <x v="2"/>
    <x v="8"/>
  </r>
  <r>
    <n v="648"/>
    <s v="Audio Jacket"/>
    <s v="Get ready for the next product that you canâ€™t live without"/>
    <n v="35000"/>
    <n v="44388"/>
    <n v="126.82285714285715"/>
    <x v="0"/>
    <n v="27"/>
    <n v="1644"/>
    <x v="0"/>
    <s v="USD"/>
    <n v="1413304708"/>
    <d v="2014-10-14T16:38:28"/>
    <n v="1410280708"/>
    <x v="648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39.96"/>
    <x v="0"/>
    <n v="82"/>
    <n v="42.670731707317074"/>
    <x v="0"/>
    <s v="USD"/>
    <n v="1410904413"/>
    <d v="2014-09-16T21:53:33"/>
    <n v="1409090013"/>
    <x v="649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n v="48"/>
    <n v="35.125"/>
    <x v="0"/>
    <s v="USD"/>
    <n v="1418953984"/>
    <d v="2014-12-19T01:53:04"/>
    <n v="1413766384"/>
    <x v="650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2799999999999"/>
    <x v="0"/>
    <n v="105"/>
    <n v="239.35238095238094"/>
    <x v="0"/>
    <s v="USD"/>
    <n v="1418430311"/>
    <d v="2014-12-13T00:25:11"/>
    <n v="1415838311"/>
    <x v="651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.46666666666665"/>
    <x v="0"/>
    <n v="28"/>
    <n v="107.64285714285714"/>
    <x v="0"/>
    <s v="USD"/>
    <n v="1480613650"/>
    <d v="2016-12-01T17:34:10"/>
    <n v="1478018050"/>
    <x v="652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46"/>
    <x v="0"/>
    <n v="1107"/>
    <n v="95.830623306233065"/>
    <x v="0"/>
    <s v="USD"/>
    <n v="1440082240"/>
    <d v="2015-08-20T14:50:40"/>
    <n v="1436885440"/>
    <x v="653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29166666666669"/>
    <x v="0"/>
    <n v="1013"/>
    <n v="31.663376110562684"/>
    <x v="0"/>
    <s v="USD"/>
    <n v="1436396313"/>
    <d v="2015-07-08T22:58:33"/>
    <n v="1433804313"/>
    <x v="654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6.88749999999999"/>
    <x v="0"/>
    <n v="274"/>
    <n v="42.886861313868614"/>
    <x v="0"/>
    <s v="USD"/>
    <n v="1426197512"/>
    <d v="2015-03-12T21:58:32"/>
    <n v="1423609112"/>
    <x v="655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56"/>
    <x v="0"/>
    <n v="87"/>
    <n v="122.73563218390805"/>
    <x v="0"/>
    <s v="USD"/>
    <n v="1460917119"/>
    <d v="2016-04-17T18:18:39"/>
    <n v="1455736719"/>
    <x v="656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69999999999999"/>
    <x v="0"/>
    <n v="99"/>
    <n v="190.45454545454547"/>
    <x v="0"/>
    <s v="USD"/>
    <n v="1450901872"/>
    <d v="2015-12-23T20:17:52"/>
    <n v="1448309872"/>
    <x v="657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46206037108834"/>
    <x v="0"/>
    <n v="276"/>
    <n v="109.33695652173913"/>
    <x v="0"/>
    <s v="USD"/>
    <n v="1437933600"/>
    <d v="2015-07-26T18:00:00"/>
    <n v="1435117889"/>
    <x v="658"/>
    <b v="0"/>
    <b v="1"/>
    <s v="technology/wearables"/>
    <x v="2"/>
    <x v="8"/>
  </r>
  <r>
    <n v="659"/>
    <s v="Lulu Watch Designs - Apple Watch"/>
    <s v="Sync up your lifestyle"/>
    <n v="3000"/>
    <n v="3017"/>
    <n v="100.56666666666668"/>
    <x v="0"/>
    <n v="21"/>
    <n v="143.66666666666666"/>
    <x v="0"/>
    <s v="USD"/>
    <n v="1440339295"/>
    <d v="2015-08-23T14:14:55"/>
    <n v="1437747295"/>
    <x v="659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79999999999998"/>
    <x v="2"/>
    <n v="18"/>
    <n v="84.944444444444443"/>
    <x v="0"/>
    <s v="USD"/>
    <n v="1415558879"/>
    <d v="2014-11-09T18:47:59"/>
    <n v="1412963279"/>
    <x v="660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0.95"/>
    <x v="2"/>
    <n v="9"/>
    <n v="10.555555555555555"/>
    <x v="0"/>
    <s v="USD"/>
    <n v="1477236559"/>
    <d v="2016-10-23T15:29:19"/>
    <n v="1474644559"/>
    <x v="661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n v="4"/>
    <n v="39"/>
    <x v="0"/>
    <s v="USD"/>
    <n v="1421404247"/>
    <d v="2015-01-16T10:30:47"/>
    <n v="1418812247"/>
    <x v="662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.35000000000000003"/>
    <x v="2"/>
    <n v="7"/>
    <n v="100"/>
    <x v="8"/>
    <s v="DKK"/>
    <n v="1437250456"/>
    <d v="2015-07-18T20:14:16"/>
    <n v="1434658456"/>
    <x v="663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2"/>
    <x v="2"/>
    <n v="29"/>
    <n v="31.172413793103448"/>
    <x v="0"/>
    <s v="USD"/>
    <n v="1428940775"/>
    <d v="2015-04-13T15:59:35"/>
    <n v="1426348775"/>
    <x v="664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4"/>
    <x v="2"/>
    <n v="12"/>
    <n v="155.33333333333334"/>
    <x v="0"/>
    <s v="USD"/>
    <n v="1484327061"/>
    <d v="2017-01-13T17:04:21"/>
    <n v="1479143061"/>
    <x v="665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1E-3"/>
    <x v="2"/>
    <n v="4"/>
    <n v="2"/>
    <x v="0"/>
    <s v="USD"/>
    <n v="1408305498"/>
    <d v="2014-08-17T19:58:18"/>
    <n v="1405713498"/>
    <x v="666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.02"/>
    <x v="2"/>
    <n v="28"/>
    <n v="178.92857142857142"/>
    <x v="13"/>
    <s v="EUR"/>
    <n v="1477731463"/>
    <d v="2016-10-29T08:57:43"/>
    <n v="1474275463"/>
    <x v="667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5"/>
    <x v="2"/>
    <n v="25"/>
    <n v="27.36"/>
    <x v="0"/>
    <s v="USD"/>
    <n v="1431374222"/>
    <d v="2015-05-11T19:57:02"/>
    <n v="1427486222"/>
    <x v="668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1.5075"/>
    <x v="2"/>
    <n v="28"/>
    <n v="1536.25"/>
    <x v="11"/>
    <s v="SEK"/>
    <n v="1467817258"/>
    <d v="2016-07-06T15:00:58"/>
    <n v="1465225258"/>
    <x v="669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276666666666667"/>
    <x v="2"/>
    <n v="310"/>
    <n v="84.99677419354839"/>
    <x v="13"/>
    <s v="EUR"/>
    <n v="1466323800"/>
    <d v="2016-06-19T08:10:00"/>
    <n v="1463418120"/>
    <x v="670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26666666666662"/>
    <x v="2"/>
    <n v="15"/>
    <n v="788.5333333333333"/>
    <x v="0"/>
    <s v="USD"/>
    <n v="1421208000"/>
    <d v="2015-01-14T04:00:00"/>
    <n v="1418315852"/>
    <x v="671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28"/>
    <x v="2"/>
    <n v="215"/>
    <n v="50.29767441860465"/>
    <x v="0"/>
    <s v="USD"/>
    <n v="1420088340"/>
    <d v="2015-01-01T04:59:00"/>
    <n v="1417410964"/>
    <x v="672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.20500000000000002"/>
    <x v="2"/>
    <n v="3"/>
    <n v="68.333333333333329"/>
    <x v="0"/>
    <s v="USD"/>
    <n v="1409602217"/>
    <d v="2014-09-01T20:10:17"/>
    <n v="1405714217"/>
    <x v="673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.03"/>
    <x v="2"/>
    <n v="2"/>
    <n v="7.5"/>
    <x v="0"/>
    <s v="USD"/>
    <n v="1407811627"/>
    <d v="2014-08-12T02:47:07"/>
    <n v="1402627627"/>
    <x v="674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85"/>
    <x v="2"/>
    <n v="26"/>
    <n v="34.269230769230766"/>
    <x v="0"/>
    <s v="USD"/>
    <n v="1420095540"/>
    <d v="2015-01-01T06:59:00"/>
    <n v="1417558804"/>
    <x v="675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"/>
    <x v="2"/>
    <n v="24"/>
    <n v="61.291666666666664"/>
    <x v="5"/>
    <s v="CAD"/>
    <n v="1423333581"/>
    <d v="2015-02-07T18:26:21"/>
    <n v="1420741581"/>
    <x v="676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584"/>
    <x v="2"/>
    <n v="96"/>
    <n v="133.25"/>
    <x v="13"/>
    <s v="EUR"/>
    <n v="1467106895"/>
    <d v="2016-06-28T09:41:35"/>
    <n v="1463218895"/>
    <x v="677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4"/>
    <x v="2"/>
    <n v="17"/>
    <n v="65.17647058823529"/>
    <x v="0"/>
    <s v="USD"/>
    <n v="1463821338"/>
    <d v="2016-05-21T09:02:18"/>
    <n v="1461229338"/>
    <x v="678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.485964912280703"/>
    <x v="2"/>
    <n v="94"/>
    <n v="93.90425531914893"/>
    <x v="0"/>
    <s v="USD"/>
    <n v="1472920909"/>
    <d v="2016-09-03T16:41:49"/>
    <n v="1467736909"/>
    <x v="679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12000000000003"/>
    <x v="2"/>
    <n v="129"/>
    <n v="150.65116279069767"/>
    <x v="0"/>
    <s v="USD"/>
    <n v="1410955331"/>
    <d v="2014-09-17T12:02:11"/>
    <n v="1407931331"/>
    <x v="680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.04"/>
    <x v="2"/>
    <n v="1"/>
    <n v="1"/>
    <x v="0"/>
    <s v="USD"/>
    <n v="1477509604"/>
    <d v="2016-10-26T19:20:04"/>
    <n v="1474917604"/>
    <x v="681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.106"/>
    <x v="2"/>
    <n v="4"/>
    <n v="13.25"/>
    <x v="0"/>
    <s v="USD"/>
    <n v="1489512122"/>
    <d v="2017-03-14T17:22:02"/>
    <n v="1486923722"/>
    <x v="682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85142857142857142"/>
    <x v="2"/>
    <n v="3"/>
    <n v="99.333333333333329"/>
    <x v="0"/>
    <s v="USD"/>
    <n v="1477949764"/>
    <d v="2016-10-31T21:36:04"/>
    <n v="1474493764"/>
    <x v="683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6"/>
    <x v="2"/>
    <n v="135"/>
    <n v="177.39259259259259"/>
    <x v="0"/>
    <s v="USD"/>
    <n v="1406257200"/>
    <d v="2014-07-25T03:00:00"/>
    <n v="1403176891"/>
    <x v="684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650000000000002"/>
    <x v="2"/>
    <n v="10"/>
    <n v="55.3"/>
    <x v="0"/>
    <s v="USD"/>
    <n v="1421095672"/>
    <d v="2015-01-12T20:47:52"/>
    <n v="1417207672"/>
    <x v="685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n v="0"/>
    <x v="13"/>
    <s v="EUR"/>
    <n v="1438618170"/>
    <d v="2015-08-03T16:09:30"/>
    <n v="1436026170"/>
    <x v="686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5"/>
    <x v="2"/>
    <n v="6"/>
    <n v="591.66666666666663"/>
    <x v="14"/>
    <s v="MXN"/>
    <n v="1486317653"/>
    <d v="2017-02-05T18:00:53"/>
    <n v="1481133653"/>
    <x v="687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2.989999999999995"/>
    <x v="2"/>
    <n v="36"/>
    <n v="405.5"/>
    <x v="0"/>
    <s v="USD"/>
    <n v="1444876253"/>
    <d v="2015-10-15T02:30:53"/>
    <n v="1442284253"/>
    <x v="688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48750000000007"/>
    <x v="2"/>
    <n v="336"/>
    <n v="343.14732142857144"/>
    <x v="0"/>
    <s v="USD"/>
    <n v="1481173140"/>
    <d v="2016-12-08T04:59:00"/>
    <n v="1478016097"/>
    <x v="689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.34"/>
    <x v="2"/>
    <n v="34"/>
    <n v="72.588235294117652"/>
    <x v="0"/>
    <s v="USD"/>
    <n v="1473400800"/>
    <d v="2016-09-09T06:00:00"/>
    <n v="1469718841"/>
    <x v="690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52"/>
    <x v="2"/>
    <n v="10"/>
    <n v="26"/>
    <x v="0"/>
    <s v="USD"/>
    <n v="1435711246"/>
    <d v="2015-07-01T00:40:46"/>
    <n v="1433292046"/>
    <x v="691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4"/>
    <x v="2"/>
    <n v="201"/>
    <n v="6.4975124378109452"/>
    <x v="1"/>
    <s v="GBP"/>
    <n v="1482397263"/>
    <d v="2016-12-22T09:01:03"/>
    <n v="1479805263"/>
    <x v="692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.338000000000001"/>
    <x v="2"/>
    <n v="296"/>
    <n v="119.38513513513513"/>
    <x v="0"/>
    <s v="USD"/>
    <n v="1430421827"/>
    <d v="2015-04-30T19:23:47"/>
    <n v="1427829827"/>
    <x v="693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.39333333333333331"/>
    <x v="2"/>
    <n v="7"/>
    <n v="84.285714285714292"/>
    <x v="0"/>
    <s v="USD"/>
    <n v="1485964559"/>
    <d v="2017-02-01T15:55:59"/>
    <n v="1483372559"/>
    <x v="694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"/>
    <x v="2"/>
    <n v="7"/>
    <n v="90.857142857142861"/>
    <x v="0"/>
    <s v="USD"/>
    <n v="1414758620"/>
    <d v="2014-10-31T12:30:20"/>
    <n v="1412166620"/>
    <x v="695"/>
    <b v="0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7E-4"/>
    <x v="2"/>
    <n v="1"/>
    <n v="1"/>
    <x v="9"/>
    <s v="EUR"/>
    <n v="1406326502"/>
    <d v="2014-07-25T22:15:02"/>
    <n v="1403734502"/>
    <x v="696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379999999999995"/>
    <x v="2"/>
    <n v="114"/>
    <n v="20.342105263157894"/>
    <x v="12"/>
    <s v="EUR"/>
    <n v="1454502789"/>
    <d v="2016-02-03T12:33:09"/>
    <n v="1453206789"/>
    <x v="697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39"/>
    <x v="2"/>
    <n v="29"/>
    <n v="530.68965517241384"/>
    <x v="0"/>
    <s v="USD"/>
    <n v="1411005600"/>
    <d v="2014-09-18T02:00:00"/>
    <n v="1408141245"/>
    <x v="698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22107692307705"/>
    <x v="2"/>
    <n v="890"/>
    <n v="120.39184269662923"/>
    <x v="0"/>
    <s v="USD"/>
    <n v="1385136000"/>
    <d v="2013-11-22T16:00:00"/>
    <n v="1381923548"/>
    <x v="699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5"/>
    <x v="2"/>
    <n v="31"/>
    <n v="13"/>
    <x v="3"/>
    <s v="EUR"/>
    <n v="1484065881"/>
    <d v="2017-01-10T16:31:21"/>
    <n v="1481473881"/>
    <x v="700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n v="21"/>
    <n v="291.33333333333331"/>
    <x v="1"/>
    <s v="GBP"/>
    <n v="1406130880"/>
    <d v="2014-07-23T15:54:40"/>
    <n v="1403538880"/>
    <x v="701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13400000000001"/>
    <x v="2"/>
    <n v="37"/>
    <n v="124.9191891891892"/>
    <x v="0"/>
    <s v="USD"/>
    <n v="1480011987"/>
    <d v="2016-11-24T18:26:27"/>
    <n v="1477416387"/>
    <x v="702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"/>
    <x v="2"/>
    <n v="7"/>
    <n v="119.57142857142857"/>
    <x v="0"/>
    <s v="USD"/>
    <n v="1485905520"/>
    <d v="2017-01-31T23:32:00"/>
    <n v="1481150949"/>
    <x v="703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.87454545454545463"/>
    <x v="2"/>
    <n v="4"/>
    <n v="120.25"/>
    <x v="5"/>
    <s v="CAD"/>
    <n v="1487565468"/>
    <d v="2017-02-20T04:37:48"/>
    <n v="1482381468"/>
    <x v="704"/>
    <b v="0"/>
    <b v="0"/>
    <s v="technology/wearables"/>
    <x v="2"/>
    <x v="8"/>
  </r>
  <r>
    <n v="705"/>
    <s v="SomnoScope"/>
    <s v="The closest thing ever to the Holy Grail of wearables technology"/>
    <n v="100000"/>
    <n v="977"/>
    <n v="0.97699999999999987"/>
    <x v="2"/>
    <n v="5"/>
    <n v="195.4"/>
    <x v="9"/>
    <s v="EUR"/>
    <n v="1484999278"/>
    <d v="2017-01-21T11:47:58"/>
    <n v="1482407278"/>
    <x v="705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n v="0"/>
    <x v="3"/>
    <s v="EUR"/>
    <n v="1481740740"/>
    <d v="2016-12-14T18:39:00"/>
    <n v="1478130783"/>
    <x v="706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27352941176466"/>
    <x v="2"/>
    <n v="456"/>
    <n v="117.69868421052631"/>
    <x v="1"/>
    <s v="GBP"/>
    <n v="1483286127"/>
    <d v="2017-01-01T15:55:27"/>
    <n v="1479830127"/>
    <x v="707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092500000000001"/>
    <x v="2"/>
    <n v="369"/>
    <n v="23.948509485094849"/>
    <x v="1"/>
    <s v="GBP"/>
    <n v="1410616600"/>
    <d v="2014-09-13T13:56:40"/>
    <n v="1405432600"/>
    <x v="708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.40666666666666662"/>
    <x v="2"/>
    <n v="2"/>
    <n v="30.5"/>
    <x v="0"/>
    <s v="USD"/>
    <n v="1417741159"/>
    <d v="2014-12-05T00:59:19"/>
    <n v="1415149159"/>
    <x v="709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n v="0"/>
    <n v="0"/>
    <x v="5"/>
    <s v="CAD"/>
    <n v="1408495440"/>
    <d v="2014-08-20T00:44:00"/>
    <n v="1405640302"/>
    <x v="710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3.790999999999997"/>
    <x v="2"/>
    <n v="338"/>
    <n v="99.973372781065095"/>
    <x v="9"/>
    <s v="EUR"/>
    <n v="1481716868"/>
    <d v="2016-12-14T12:01:08"/>
    <n v="1478257268"/>
    <x v="711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1649484536082475"/>
    <x v="2"/>
    <n v="4"/>
    <n v="26.25"/>
    <x v="0"/>
    <s v="USD"/>
    <n v="1455466832"/>
    <d v="2016-02-14T16:20:32"/>
    <n v="1452874832"/>
    <x v="712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79600000000000004"/>
    <x v="2"/>
    <n v="1"/>
    <n v="199"/>
    <x v="13"/>
    <s v="EUR"/>
    <n v="1465130532"/>
    <d v="2016-06-05T12:42:12"/>
    <n v="1462538532"/>
    <x v="713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4.993333333333334"/>
    <x v="2"/>
    <n v="28"/>
    <n v="80.321428571428569"/>
    <x v="0"/>
    <s v="USD"/>
    <n v="1488308082"/>
    <d v="2017-02-28T18:54:42"/>
    <n v="1483124082"/>
    <x v="714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8"/>
    <x v="2"/>
    <n v="12"/>
    <n v="115.75"/>
    <x v="0"/>
    <s v="USD"/>
    <n v="1446693040"/>
    <d v="2015-11-05T03:10:40"/>
    <n v="1443233440"/>
    <x v="715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.214285714285715"/>
    <x v="2"/>
    <n v="16"/>
    <n v="44.6875"/>
    <x v="0"/>
    <s v="USD"/>
    <n v="1417392000"/>
    <d v="2014-12-01T00:00:00"/>
    <n v="1414511307"/>
    <x v="716"/>
    <b v="0"/>
    <b v="0"/>
    <s v="technology/wearables"/>
    <x v="2"/>
    <x v="8"/>
  </r>
  <r>
    <n v="717"/>
    <s v="cool air belt"/>
    <s v="Cool air flowing under clothing keeps you cool."/>
    <n v="100000"/>
    <n v="305"/>
    <n v="0.30499999999999999"/>
    <x v="2"/>
    <n v="4"/>
    <n v="76.25"/>
    <x v="0"/>
    <s v="USD"/>
    <n v="1409949002"/>
    <d v="2014-09-05T20:30:02"/>
    <n v="1407357002"/>
    <x v="717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75"/>
    <x v="2"/>
    <n v="4"/>
    <n v="22.5"/>
    <x v="0"/>
    <s v="USD"/>
    <n v="1487397540"/>
    <d v="2017-02-18T05:59:00"/>
    <n v="1484684247"/>
    <x v="718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2"/>
    <x v="2"/>
    <n v="10"/>
    <n v="19.399999999999999"/>
    <x v="0"/>
    <s v="USD"/>
    <n v="1456189076"/>
    <d v="2016-02-23T00:57:56"/>
    <n v="1454979476"/>
    <x v="719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4736842105263"/>
    <x v="0"/>
    <n v="41"/>
    <n v="66.707317073170728"/>
    <x v="0"/>
    <s v="USD"/>
    <n v="1327851291"/>
    <d v="2012-01-29T15:34:51"/>
    <n v="1325432091"/>
    <x v="720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0975609756099"/>
    <x v="0"/>
    <n v="119"/>
    <n v="84.142857142857139"/>
    <x v="0"/>
    <s v="USD"/>
    <n v="1406900607"/>
    <d v="2014-08-01T13:43:27"/>
    <n v="1403012607"/>
    <x v="721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.024"/>
    <x v="0"/>
    <n v="153"/>
    <n v="215.72549019607843"/>
    <x v="0"/>
    <s v="USD"/>
    <n v="1333909178"/>
    <d v="2012-04-08T18:19:38"/>
    <n v="1331320778"/>
    <x v="722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.38000000000001"/>
    <x v="0"/>
    <n v="100"/>
    <n v="54.69"/>
    <x v="0"/>
    <s v="USD"/>
    <n v="1438228740"/>
    <d v="2015-07-30T03:59:00"/>
    <n v="1435606549"/>
    <x v="723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47157142857144"/>
    <x v="0"/>
    <n v="143"/>
    <n v="51.62944055944056"/>
    <x v="0"/>
    <s v="USD"/>
    <n v="1309447163"/>
    <d v="2011-06-30T15:19:23"/>
    <n v="1306855163"/>
    <x v="724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.35000000000001"/>
    <x v="0"/>
    <n v="140"/>
    <n v="143.35714285714286"/>
    <x v="0"/>
    <s v="USD"/>
    <n v="1450018912"/>
    <d v="2015-12-13T15:01:52"/>
    <n v="1447426912"/>
    <x v="725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n v="35"/>
    <n v="72.428571428571431"/>
    <x v="0"/>
    <s v="USD"/>
    <n v="1365728487"/>
    <d v="2013-04-12T01:01:27"/>
    <n v="1363136487"/>
    <x v="726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1428571428571"/>
    <x v="0"/>
    <n v="149"/>
    <n v="36.530201342281877"/>
    <x v="0"/>
    <s v="USD"/>
    <n v="1358198400"/>
    <d v="2013-01-14T21:20:00"/>
    <n v="1354580949"/>
    <x v="727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5.566"/>
    <x v="0"/>
    <n v="130"/>
    <n v="60.903461538461535"/>
    <x v="0"/>
    <s v="USD"/>
    <n v="1313957157"/>
    <d v="2011-08-21T20:05:57"/>
    <n v="1310069157"/>
    <x v="728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0.65"/>
    <x v="0"/>
    <n v="120"/>
    <n v="43.55"/>
    <x v="0"/>
    <s v="USD"/>
    <n v="1348028861"/>
    <d v="2012-09-19T04:27:41"/>
    <n v="1342844861"/>
    <x v="729"/>
    <b v="0"/>
    <b v="1"/>
    <s v="publishing/nonfiction"/>
    <x v="3"/>
    <x v="9"/>
  </r>
  <r>
    <n v="730"/>
    <s v="Encyclopedia of Surfing"/>
    <s v="A Massive but Cheerful Online Digital Archive of Surfing"/>
    <n v="20000"/>
    <n v="26438"/>
    <n v="132.19"/>
    <x v="0"/>
    <n v="265"/>
    <n v="99.766037735849054"/>
    <x v="0"/>
    <s v="USD"/>
    <n v="1323280391"/>
    <d v="2011-12-07T17:53:11"/>
    <n v="1320688391"/>
    <x v="730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71"/>
    <n v="88.732394366197184"/>
    <x v="0"/>
    <s v="USD"/>
    <n v="1327212000"/>
    <d v="2012-01-22T06:00:00"/>
    <n v="1322852747"/>
    <x v="731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13"/>
    <n v="4.9230769230769234"/>
    <x v="1"/>
    <s v="GBP"/>
    <n v="1380449461"/>
    <d v="2013-09-29T10:11:01"/>
    <n v="1375265461"/>
    <x v="732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48"/>
    <x v="0"/>
    <n v="169"/>
    <n v="17.822485207100591"/>
    <x v="1"/>
    <s v="GBP"/>
    <n v="1387533892"/>
    <d v="2013-12-20T10:04:52"/>
    <n v="1384941892"/>
    <x v="733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5.52941176470588"/>
    <x v="0"/>
    <n v="57"/>
    <n v="187.19298245614036"/>
    <x v="5"/>
    <s v="CAD"/>
    <n v="1431147600"/>
    <d v="2015-05-09T05:00:00"/>
    <n v="1428465420"/>
    <x v="734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0638297872341"/>
    <x v="0"/>
    <n v="229"/>
    <n v="234.80786026200875"/>
    <x v="0"/>
    <s v="USD"/>
    <n v="1417653540"/>
    <d v="2014-12-04T00:39:00"/>
    <n v="1414975346"/>
    <x v="735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.13888888888891"/>
    <x v="0"/>
    <n v="108"/>
    <n v="105.04629629629629"/>
    <x v="0"/>
    <s v="USD"/>
    <n v="1385009940"/>
    <d v="2013-11-21T04:59:00"/>
    <n v="1383327440"/>
    <x v="736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.39999999999999"/>
    <x v="0"/>
    <n v="108"/>
    <n v="56.666666666666664"/>
    <x v="0"/>
    <s v="USD"/>
    <n v="1392408000"/>
    <d v="2014-02-14T20:00:00"/>
    <n v="1390890987"/>
    <x v="737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6.73333333333332"/>
    <x v="0"/>
    <n v="41"/>
    <n v="39.048780487804876"/>
    <x v="0"/>
    <s v="USD"/>
    <n v="1417409940"/>
    <d v="2014-12-01T04:59:00"/>
    <n v="1414765794"/>
    <x v="738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3333333333331"/>
    <x v="0"/>
    <n v="139"/>
    <n v="68.345323741007192"/>
    <x v="0"/>
    <s v="USD"/>
    <n v="1407758629"/>
    <d v="2014-08-11T12:03:49"/>
    <n v="1404907429"/>
    <x v="739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n v="19"/>
    <n v="169.57894736842104"/>
    <x v="0"/>
    <s v="USD"/>
    <n v="1434857482"/>
    <d v="2015-06-21T03:31:22"/>
    <n v="1433647882"/>
    <x v="740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.25999999999999"/>
    <x v="0"/>
    <n v="94"/>
    <n v="141.42340425531913"/>
    <x v="0"/>
    <s v="USD"/>
    <n v="1370964806"/>
    <d v="2013-06-11T15:33:26"/>
    <n v="1367940806"/>
    <x v="741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1428571428572"/>
    <x v="0"/>
    <n v="23"/>
    <n v="67.391304347826093"/>
    <x v="0"/>
    <s v="USD"/>
    <n v="1395435712"/>
    <d v="2014-03-21T21:01:52"/>
    <n v="1392847312"/>
    <x v="742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15"/>
    <n v="54.266666666666666"/>
    <x v="0"/>
    <s v="USD"/>
    <n v="1334610000"/>
    <d v="2012-04-16T21:00:00"/>
    <n v="1332435685"/>
    <x v="743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.32000000000001"/>
    <x v="0"/>
    <n v="62"/>
    <n v="82.516129032258064"/>
    <x v="0"/>
    <s v="USD"/>
    <n v="1355439503"/>
    <d v="2012-12-13T22:58:23"/>
    <n v="1352847503"/>
    <x v="744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09909909909908"/>
    <x v="0"/>
    <n v="74"/>
    <n v="53.729729729729726"/>
    <x v="0"/>
    <s v="USD"/>
    <n v="1367588645"/>
    <d v="2013-05-03T13:44:05"/>
    <n v="1364996645"/>
    <x v="745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n v="111.08135252761969"/>
    <x v="0"/>
    <n v="97"/>
    <n v="34.206185567010309"/>
    <x v="0"/>
    <s v="USD"/>
    <n v="1348372740"/>
    <d v="2012-09-23T03:59:00"/>
    <n v="1346806909"/>
    <x v="746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.04285714285714"/>
    <x v="0"/>
    <n v="55"/>
    <n v="127.32727272727273"/>
    <x v="9"/>
    <s v="EUR"/>
    <n v="1421319240"/>
    <d v="2015-01-15T10:54:00"/>
    <n v="1418649019"/>
    <x v="747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25"/>
    <x v="0"/>
    <n v="44"/>
    <n v="45.56818181818182"/>
    <x v="0"/>
    <s v="USD"/>
    <n v="1407701966"/>
    <d v="2014-08-10T20:19:26"/>
    <n v="1405109966"/>
    <x v="748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5.56"/>
    <x v="0"/>
    <n v="110"/>
    <n v="95.963636363636368"/>
    <x v="0"/>
    <s v="USD"/>
    <n v="1485642930"/>
    <d v="2017-01-28T22:35:30"/>
    <n v="1483050930"/>
    <x v="749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58775877587757"/>
    <x v="0"/>
    <n v="59"/>
    <n v="77.271186440677965"/>
    <x v="0"/>
    <s v="USD"/>
    <n v="1361739872"/>
    <d v="2013-02-24T21:04:32"/>
    <n v="1359147872"/>
    <x v="750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n v="62"/>
    <n v="57.338709677419352"/>
    <x v="0"/>
    <s v="USD"/>
    <n v="1312470475"/>
    <d v="2011-08-04T15:07:55"/>
    <n v="1308496075"/>
    <x v="751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n v="105"/>
    <n v="53.19047619047619"/>
    <x v="2"/>
    <s v="AUD"/>
    <n v="1476615600"/>
    <d v="2016-10-16T11:00:00"/>
    <n v="1474884417"/>
    <x v="752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26"/>
    <n v="492.30769230769232"/>
    <x v="0"/>
    <s v="USD"/>
    <n v="1423922991"/>
    <d v="2015-02-14T14:09:51"/>
    <n v="1421330991"/>
    <x v="753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75000000000001"/>
    <x v="0"/>
    <n v="49"/>
    <n v="42.346938775510203"/>
    <x v="0"/>
    <s v="USD"/>
    <n v="1357408721"/>
    <d v="2013-01-05T17:58:41"/>
    <n v="1354816721"/>
    <x v="754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076"/>
    <x v="0"/>
    <n v="68"/>
    <n v="37.466029411764708"/>
    <x v="0"/>
    <s v="USD"/>
    <n v="1369010460"/>
    <d v="2013-05-20T00:41:00"/>
    <n v="1366381877"/>
    <x v="755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1428571428571"/>
    <x v="0"/>
    <n v="22"/>
    <n v="37.454545454545453"/>
    <x v="0"/>
    <s v="USD"/>
    <n v="1303147459"/>
    <d v="2011-04-18T17:24:19"/>
    <n v="1297880659"/>
    <x v="756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18"/>
    <n v="33.055555555555557"/>
    <x v="0"/>
    <s v="USD"/>
    <n v="1354756714"/>
    <d v="2012-12-06T01:18:34"/>
    <n v="1353547114"/>
    <x v="757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n v="19"/>
    <n v="134.21052631578948"/>
    <x v="0"/>
    <s v="USD"/>
    <n v="1286568268"/>
    <d v="2010-10-08T20:04:28"/>
    <n v="1283976268"/>
    <x v="758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1.92000000000002"/>
    <x v="0"/>
    <n v="99"/>
    <n v="51.474747474747474"/>
    <x v="1"/>
    <s v="GBP"/>
    <n v="1404892539"/>
    <d v="2014-07-09T07:55:39"/>
    <n v="1401436539"/>
    <x v="759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n v="0"/>
    <x v="0"/>
    <s v="USD"/>
    <n v="1480188013"/>
    <d v="2016-11-26T19:20:13"/>
    <n v="1477592413"/>
    <x v="760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"/>
    <x v="2"/>
    <n v="6"/>
    <n v="39.166666666666664"/>
    <x v="0"/>
    <s v="USD"/>
    <n v="1391364126"/>
    <d v="2014-02-02T18:02:06"/>
    <n v="1388772126"/>
    <x v="761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n v="0"/>
    <x v="14"/>
    <s v="MXN"/>
    <n v="1480831200"/>
    <d v="2016-12-04T06:00:00"/>
    <n v="1479328570"/>
    <x v="762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.11655011655011654"/>
    <x v="2"/>
    <n v="1"/>
    <n v="5"/>
    <x v="1"/>
    <s v="GBP"/>
    <n v="1376563408"/>
    <d v="2013-08-15T10:43:28"/>
    <n v="1373971408"/>
    <x v="763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n v="0"/>
    <n v="0"/>
    <x v="0"/>
    <s v="USD"/>
    <n v="1441858161"/>
    <d v="2015-09-10T04:09:21"/>
    <n v="1439266161"/>
    <x v="764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.014285714285712"/>
    <x v="2"/>
    <n v="44"/>
    <n v="57.295454545454547"/>
    <x v="0"/>
    <s v="USD"/>
    <n v="1413723684"/>
    <d v="2014-10-19T13:01:24"/>
    <n v="1411131684"/>
    <x v="765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n v="0"/>
    <x v="5"/>
    <s v="CAD"/>
    <n v="1424112483"/>
    <d v="2015-02-16T18:48:03"/>
    <n v="1421520483"/>
    <x v="766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"/>
    <x v="2"/>
    <n v="3"/>
    <n v="59"/>
    <x v="0"/>
    <s v="USD"/>
    <n v="1432178810"/>
    <d v="2015-05-21T03:26:50"/>
    <n v="1429586810"/>
    <x v="767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n v="0"/>
    <x v="0"/>
    <s v="USD"/>
    <n v="1387169890"/>
    <d v="2013-12-16T04:58:10"/>
    <n v="1384577890"/>
    <x v="768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n v="52"/>
    <n v="31.846153846153847"/>
    <x v="0"/>
    <s v="USD"/>
    <n v="1388102094"/>
    <d v="2013-12-26T23:54:54"/>
    <n v="1385510094"/>
    <x v="769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n v="0"/>
    <x v="0"/>
    <s v="USD"/>
    <n v="1361750369"/>
    <d v="2013-02-24T23:59:29"/>
    <n v="1358294369"/>
    <x v="770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09E-2"/>
    <x v="2"/>
    <n v="1"/>
    <n v="10"/>
    <x v="0"/>
    <s v="USD"/>
    <n v="1454183202"/>
    <d v="2016-01-30T19:46:42"/>
    <n v="1449863202"/>
    <x v="771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5"/>
    <x v="2"/>
    <n v="1"/>
    <n v="50"/>
    <x v="0"/>
    <s v="USD"/>
    <n v="1257047940"/>
    <d v="2009-11-01T03:59:00"/>
    <n v="1252718519"/>
    <x v="772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85129023676509719"/>
    <x v="2"/>
    <n v="2"/>
    <n v="16"/>
    <x v="1"/>
    <s v="GBP"/>
    <n v="1431298860"/>
    <d v="2015-05-10T23:01:00"/>
    <n v="1428341985"/>
    <x v="773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199999999999989"/>
    <x v="2"/>
    <n v="9"/>
    <n v="39"/>
    <x v="0"/>
    <s v="USD"/>
    <n v="1393181018"/>
    <d v="2014-02-23T18:43:38"/>
    <n v="1390589018"/>
    <x v="774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2"/>
    <x v="2"/>
    <n v="5"/>
    <n v="34"/>
    <x v="0"/>
    <s v="USD"/>
    <n v="1323998795"/>
    <d v="2011-12-16T01:26:35"/>
    <n v="1321406795"/>
    <x v="775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.4"/>
    <x v="2"/>
    <n v="57"/>
    <n v="63.122807017543863"/>
    <x v="0"/>
    <s v="USD"/>
    <n v="1444539600"/>
    <d v="2015-10-11T05:00:00"/>
    <n v="1441297645"/>
    <x v="776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0000000000000007"/>
    <x v="2"/>
    <n v="3"/>
    <n v="7"/>
    <x v="0"/>
    <s v="USD"/>
    <n v="1375313577"/>
    <d v="2013-07-31T23:32:57"/>
    <n v="1372721577"/>
    <x v="777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n v="1"/>
    <n v="2"/>
    <x v="0"/>
    <s v="USD"/>
    <n v="1398876680"/>
    <d v="2014-04-30T16:51:20"/>
    <n v="1396284680"/>
    <x v="778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7"/>
    <x v="2"/>
    <n v="6"/>
    <n v="66.666666666666671"/>
    <x v="0"/>
    <s v="USD"/>
    <n v="1287115200"/>
    <d v="2010-10-15T04:00:00"/>
    <n v="1284567905"/>
    <x v="779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27"/>
    <n v="38.518518518518519"/>
    <x v="0"/>
    <s v="USD"/>
    <n v="1304439025"/>
    <d v="2011-05-03T16:10:25"/>
    <n v="1301847025"/>
    <x v="780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.15375"/>
    <x v="0"/>
    <n v="25"/>
    <n v="42.609200000000001"/>
    <x v="0"/>
    <s v="USD"/>
    <n v="1370649674"/>
    <d v="2013-06-08T00:01:14"/>
    <n v="1368057674"/>
    <x v="781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14"/>
    <n v="50"/>
    <x v="0"/>
    <s v="USD"/>
    <n v="1345918302"/>
    <d v="2012-08-25T18:11:42"/>
    <n v="1343326302"/>
    <x v="782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3333333333333"/>
    <x v="0"/>
    <n v="35"/>
    <n v="63.485714285714288"/>
    <x v="0"/>
    <s v="USD"/>
    <n v="1335564000"/>
    <d v="2012-04-27T22:00:00"/>
    <n v="1332182049"/>
    <x v="783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49999999999999"/>
    <x v="0"/>
    <n v="10"/>
    <n v="102.5"/>
    <x v="0"/>
    <s v="USD"/>
    <n v="1395023719"/>
    <d v="2014-03-17T02:35:19"/>
    <n v="1391571319"/>
    <x v="784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0.62799999999999"/>
    <x v="0"/>
    <n v="29"/>
    <n v="31.142758620689655"/>
    <x v="0"/>
    <s v="USD"/>
    <n v="1362060915"/>
    <d v="2013-02-28T14:15:15"/>
    <n v="1359468915"/>
    <x v="785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2.79999999999998"/>
    <x v="0"/>
    <n v="44"/>
    <n v="162.27272727272728"/>
    <x v="0"/>
    <s v="USD"/>
    <n v="1336751220"/>
    <d v="2012-05-11T15:47:00"/>
    <n v="1331774434"/>
    <x v="786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.16666666666666"/>
    <x v="0"/>
    <n v="17"/>
    <n v="80.588235294117652"/>
    <x v="0"/>
    <s v="USD"/>
    <n v="1383318226"/>
    <d v="2013-11-01T15:03:46"/>
    <n v="1380726226"/>
    <x v="787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3.505"/>
    <x v="0"/>
    <n v="34"/>
    <n v="59.85441176470588"/>
    <x v="0"/>
    <s v="USD"/>
    <n v="1341633540"/>
    <d v="2012-07-07T03:59:00"/>
    <n v="1338336588"/>
    <x v="788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1176470588236"/>
    <x v="0"/>
    <n v="14"/>
    <n v="132.85714285714286"/>
    <x v="0"/>
    <s v="USD"/>
    <n v="1358755140"/>
    <d v="2013-01-21T07:59:00"/>
    <n v="1357187280"/>
    <x v="789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37459999999999"/>
    <x v="0"/>
    <n v="156"/>
    <n v="92.547820512820508"/>
    <x v="0"/>
    <s v="USD"/>
    <n v="1359680939"/>
    <d v="2013-02-01T01:08:59"/>
    <n v="1357088939"/>
    <x v="790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86666666666666"/>
    <x v="0"/>
    <n v="128"/>
    <n v="60.859375"/>
    <x v="0"/>
    <s v="USD"/>
    <n v="1384322340"/>
    <d v="2013-11-13T05:59:00"/>
    <n v="1381430646"/>
    <x v="791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.44440000000002"/>
    <x v="0"/>
    <n v="60"/>
    <n v="41.851833333333339"/>
    <x v="0"/>
    <s v="USD"/>
    <n v="1383861483"/>
    <d v="2013-11-07T21:58:03"/>
    <n v="1381265883"/>
    <x v="792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77927272727271"/>
    <x v="0"/>
    <n v="32"/>
    <n v="88.325937499999995"/>
    <x v="0"/>
    <s v="USD"/>
    <n v="1372827540"/>
    <d v="2013-07-03T04:59:00"/>
    <n v="1371491244"/>
    <x v="793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.31250000000001"/>
    <x v="0"/>
    <n v="53"/>
    <n v="158.96226415094338"/>
    <x v="0"/>
    <s v="USD"/>
    <n v="1315242360"/>
    <d v="2011-09-05T17:06:00"/>
    <n v="1310438737"/>
    <x v="794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78571428571429"/>
    <x v="0"/>
    <n v="184"/>
    <n v="85.054347826086953"/>
    <x v="0"/>
    <s v="USD"/>
    <n v="1333774740"/>
    <d v="2012-04-07T04:59:00"/>
    <n v="1330094566"/>
    <x v="795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.35000000000001"/>
    <x v="0"/>
    <n v="90"/>
    <n v="112.61111111111111"/>
    <x v="0"/>
    <s v="USD"/>
    <n v="1379279400"/>
    <d v="2013-09-15T21:10:00"/>
    <n v="1376687485"/>
    <x v="796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7.53333333333333"/>
    <x v="0"/>
    <n v="71"/>
    <n v="45.436619718309856"/>
    <x v="0"/>
    <s v="USD"/>
    <n v="1335672000"/>
    <d v="2012-04-29T04:00:00"/>
    <n v="1332978688"/>
    <x v="797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4.88571428571429"/>
    <x v="0"/>
    <n v="87"/>
    <n v="46.218390804597703"/>
    <x v="0"/>
    <s v="USD"/>
    <n v="1412086187"/>
    <d v="2014-09-30T14:09:47"/>
    <n v="1409494187"/>
    <x v="798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.02"/>
    <x v="0"/>
    <n v="28"/>
    <n v="178.60714285714286"/>
    <x v="0"/>
    <s v="USD"/>
    <n v="1335542446"/>
    <d v="2012-04-27T16:00:46"/>
    <n v="1332950446"/>
    <x v="799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.13333333333335"/>
    <x v="0"/>
    <n v="56"/>
    <n v="40.75"/>
    <x v="1"/>
    <s v="GBP"/>
    <n v="1410431054"/>
    <d v="2014-09-11T10:24:14"/>
    <n v="1407839054"/>
    <x v="800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1.52149999999999"/>
    <x v="0"/>
    <n v="51"/>
    <n v="43.733921568627444"/>
    <x v="0"/>
    <s v="USD"/>
    <n v="1309547120"/>
    <d v="2011-07-01T19:05:20"/>
    <n v="1306955120"/>
    <x v="801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3333333333334"/>
    <x v="0"/>
    <n v="75"/>
    <n v="81.066666666666663"/>
    <x v="0"/>
    <s v="USD"/>
    <n v="1347854700"/>
    <d v="2012-09-17T04:05:00"/>
    <n v="1343867524"/>
    <x v="802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2608695652174"/>
    <x v="0"/>
    <n v="38"/>
    <n v="74.60526315789474"/>
    <x v="0"/>
    <s v="USD"/>
    <n v="1306630800"/>
    <d v="2011-05-29T01:00:00"/>
    <n v="1304376478"/>
    <x v="803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18"/>
    <n v="305.55555555555554"/>
    <x v="0"/>
    <s v="USD"/>
    <n v="1311393540"/>
    <d v="2011-07-23T03:59:00"/>
    <n v="1309919526"/>
    <x v="804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4"/>
    <n v="58.333333333333336"/>
    <x v="0"/>
    <s v="USD"/>
    <n v="1310857200"/>
    <d v="2011-07-16T23:00:00"/>
    <n v="1306525512"/>
    <x v="805"/>
    <b v="0"/>
    <b v="1"/>
    <s v="music/rock"/>
    <x v="4"/>
    <x v="11"/>
  </r>
  <r>
    <n v="806"/>
    <s v="Golden Animals NEW Album!"/>
    <s v="Help Golden Animals finish their NEW Album!"/>
    <n v="8000"/>
    <n v="8355"/>
    <n v="104.4375"/>
    <x v="0"/>
    <n v="71"/>
    <n v="117.67605633802818"/>
    <x v="0"/>
    <s v="USD"/>
    <n v="1315413339"/>
    <d v="2011-09-07T16:35:39"/>
    <n v="1312821339"/>
    <x v="806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n v="105.125"/>
    <x v="0"/>
    <n v="57"/>
    <n v="73.771929824561397"/>
    <x v="0"/>
    <s v="USD"/>
    <n v="1488333600"/>
    <d v="2017-03-01T02:00:00"/>
    <n v="1485270311"/>
    <x v="807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43"/>
    <n v="104.65116279069767"/>
    <x v="5"/>
    <s v="CAD"/>
    <n v="1419224340"/>
    <d v="2014-12-22T04:59:00"/>
    <n v="1416363886"/>
    <x v="808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3.77499999999999"/>
    <x v="0"/>
    <n v="52"/>
    <n v="79.82692307692308"/>
    <x v="0"/>
    <s v="USD"/>
    <n v="1390161630"/>
    <d v="2014-01-19T20:00:30"/>
    <n v="1387569630"/>
    <x v="809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27"/>
    <n v="58.333333333333336"/>
    <x v="0"/>
    <s v="USD"/>
    <n v="1346462462"/>
    <d v="2012-09-01T01:21:02"/>
    <n v="1343870462"/>
    <x v="810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n v="12"/>
    <n v="86.666666666666671"/>
    <x v="0"/>
    <s v="USD"/>
    <n v="1373475120"/>
    <d v="2013-07-10T16:52:00"/>
    <n v="1371569202"/>
    <x v="811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3333333333334"/>
    <x v="0"/>
    <n v="33"/>
    <n v="27.606060606060606"/>
    <x v="0"/>
    <s v="USD"/>
    <n v="1362146280"/>
    <d v="2013-03-01T13:58:00"/>
    <n v="1357604752"/>
    <x v="812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59.99600000000001"/>
    <x v="0"/>
    <n v="96"/>
    <n v="24.999375000000001"/>
    <x v="0"/>
    <s v="USD"/>
    <n v="1342825365"/>
    <d v="2012-07-20T23:02:45"/>
    <n v="1340233365"/>
    <x v="813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n v="28"/>
    <n v="45.464285714285715"/>
    <x v="0"/>
    <s v="USD"/>
    <n v="1306865040"/>
    <d v="2011-05-31T18:04:00"/>
    <n v="1305568201"/>
    <x v="814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n v="43"/>
    <n v="99.534883720930239"/>
    <x v="0"/>
    <s v="USD"/>
    <n v="1414879303"/>
    <d v="2014-11-01T22:01:43"/>
    <n v="1412287303"/>
    <x v="815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.12214285714286"/>
    <x v="0"/>
    <n v="205"/>
    <n v="39.31"/>
    <x v="0"/>
    <s v="USD"/>
    <n v="1365489000"/>
    <d v="2013-04-09T06:30:00"/>
    <n v="1362776043"/>
    <x v="816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1066666666665"/>
    <x v="0"/>
    <n v="23"/>
    <n v="89.419999999999987"/>
    <x v="0"/>
    <s v="USD"/>
    <n v="1331441940"/>
    <d v="2012-03-11T04:59:00"/>
    <n v="1326810211"/>
    <x v="817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71428571428572"/>
    <x v="0"/>
    <n v="19"/>
    <n v="28.684210526315791"/>
    <x v="0"/>
    <s v="USD"/>
    <n v="1344358860"/>
    <d v="2012-08-07T17:01:00"/>
    <n v="1343682681"/>
    <x v="818"/>
    <b v="0"/>
    <b v="1"/>
    <s v="music/rock"/>
    <x v="4"/>
    <x v="11"/>
  </r>
  <r>
    <n v="819"/>
    <s v="Winter Tour"/>
    <s v="We are touring the Southeast in support of our new EP"/>
    <n v="400"/>
    <n v="435"/>
    <n v="108.74999999999999"/>
    <x v="0"/>
    <n v="14"/>
    <n v="31.071428571428573"/>
    <x v="0"/>
    <s v="USD"/>
    <n v="1387601040"/>
    <d v="2013-12-21T04:44:00"/>
    <n v="1386806254"/>
    <x v="819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.05000000000001"/>
    <x v="0"/>
    <n v="38"/>
    <n v="70.55263157894737"/>
    <x v="0"/>
    <s v="USD"/>
    <n v="1402290000"/>
    <d v="2014-06-09T05:00:00"/>
    <n v="1399666342"/>
    <x v="820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78"/>
    <n v="224.12820512820514"/>
    <x v="0"/>
    <s v="USD"/>
    <n v="1430712060"/>
    <d v="2015-05-04T04:01:00"/>
    <n v="1427753265"/>
    <x v="821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.16666666666667"/>
    <x v="0"/>
    <n v="69"/>
    <n v="51.811594202898547"/>
    <x v="0"/>
    <s v="USD"/>
    <n v="1349477050"/>
    <d v="2012-10-05T22:44:10"/>
    <n v="1346885050"/>
    <x v="822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79.5"/>
    <x v="0"/>
    <n v="33"/>
    <n v="43.515151515151516"/>
    <x v="0"/>
    <s v="USD"/>
    <n v="1427062852"/>
    <d v="2015-03-22T22:20:52"/>
    <n v="1424474452"/>
    <x v="823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38124999999999"/>
    <x v="0"/>
    <n v="54"/>
    <n v="39.816666666666663"/>
    <x v="0"/>
    <s v="USD"/>
    <n v="1271573940"/>
    <d v="2010-04-18T06:59:00"/>
    <n v="1268459318"/>
    <x v="824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.43200000000002"/>
    <x v="0"/>
    <n v="99"/>
    <n v="126.8080808080808"/>
    <x v="0"/>
    <s v="USD"/>
    <n v="1351495284"/>
    <d v="2012-10-29T07:21:24"/>
    <n v="1349335284"/>
    <x v="825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.45454545454547"/>
    <x v="0"/>
    <n v="49"/>
    <n v="113.87755102040816"/>
    <x v="0"/>
    <s v="USD"/>
    <n v="1332719730"/>
    <d v="2012-03-25T23:55:30"/>
    <n v="1330908930"/>
    <x v="826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3333333333334"/>
    <x v="0"/>
    <n v="11"/>
    <n v="28.181818181818183"/>
    <x v="0"/>
    <s v="USD"/>
    <n v="1329248940"/>
    <d v="2012-02-14T19:49:00"/>
    <n v="1326972107"/>
    <x v="827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8"/>
    <n v="36.60526315789474"/>
    <x v="0"/>
    <s v="USD"/>
    <n v="1340641440"/>
    <d v="2012-06-25T16:24:00"/>
    <n v="1339549982"/>
    <x v="828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n v="16"/>
    <n v="32.5"/>
    <x v="1"/>
    <s v="GBP"/>
    <n v="1468437240"/>
    <d v="2016-07-13T19:14:00"/>
    <n v="1463253240"/>
    <x v="829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7.83333333333334"/>
    <x v="0"/>
    <n v="32"/>
    <n v="60.65625"/>
    <x v="0"/>
    <s v="USD"/>
    <n v="1363952225"/>
    <d v="2013-03-22T11:37:05"/>
    <n v="1361363825"/>
    <x v="830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.33333333333334"/>
    <x v="0"/>
    <n v="20"/>
    <n v="175"/>
    <x v="0"/>
    <s v="USD"/>
    <n v="1335540694"/>
    <d v="2012-04-27T15:31:34"/>
    <n v="1332948694"/>
    <x v="831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0706666666665"/>
    <x v="0"/>
    <n v="154"/>
    <n v="97.993896103896105"/>
    <x v="0"/>
    <s v="USD"/>
    <n v="1327133580"/>
    <d v="2012-01-21T08:13:00"/>
    <n v="1321978335"/>
    <x v="832"/>
    <b v="0"/>
    <b v="1"/>
    <s v="music/rock"/>
    <x v="4"/>
    <x v="11"/>
  </r>
  <r>
    <n v="833"/>
    <s v="Ragman Rolls"/>
    <s v="This is an American rock album."/>
    <n v="6000"/>
    <n v="6100"/>
    <n v="101.66666666666666"/>
    <x v="0"/>
    <n v="41"/>
    <n v="148.78048780487805"/>
    <x v="0"/>
    <s v="USD"/>
    <n v="1397941475"/>
    <d v="2014-04-19T21:04:35"/>
    <n v="1395349475"/>
    <x v="833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.0181818181818"/>
    <x v="0"/>
    <n v="75"/>
    <n v="96.08"/>
    <x v="0"/>
    <s v="USD"/>
    <n v="1372651140"/>
    <d v="2013-07-01T03:59:00"/>
    <n v="1369770292"/>
    <x v="834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25000000000001"/>
    <x v="0"/>
    <n v="40"/>
    <n v="58.625"/>
    <x v="0"/>
    <s v="USD"/>
    <n v="1337396400"/>
    <d v="2012-05-19T03:00:00"/>
    <n v="1333709958"/>
    <x v="835"/>
    <b v="0"/>
    <b v="1"/>
    <s v="music/rock"/>
    <x v="4"/>
    <x v="11"/>
  </r>
  <r>
    <n v="836"/>
    <s v="DESMADRE Full Album + Press Kit"/>
    <s v="An album you can bring home to mom."/>
    <n v="5000"/>
    <n v="5046.5200000000004"/>
    <n v="100.93039999999999"/>
    <x v="0"/>
    <n v="46"/>
    <n v="109.70695652173914"/>
    <x v="0"/>
    <s v="USD"/>
    <n v="1381108918"/>
    <d v="2013-10-07T01:21:58"/>
    <n v="1378516918"/>
    <x v="836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1.8"/>
    <x v="0"/>
    <n v="62"/>
    <n v="49.112903225806448"/>
    <x v="0"/>
    <s v="USD"/>
    <n v="1398988662"/>
    <d v="2014-05-01T23:57:42"/>
    <n v="1396396662"/>
    <x v="837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n v="61"/>
    <n v="47.672131147540981"/>
    <x v="0"/>
    <s v="USD"/>
    <n v="1326835985"/>
    <d v="2012-01-17T21:33:05"/>
    <n v="1324243985"/>
    <x v="838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6.61660000000001"/>
    <x v="0"/>
    <n v="96"/>
    <n v="60.737812499999997"/>
    <x v="0"/>
    <s v="USD"/>
    <n v="1348337956"/>
    <d v="2012-09-22T18:19:16"/>
    <n v="1345745956"/>
    <x v="839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.4166"/>
    <x v="0"/>
    <n v="190"/>
    <n v="63.37715789473684"/>
    <x v="0"/>
    <s v="USD"/>
    <n v="1474694787"/>
    <d v="2016-09-24T05:26:27"/>
    <n v="1472102787"/>
    <x v="840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2000000000001"/>
    <x v="0"/>
    <n v="94"/>
    <n v="53.893617021276597"/>
    <x v="0"/>
    <s v="USD"/>
    <n v="1415653663"/>
    <d v="2014-11-10T21:07:43"/>
    <n v="1413058063"/>
    <x v="841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2"/>
    <x v="0"/>
    <n v="39"/>
    <n v="66.871794871794876"/>
    <x v="5"/>
    <s v="CAD"/>
    <n v="1381723140"/>
    <d v="2013-10-14T03:59:00"/>
    <n v="1378735983"/>
    <x v="842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.13333333333333"/>
    <x v="0"/>
    <n v="127"/>
    <n v="63.102362204724407"/>
    <x v="0"/>
    <s v="USD"/>
    <n v="1481184000"/>
    <d v="2016-12-08T08:00:00"/>
    <n v="1479708680"/>
    <x v="843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3333333333333"/>
    <x v="0"/>
    <n v="159"/>
    <n v="36.628930817610062"/>
    <x v="0"/>
    <s v="USD"/>
    <n v="1414817940"/>
    <d v="2014-11-01T04:59:00"/>
    <n v="1411489552"/>
    <x v="844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.3802"/>
    <x v="0"/>
    <n v="177"/>
    <n v="34.005706214689269"/>
    <x v="0"/>
    <s v="USD"/>
    <n v="1473047940"/>
    <d v="2016-09-05T03:59:00"/>
    <n v="1469595396"/>
    <x v="845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.00090909090908"/>
    <x v="0"/>
    <n v="47"/>
    <n v="28.553404255319148"/>
    <x v="1"/>
    <s v="GBP"/>
    <n v="1394460000"/>
    <d v="2014-03-10T14:00:00"/>
    <n v="1393233855"/>
    <x v="846"/>
    <b v="0"/>
    <b v="1"/>
    <s v="music/metal"/>
    <x v="4"/>
    <x v="12"/>
  </r>
  <r>
    <n v="847"/>
    <s v="CENTROPYMUSIC"/>
    <s v="MUSIC WITH MEANING!  MUSIC THAT MATTERS!!!"/>
    <n v="10"/>
    <n v="10"/>
    <n v="100"/>
    <x v="0"/>
    <n v="1"/>
    <n v="10"/>
    <x v="0"/>
    <s v="USD"/>
    <n v="1436555376"/>
    <d v="2015-07-10T19:09:36"/>
    <n v="1433963376"/>
    <x v="847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n v="16"/>
    <n v="18.75"/>
    <x v="0"/>
    <s v="USD"/>
    <n v="1429038033"/>
    <d v="2015-04-14T19:00:33"/>
    <n v="1426446033"/>
    <x v="848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n v="115"/>
    <n v="41.704347826086959"/>
    <x v="0"/>
    <s v="USD"/>
    <n v="1426473264"/>
    <d v="2015-03-16T02:34:24"/>
    <n v="1424057664"/>
    <x v="849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.17499999999998"/>
    <x v="0"/>
    <n v="133"/>
    <n v="46.669172932330824"/>
    <x v="0"/>
    <s v="USD"/>
    <n v="1461560340"/>
    <d v="2016-04-25T04:59:00"/>
    <n v="1458762717"/>
    <x v="850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.44999999999999"/>
    <x v="0"/>
    <n v="70"/>
    <n v="37.271428571428572"/>
    <x v="6"/>
    <s v="EUR"/>
    <n v="1469994300"/>
    <d v="2016-07-31T19:45:00"/>
    <n v="1464815253"/>
    <x v="851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4.97142857142859"/>
    <x v="0"/>
    <n v="62"/>
    <n v="59.258064516129032"/>
    <x v="0"/>
    <s v="USD"/>
    <n v="1477342800"/>
    <d v="2016-10-24T21:00:00"/>
    <n v="1476386395"/>
    <x v="852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n v="10"/>
    <n v="30"/>
    <x v="0"/>
    <s v="USD"/>
    <n v="1424116709"/>
    <d v="2015-02-16T19:58:29"/>
    <n v="1421524709"/>
    <x v="853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.2205035971223"/>
    <x v="0"/>
    <n v="499"/>
    <n v="65.8623246492986"/>
    <x v="0"/>
    <s v="USD"/>
    <n v="1482901546"/>
    <d v="2016-12-28T05:05:46"/>
    <n v="1480309546"/>
    <x v="854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.44827586206897"/>
    <x v="0"/>
    <n v="47"/>
    <n v="31.914893617021278"/>
    <x v="0"/>
    <s v="USD"/>
    <n v="1469329217"/>
    <d v="2016-07-24T03:00:17"/>
    <n v="1466737217"/>
    <x v="855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.00000000000003"/>
    <x v="0"/>
    <n v="28"/>
    <n v="19.464285714285715"/>
    <x v="12"/>
    <s v="EUR"/>
    <n v="1477422000"/>
    <d v="2016-10-25T19:00:00"/>
    <n v="1472282956"/>
    <x v="856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n v="24"/>
    <n v="50"/>
    <x v="3"/>
    <s v="EUR"/>
    <n v="1448463431"/>
    <d v="2015-11-25T14:57:11"/>
    <n v="1444831031"/>
    <x v="857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.00583333333333"/>
    <x v="0"/>
    <n v="76"/>
    <n v="22.737763157894737"/>
    <x v="1"/>
    <s v="GBP"/>
    <n v="1429138740"/>
    <d v="2015-04-15T22:59:00"/>
    <n v="1426528418"/>
    <x v="858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4.67500000000001"/>
    <x v="0"/>
    <n v="98"/>
    <n v="42.724489795918366"/>
    <x v="0"/>
    <s v="USD"/>
    <n v="1433376000"/>
    <d v="2015-06-04T00:00:00"/>
    <n v="1430768468"/>
    <x v="859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42857142857142"/>
    <x v="2"/>
    <n v="48"/>
    <n v="52.916666666666664"/>
    <x v="0"/>
    <s v="USD"/>
    <n v="1385123713"/>
    <d v="2013-11-22T12:35:13"/>
    <n v="1382528113"/>
    <x v="860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5"/>
    <x v="2"/>
    <n v="2"/>
    <n v="50.5"/>
    <x v="0"/>
    <s v="USD"/>
    <n v="1474067404"/>
    <d v="2016-09-16T23:10:04"/>
    <n v="1471475404"/>
    <x v="861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.33999999999999997"/>
    <x v="2"/>
    <n v="4"/>
    <n v="42.5"/>
    <x v="1"/>
    <s v="GBP"/>
    <n v="1384179548"/>
    <d v="2013-11-11T14:19:08"/>
    <n v="1381583948"/>
    <x v="862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n v="5"/>
    <n v="18"/>
    <x v="0"/>
    <s v="USD"/>
    <n v="1329014966"/>
    <d v="2012-02-12T02:49:26"/>
    <n v="1326422966"/>
    <x v="863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3846153846154"/>
    <x v="2"/>
    <n v="79"/>
    <n v="34.177215189873415"/>
    <x v="0"/>
    <s v="USD"/>
    <n v="1381917540"/>
    <d v="2013-10-16T09:59:00"/>
    <n v="1379990038"/>
    <x v="864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"/>
    <x v="2"/>
    <n v="2"/>
    <n v="22.5"/>
    <x v="0"/>
    <s v="USD"/>
    <n v="1358361197"/>
    <d v="2013-01-16T18:33:17"/>
    <n v="1353177197"/>
    <x v="865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.285714285714285"/>
    <x v="2"/>
    <n v="11"/>
    <n v="58.18181818181818"/>
    <x v="0"/>
    <s v="USD"/>
    <n v="1425136200"/>
    <d v="2015-02-28T15:10:00"/>
    <n v="1421853518"/>
    <x v="866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.02"/>
    <x v="2"/>
    <n v="11"/>
    <n v="109.18181818181819"/>
    <x v="0"/>
    <s v="USD"/>
    <n v="1259643540"/>
    <d v="2009-12-01T04:59:00"/>
    <n v="1254450706"/>
    <x v="867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111111111111111"/>
    <x v="2"/>
    <n v="1"/>
    <n v="50"/>
    <x v="0"/>
    <s v="USD"/>
    <n v="1389055198"/>
    <d v="2014-01-07T00:39:58"/>
    <n v="1386463198"/>
    <x v="868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1.818181818181818"/>
    <x v="2"/>
    <n v="3"/>
    <n v="346.66666666666669"/>
    <x v="0"/>
    <s v="USD"/>
    <n v="1365448657"/>
    <d v="2013-04-08T19:17:37"/>
    <n v="1362860257"/>
    <x v="869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1"/>
    <x v="2"/>
    <n v="5"/>
    <n v="12.4"/>
    <x v="1"/>
    <s v="GBP"/>
    <n v="1377995523"/>
    <d v="2013-09-01T00:32:03"/>
    <n v="1375403523"/>
    <x v="870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7"/>
    <x v="2"/>
    <n v="12"/>
    <n v="27.083333333333332"/>
    <x v="0"/>
    <s v="USD"/>
    <n v="1385735295"/>
    <d v="2013-11-29T14:28:15"/>
    <n v="1383139695"/>
    <x v="871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8125"/>
    <x v="2"/>
    <n v="2"/>
    <n v="32.5"/>
    <x v="0"/>
    <s v="USD"/>
    <n v="1299786527"/>
    <d v="2011-03-10T19:48:47"/>
    <n v="1295898527"/>
    <x v="872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6"/>
    <x v="2"/>
    <n v="5"/>
    <n v="9"/>
    <x v="0"/>
    <s v="USD"/>
    <n v="1352610040"/>
    <d v="2012-11-11T05:00:40"/>
    <n v="1349150440"/>
    <x v="873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33333333333336"/>
    <x v="2"/>
    <n v="21"/>
    <n v="34.761904761904759"/>
    <x v="0"/>
    <s v="USD"/>
    <n v="1367676034"/>
    <d v="2013-05-04T14:00:34"/>
    <n v="1365084034"/>
    <x v="874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n v="0"/>
    <x v="0"/>
    <s v="USD"/>
    <n v="1442856131"/>
    <d v="2015-09-21T17:22:11"/>
    <n v="1441128131"/>
    <x v="875"/>
    <b v="0"/>
    <b v="0"/>
    <s v="music/jazz"/>
    <x v="4"/>
    <x v="13"/>
  </r>
  <r>
    <n v="876"/>
    <s v="Sound Of Dobells"/>
    <s v="What was the greatest record shop ever?  DOBELLS!"/>
    <n v="3152"/>
    <n v="1286"/>
    <n v="40.799492385786799"/>
    <x v="2"/>
    <n v="45"/>
    <n v="28.577777777777779"/>
    <x v="1"/>
    <s v="GBP"/>
    <n v="1359978927"/>
    <d v="2013-02-04T11:55:27"/>
    <n v="1357127727"/>
    <x v="876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7.55"/>
    <x v="2"/>
    <n v="29"/>
    <n v="46.586206896551722"/>
    <x v="0"/>
    <s v="USD"/>
    <n v="1387479360"/>
    <d v="2013-12-19T18:56:00"/>
    <n v="1384887360"/>
    <x v="877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n v="2"/>
    <n v="32.5"/>
    <x v="0"/>
    <s v="USD"/>
    <n v="1293082524"/>
    <d v="2010-12-23T05:35:24"/>
    <n v="1290490524"/>
    <x v="878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666666666666664"/>
    <x v="2"/>
    <n v="30"/>
    <n v="21.466666666666665"/>
    <x v="0"/>
    <s v="USD"/>
    <n v="1338321305"/>
    <d v="2012-05-29T19:55:05"/>
    <n v="1336506905"/>
    <x v="879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"/>
    <x v="2"/>
    <n v="8"/>
    <n v="14.125"/>
    <x v="0"/>
    <s v="USD"/>
    <n v="1351582938"/>
    <d v="2012-10-30T07:42:18"/>
    <n v="1348731738"/>
    <x v="880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n v="1"/>
    <n v="30"/>
    <x v="0"/>
    <s v="USD"/>
    <n v="1326520886"/>
    <d v="2012-01-14T06:01:26"/>
    <n v="1322632886"/>
    <x v="881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33333333333333"/>
    <x v="2"/>
    <n v="14"/>
    <n v="21.571428571428573"/>
    <x v="0"/>
    <s v="USD"/>
    <n v="1315341550"/>
    <d v="2011-09-06T20:39:10"/>
    <n v="1312490350"/>
    <x v="882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.020000000000003"/>
    <x v="2"/>
    <n v="24"/>
    <n v="83.375"/>
    <x v="0"/>
    <s v="USD"/>
    <n v="1456957635"/>
    <d v="2016-03-02T22:27:15"/>
    <n v="1451773635"/>
    <x v="883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2"/>
    <n v="10"/>
    <x v="0"/>
    <s v="USD"/>
    <n v="1336789860"/>
    <d v="2012-05-12T02:31:00"/>
    <n v="1331666146"/>
    <x v="884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21"/>
    <n v="35.714285714285715"/>
    <x v="0"/>
    <s v="USD"/>
    <n v="1483137311"/>
    <d v="2016-12-30T22:35:11"/>
    <n v="1481322911"/>
    <x v="885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7"/>
    <n v="29.285714285714285"/>
    <x v="0"/>
    <s v="USD"/>
    <n v="1473972813"/>
    <d v="2016-09-15T20:53:33"/>
    <n v="1471812813"/>
    <x v="886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n v="0"/>
    <x v="0"/>
    <s v="USD"/>
    <n v="1338159655"/>
    <d v="2012-05-27T23:00:55"/>
    <n v="1335567655"/>
    <x v="887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3"/>
    <x v="2"/>
    <n v="4"/>
    <n v="18"/>
    <x v="0"/>
    <s v="USD"/>
    <n v="1314856800"/>
    <d v="2011-09-01T06:00:00"/>
    <n v="1311789885"/>
    <x v="888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8"/>
    <x v="2"/>
    <n v="32"/>
    <n v="73.760000000000005"/>
    <x v="0"/>
    <s v="USD"/>
    <n v="1412534943"/>
    <d v="2014-10-05T18:49:03"/>
    <n v="1409942943"/>
    <x v="889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1"/>
    <x v="2"/>
    <n v="4"/>
    <n v="31.25"/>
    <x v="0"/>
    <s v="USD"/>
    <n v="1385055979"/>
    <d v="2013-11-21T17:46:19"/>
    <n v="1382460379"/>
    <x v="890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"/>
    <x v="2"/>
    <n v="9"/>
    <n v="28.888888888888889"/>
    <x v="0"/>
    <s v="USD"/>
    <n v="1408581930"/>
    <d v="2014-08-21T00:45:30"/>
    <n v="1405989930"/>
    <x v="891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5"/>
    <x v="2"/>
    <n v="17"/>
    <n v="143.8235294117647"/>
    <x v="0"/>
    <s v="USD"/>
    <n v="1280635200"/>
    <d v="2010-08-01T04:00:00"/>
    <n v="1273121283"/>
    <x v="892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5"/>
    <n v="40"/>
    <x v="0"/>
    <s v="USD"/>
    <n v="1427920363"/>
    <d v="2015-04-01T20:32:43"/>
    <n v="1425331963"/>
    <x v="893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17"/>
    <x v="2"/>
    <n v="53"/>
    <n v="147.81132075471697"/>
    <x v="0"/>
    <s v="USD"/>
    <n v="1465169610"/>
    <d v="2016-06-05T23:33:30"/>
    <n v="1462577610"/>
    <x v="894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"/>
    <x v="2"/>
    <n v="7"/>
    <n v="27.857142857142858"/>
    <x v="0"/>
    <s v="USD"/>
    <n v="1287975829"/>
    <d v="2010-10-25T03:03:49"/>
    <n v="1284087829"/>
    <x v="895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72"/>
    <n v="44.444444444444443"/>
    <x v="0"/>
    <s v="USD"/>
    <n v="1440734400"/>
    <d v="2015-08-28T04:00:00"/>
    <n v="1438549026"/>
    <x v="896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n v="0"/>
    <x v="0"/>
    <s v="USD"/>
    <n v="1354123908"/>
    <d v="2012-11-28T17:31:48"/>
    <n v="1351528308"/>
    <x v="897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3"/>
    <x v="2"/>
    <n v="2"/>
    <n v="35"/>
    <x v="0"/>
    <s v="USD"/>
    <n v="1326651110"/>
    <d v="2012-01-15T18:11:50"/>
    <n v="1322763110"/>
    <x v="898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.333333333333336"/>
    <x v="2"/>
    <n v="8"/>
    <n v="35"/>
    <x v="0"/>
    <s v="USD"/>
    <n v="1306549362"/>
    <d v="2011-05-28T02:22:42"/>
    <n v="1302661362"/>
    <x v="899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.42"/>
    <x v="2"/>
    <n v="2"/>
    <n v="10.5"/>
    <x v="0"/>
    <s v="USD"/>
    <n v="1459365802"/>
    <d v="2016-03-30T19:23:22"/>
    <n v="1456777402"/>
    <x v="900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n v="0"/>
    <x v="0"/>
    <s v="USD"/>
    <n v="1276024260"/>
    <d v="2010-06-08T19:11:00"/>
    <n v="1272050914"/>
    <x v="901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.3"/>
    <x v="2"/>
    <n v="3"/>
    <n v="30"/>
    <x v="0"/>
    <s v="USD"/>
    <n v="1409412600"/>
    <d v="2014-08-30T15:30:00"/>
    <n v="1404947422"/>
    <x v="902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n v="4"/>
    <n v="40"/>
    <x v="0"/>
    <s v="USD"/>
    <n v="1348367100"/>
    <d v="2012-09-23T02:25:00"/>
    <n v="1346180780"/>
    <x v="903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.30199999999999999"/>
    <x v="2"/>
    <n v="3"/>
    <n v="50.333333333333336"/>
    <x v="0"/>
    <s v="USD"/>
    <n v="1451786137"/>
    <d v="2016-01-03T01:55:37"/>
    <n v="1449194137"/>
    <x v="904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"/>
    <x v="2"/>
    <n v="6"/>
    <n v="32.666666666666664"/>
    <x v="0"/>
    <s v="USD"/>
    <n v="1295847926"/>
    <d v="2011-01-24T05:45:26"/>
    <n v="1290663926"/>
    <x v="905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n v="0"/>
    <n v="0"/>
    <x v="0"/>
    <s v="USD"/>
    <n v="1394681590"/>
    <d v="2014-03-13T03:33:10"/>
    <n v="1392093190"/>
    <x v="906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n v="0"/>
    <n v="0"/>
    <x v="0"/>
    <s v="USD"/>
    <n v="1315715823"/>
    <d v="2011-09-11T04:37:03"/>
    <n v="1313123823"/>
    <x v="907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n v="0"/>
    <x v="0"/>
    <s v="USD"/>
    <n v="1280206740"/>
    <d v="2010-07-27T04:59:00"/>
    <n v="1276283655"/>
    <x v="908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"/>
    <x v="2"/>
    <n v="8"/>
    <n v="65"/>
    <x v="0"/>
    <s v="USD"/>
    <n v="1343016000"/>
    <d v="2012-07-23T04:00:00"/>
    <n v="1340296440"/>
    <x v="909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.363636363636363"/>
    <x v="2"/>
    <n v="5"/>
    <n v="24.6"/>
    <x v="1"/>
    <s v="GBP"/>
    <n v="1488546319"/>
    <d v="2017-03-03T13:05:19"/>
    <n v="1483362319"/>
    <x v="910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n v="0"/>
    <x v="0"/>
    <s v="USD"/>
    <n v="1390522045"/>
    <d v="2014-01-24T00:07:25"/>
    <n v="1388707645"/>
    <x v="911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0.85714285714285721"/>
    <x v="2"/>
    <n v="2"/>
    <n v="15"/>
    <x v="0"/>
    <s v="USD"/>
    <n v="1355197047"/>
    <d v="2012-12-11T03:37:27"/>
    <n v="1350009447"/>
    <x v="912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5"/>
    <x v="2"/>
    <n v="24"/>
    <n v="82.583333333333329"/>
    <x v="0"/>
    <s v="USD"/>
    <n v="1336188019"/>
    <d v="2012-05-05T03:20:19"/>
    <n v="1333596019"/>
    <x v="913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n v="0"/>
    <x v="0"/>
    <s v="USD"/>
    <n v="1345918747"/>
    <d v="2012-08-25T18:19:07"/>
    <n v="1343326747"/>
    <x v="914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2"/>
    <x v="2"/>
    <n v="9"/>
    <n v="41.666666666666664"/>
    <x v="0"/>
    <s v="USD"/>
    <n v="1330577940"/>
    <d v="2012-03-01T04:59:00"/>
    <n v="1327853914"/>
    <x v="915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n v="0"/>
    <x v="0"/>
    <s v="USD"/>
    <n v="1287723600"/>
    <d v="2010-10-22T05:00:00"/>
    <n v="1284409734"/>
    <x v="916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n v="1"/>
    <n v="30"/>
    <x v="0"/>
    <s v="USD"/>
    <n v="1405305000"/>
    <d v="2014-07-14T02:30:00"/>
    <n v="1402612730"/>
    <x v="917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"/>
    <x v="2"/>
    <n v="10"/>
    <n v="19.600000000000001"/>
    <x v="1"/>
    <s v="GBP"/>
    <n v="1417474761"/>
    <d v="2014-12-01T22:59:21"/>
    <n v="1414879161"/>
    <x v="918"/>
    <b v="0"/>
    <b v="0"/>
    <s v="music/jazz"/>
    <x v="4"/>
    <x v="13"/>
  </r>
  <r>
    <n v="919"/>
    <s v="Jazz CD:  Out of The Blue"/>
    <s v="Cool jazz with a New Orleans flavor."/>
    <n v="20000"/>
    <n v="100"/>
    <n v="0.5"/>
    <x v="2"/>
    <n v="1"/>
    <n v="100"/>
    <x v="0"/>
    <s v="USD"/>
    <n v="1355930645"/>
    <d v="2012-12-19T15:24:05"/>
    <n v="1352906645"/>
    <x v="919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n v="0"/>
    <x v="0"/>
    <s v="USD"/>
    <n v="1384448822"/>
    <d v="2013-11-14T17:07:02"/>
    <n v="1381853222"/>
    <x v="920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n v="20"/>
    <n v="231.75"/>
    <x v="0"/>
    <s v="USD"/>
    <n v="1323666376"/>
    <d v="2011-12-12T05:06:16"/>
    <n v="1320033976"/>
    <x v="921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.037037037037038"/>
    <x v="2"/>
    <n v="30"/>
    <n v="189.33333333333334"/>
    <x v="0"/>
    <s v="USD"/>
    <n v="1412167393"/>
    <d v="2014-10-01T12:43:13"/>
    <n v="1409143393"/>
    <x v="922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7"/>
    <x v="2"/>
    <n v="6"/>
    <n v="55"/>
    <x v="0"/>
    <s v="USD"/>
    <n v="1416614523"/>
    <d v="2014-11-22T00:02:03"/>
    <n v="1414018923"/>
    <x v="923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n v="15"/>
    <n v="21.8"/>
    <x v="0"/>
    <s v="USD"/>
    <n v="1360795069"/>
    <d v="2013-02-13T22:37:49"/>
    <n v="1358203069"/>
    <x v="924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7"/>
    <x v="2"/>
    <n v="5"/>
    <n v="32"/>
    <x v="0"/>
    <s v="USD"/>
    <n v="1385590111"/>
    <d v="2013-11-27T22:08:31"/>
    <n v="1382994511"/>
    <x v="925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n v="0"/>
    <x v="0"/>
    <s v="USD"/>
    <n v="1278628800"/>
    <d v="2010-07-08T22:40:00"/>
    <n v="1276043330"/>
    <x v="926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n v="0"/>
    <n v="0"/>
    <x v="0"/>
    <s v="USD"/>
    <n v="1337024695"/>
    <d v="2012-05-14T19:44:55"/>
    <n v="1334432695"/>
    <x v="927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0.86206896551724"/>
    <x v="2"/>
    <n v="28"/>
    <n v="56.25"/>
    <x v="0"/>
    <s v="USD"/>
    <n v="1353196800"/>
    <d v="2012-11-18T00:00:00"/>
    <n v="1348864913"/>
    <x v="928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n v="0"/>
    <x v="0"/>
    <s v="USD"/>
    <n v="1333946569"/>
    <d v="2012-04-09T04:42:49"/>
    <n v="1331358169"/>
    <x v="929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333333333333336"/>
    <x v="2"/>
    <n v="5"/>
    <n v="69"/>
    <x v="0"/>
    <s v="USD"/>
    <n v="1277501520"/>
    <d v="2010-06-25T21:32:00"/>
    <n v="1273874306"/>
    <x v="930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7"/>
    <x v="2"/>
    <n v="7"/>
    <n v="18.714285714285715"/>
    <x v="1"/>
    <s v="GBP"/>
    <n v="1395007200"/>
    <d v="2014-03-16T22:00:00"/>
    <n v="1392021502"/>
    <x v="931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4.536842105263158"/>
    <x v="2"/>
    <n v="30"/>
    <n v="46.033333333333331"/>
    <x v="0"/>
    <s v="USD"/>
    <n v="1363990545"/>
    <d v="2013-03-22T22:15:45"/>
    <n v="1360106145"/>
    <x v="932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2"/>
    <n v="60"/>
    <x v="0"/>
    <s v="USD"/>
    <n v="1399867409"/>
    <d v="2014-05-12T04:03:29"/>
    <n v="1394683409"/>
    <x v="933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n v="30"/>
    <n v="50.666666666666664"/>
    <x v="5"/>
    <s v="CAD"/>
    <n v="1399183200"/>
    <d v="2014-05-04T06:00:00"/>
    <n v="1396633284"/>
    <x v="934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6"/>
    <x v="2"/>
    <n v="2"/>
    <n v="25"/>
    <x v="0"/>
    <s v="USD"/>
    <n v="1454054429"/>
    <d v="2016-01-29T08:00:29"/>
    <n v="1451462429"/>
    <x v="935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n v="0"/>
    <x v="0"/>
    <s v="USD"/>
    <n v="1326916800"/>
    <d v="2012-01-18T20:00:00"/>
    <n v="1323131689"/>
    <x v="936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8"/>
    <x v="2"/>
    <n v="2"/>
    <n v="20"/>
    <x v="0"/>
    <s v="USD"/>
    <n v="1383509357"/>
    <d v="2013-11-03T20:09:17"/>
    <n v="1380913757"/>
    <x v="937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.35714285714285715"/>
    <x v="2"/>
    <n v="1"/>
    <n v="25"/>
    <x v="0"/>
    <s v="USD"/>
    <n v="1346585448"/>
    <d v="2012-09-02T11:30:48"/>
    <n v="1343993448"/>
    <x v="938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6"/>
    <x v="2"/>
    <n v="2"/>
    <n v="20"/>
    <x v="0"/>
    <s v="USD"/>
    <n v="1372622280"/>
    <d v="2013-06-30T19:58:00"/>
    <n v="1369246738"/>
    <x v="939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155555555555555"/>
    <x v="2"/>
    <n v="14"/>
    <n v="110.28571428571429"/>
    <x v="0"/>
    <s v="USD"/>
    <n v="1439251926"/>
    <d v="2015-08-11T00:12:06"/>
    <n v="1435363926"/>
    <x v="940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"/>
    <x v="2"/>
    <n v="31"/>
    <n v="37.451612903225808"/>
    <x v="0"/>
    <s v="USD"/>
    <n v="1486693145"/>
    <d v="2017-02-10T02:19:05"/>
    <n v="1484101145"/>
    <x v="941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3"/>
    <x v="2"/>
    <n v="16"/>
    <n v="41.75"/>
    <x v="0"/>
    <s v="USD"/>
    <n v="1455826460"/>
    <d v="2016-02-18T20:14:20"/>
    <n v="1452716060"/>
    <x v="942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6"/>
    <x v="2"/>
    <n v="12"/>
    <n v="24.083333333333332"/>
    <x v="0"/>
    <s v="USD"/>
    <n v="1480438905"/>
    <d v="2016-11-29T17:01:45"/>
    <n v="1477843305"/>
    <x v="943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.325999999999999"/>
    <x v="2"/>
    <n v="96"/>
    <n v="69.40625"/>
    <x v="0"/>
    <s v="USD"/>
    <n v="1460988000"/>
    <d v="2016-04-18T14:00:00"/>
    <n v="1458050450"/>
    <x v="944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"/>
    <x v="2"/>
    <n v="16"/>
    <n v="155.25"/>
    <x v="6"/>
    <s v="EUR"/>
    <n v="1487462340"/>
    <d v="2017-02-18T23:59:00"/>
    <n v="1482958626"/>
    <x v="945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5"/>
    <x v="2"/>
    <n v="5"/>
    <n v="57.2"/>
    <x v="0"/>
    <s v="USD"/>
    <n v="1473444048"/>
    <d v="2016-09-09T18:00:48"/>
    <n v="1470852048"/>
    <x v="946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n v="0"/>
    <x v="0"/>
    <s v="USD"/>
    <n v="1467312306"/>
    <d v="2016-06-30T18:45:06"/>
    <n v="1462128306"/>
    <x v="947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8"/>
    <n v="60"/>
    <x v="9"/>
    <s v="EUR"/>
    <n v="1457812364"/>
    <d v="2016-03-12T19:52:44"/>
    <n v="1455220364"/>
    <x v="948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"/>
    <x v="2"/>
    <n v="7"/>
    <n v="39"/>
    <x v="12"/>
    <s v="EUR"/>
    <n v="1456016576"/>
    <d v="2016-02-21T01:02:56"/>
    <n v="1450832576"/>
    <x v="949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.04"/>
    <x v="2"/>
    <n v="24"/>
    <n v="58.416666666666664"/>
    <x v="5"/>
    <s v="CAD"/>
    <n v="1453053661"/>
    <d v="2016-01-17T18:01:01"/>
    <n v="1450461661"/>
    <x v="950"/>
    <b v="0"/>
    <b v="0"/>
    <s v="technology/wearables"/>
    <x v="2"/>
    <x v="8"/>
  </r>
  <r>
    <n v="951"/>
    <s v="Smart Harness"/>
    <s v="Revolutionizing the way we walk our dogs!"/>
    <n v="50000"/>
    <n v="19195"/>
    <n v="38.39"/>
    <x v="2"/>
    <n v="121"/>
    <n v="158.63636363636363"/>
    <x v="0"/>
    <s v="USD"/>
    <n v="1465054872"/>
    <d v="2016-06-04T15:41:12"/>
    <n v="1461166872"/>
    <x v="951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39.942857142857143"/>
    <x v="2"/>
    <n v="196"/>
    <n v="99.857142857142861"/>
    <x v="0"/>
    <s v="USD"/>
    <n v="1479483812"/>
    <d v="2016-11-18T15:43:32"/>
    <n v="1476888212"/>
    <x v="952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4"/>
    <x v="2"/>
    <n v="5"/>
    <n v="25.2"/>
    <x v="0"/>
    <s v="USD"/>
    <n v="1422158199"/>
    <d v="2015-01-25T03:56:39"/>
    <n v="1419566199"/>
    <x v="953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06666666666666"/>
    <x v="2"/>
    <n v="73"/>
    <n v="89.191780821917803"/>
    <x v="0"/>
    <s v="USD"/>
    <n v="1440100839"/>
    <d v="2015-08-20T20:00:39"/>
    <n v="1436472039"/>
    <x v="954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3"/>
    <x v="2"/>
    <n v="93"/>
    <n v="182.6236559139785"/>
    <x v="0"/>
    <s v="USD"/>
    <n v="1473750300"/>
    <d v="2016-09-13T07:05:00"/>
    <n v="1470294300"/>
    <x v="955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2"/>
    <x v="2"/>
    <n v="17"/>
    <n v="50.647058823529413"/>
    <x v="0"/>
    <s v="USD"/>
    <n v="1430081759"/>
    <d v="2015-04-26T20:55:59"/>
    <n v="1424901359"/>
    <x v="956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4"/>
    <x v="2"/>
    <n v="7"/>
    <n v="33.285714285714285"/>
    <x v="0"/>
    <s v="USD"/>
    <n v="1479392133"/>
    <d v="2016-11-17T14:15:33"/>
    <n v="1476710133"/>
    <x v="957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28275684711327"/>
    <x v="2"/>
    <n v="17"/>
    <n v="51.823529411764703"/>
    <x v="0"/>
    <s v="USD"/>
    <n v="1428641940"/>
    <d v="2015-04-10T04:59:00"/>
    <n v="1426792563"/>
    <x v="958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86"/>
    <x v="2"/>
    <n v="171"/>
    <n v="113.62573099415205"/>
    <x v="0"/>
    <s v="USD"/>
    <n v="1421640665"/>
    <d v="2015-01-19T04:11:05"/>
    <n v="1419048665"/>
    <x v="959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00628930817614"/>
    <x v="2"/>
    <n v="188"/>
    <n v="136.46276595744681"/>
    <x v="0"/>
    <s v="USD"/>
    <n v="1489500155"/>
    <d v="2017-03-14T14:02:35"/>
    <n v="1485874955"/>
    <x v="960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.188421052631583"/>
    <x v="2"/>
    <n v="110"/>
    <n v="364.35454545454547"/>
    <x v="0"/>
    <s v="USD"/>
    <n v="1487617200"/>
    <d v="2017-02-20T19:00:00"/>
    <n v="1483634335"/>
    <x v="961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48"/>
    <x v="2"/>
    <n v="37"/>
    <n v="19.243243243243242"/>
    <x v="0"/>
    <s v="USD"/>
    <n v="1455210353"/>
    <d v="2016-02-11T17:05:53"/>
    <n v="1451927153"/>
    <x v="962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"/>
    <x v="2"/>
    <n v="9"/>
    <n v="41.888888888888886"/>
    <x v="0"/>
    <s v="USD"/>
    <n v="1476717319"/>
    <d v="2016-10-17T15:15:19"/>
    <n v="1473693319"/>
    <x v="963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79909090909090907"/>
    <x v="2"/>
    <n v="29"/>
    <n v="30.310344827586206"/>
    <x v="5"/>
    <s v="CAD"/>
    <n v="1441119919"/>
    <d v="2015-09-01T15:05:19"/>
    <n v="1437663919"/>
    <x v="964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19999999999999"/>
    <x v="2"/>
    <n v="6"/>
    <n v="49.666666666666664"/>
    <x v="0"/>
    <s v="USD"/>
    <n v="1477454340"/>
    <d v="2016-10-26T03:59:00"/>
    <n v="1474676646"/>
    <x v="965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799999999999999"/>
    <x v="2"/>
    <n v="30"/>
    <n v="59.2"/>
    <x v="0"/>
    <s v="USD"/>
    <n v="1475766932"/>
    <d v="2016-10-06T15:15:32"/>
    <n v="1473174932"/>
    <x v="966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7.810000000000002"/>
    <x v="2"/>
    <n v="81"/>
    <n v="43.97530864197531"/>
    <x v="0"/>
    <s v="USD"/>
    <n v="1461301574"/>
    <d v="2016-04-22T05:06:14"/>
    <n v="1456121174"/>
    <x v="967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"/>
    <x v="2"/>
    <n v="4"/>
    <n v="26.5"/>
    <x v="0"/>
    <s v="USD"/>
    <n v="1408134034"/>
    <d v="2014-08-15T20:20:34"/>
    <n v="1405542034"/>
    <x v="968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6.666666666666664"/>
    <x v="2"/>
    <n v="11"/>
    <n v="1272.7272727272727"/>
    <x v="14"/>
    <s v="MXN"/>
    <n v="1486624607"/>
    <d v="2017-02-09T07:16:47"/>
    <n v="1483773407"/>
    <x v="969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2"/>
    <x v="2"/>
    <n v="14"/>
    <n v="164"/>
    <x v="5"/>
    <s v="CAD"/>
    <n v="1485147540"/>
    <d v="2017-01-23T04:59:00"/>
    <n v="1481951853"/>
    <x v="970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2599999999999998"/>
    <x v="2"/>
    <n v="5"/>
    <n v="45.2"/>
    <x v="0"/>
    <s v="USD"/>
    <n v="1433178060"/>
    <d v="2015-06-01T17:01:00"/>
    <n v="1429290060"/>
    <x v="971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25"/>
    <x v="2"/>
    <n v="45"/>
    <n v="153.88888888888889"/>
    <x v="0"/>
    <s v="USD"/>
    <n v="1409813940"/>
    <d v="2014-09-04T06:59:00"/>
    <n v="1407271598"/>
    <x v="972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7"/>
    <x v="2"/>
    <n v="8"/>
    <n v="51.375"/>
    <x v="0"/>
    <s v="USD"/>
    <n v="1447032093"/>
    <d v="2015-11-09T01:21:33"/>
    <n v="1441844493"/>
    <x v="973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0.55999999999999994"/>
    <x v="2"/>
    <n v="3"/>
    <n v="93.333333333333329"/>
    <x v="0"/>
    <s v="USD"/>
    <n v="1458925156"/>
    <d v="2016-03-25T16:59:16"/>
    <n v="1456336756"/>
    <x v="974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8"/>
    <x v="2"/>
    <n v="24"/>
    <n v="108.625"/>
    <x v="0"/>
    <s v="USD"/>
    <n v="1467132185"/>
    <d v="2016-06-28T16:43:05"/>
    <n v="1461948185"/>
    <x v="975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"/>
    <x v="2"/>
    <n v="18"/>
    <n v="160.5"/>
    <x v="2"/>
    <s v="AUD"/>
    <n v="1439515497"/>
    <d v="2015-08-14T01:24:57"/>
    <n v="1435627497"/>
    <x v="976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666666666666664"/>
    <x v="2"/>
    <n v="12"/>
    <n v="75.75"/>
    <x v="15"/>
    <s v="EUR"/>
    <n v="1456094197"/>
    <d v="2016-02-21T22:36:37"/>
    <n v="1453502197"/>
    <x v="977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.263267182990241"/>
    <x v="2"/>
    <n v="123"/>
    <n v="790.83739837398377"/>
    <x v="11"/>
    <s v="SEK"/>
    <n v="1456385101"/>
    <d v="2016-02-25T07:25:01"/>
    <n v="1453793101"/>
    <x v="978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17599999999999"/>
    <x v="2"/>
    <n v="96"/>
    <n v="301.93916666666667"/>
    <x v="0"/>
    <s v="USD"/>
    <n v="1466449140"/>
    <d v="2016-06-20T18:59:00"/>
    <n v="1463392828"/>
    <x v="979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860000000000001"/>
    <x v="2"/>
    <n v="31"/>
    <n v="47.935483870967744"/>
    <x v="0"/>
    <s v="USD"/>
    <n v="1417387322"/>
    <d v="2014-11-30T22:42:02"/>
    <n v="1413495722"/>
    <x v="980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2"/>
    <x v="2"/>
    <n v="4"/>
    <n v="2.75"/>
    <x v="0"/>
    <s v="USD"/>
    <n v="1407624222"/>
    <d v="2014-08-09T22:43:42"/>
    <n v="1405032222"/>
    <x v="981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4E-2"/>
    <x v="2"/>
    <n v="3"/>
    <n v="1"/>
    <x v="0"/>
    <s v="USD"/>
    <n v="1475431486"/>
    <d v="2016-10-02T18:04:46"/>
    <n v="1472839486"/>
    <x v="982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06136117214709"/>
    <x v="2"/>
    <n v="179"/>
    <n v="171.79329608938548"/>
    <x v="3"/>
    <s v="EUR"/>
    <n v="1471985640"/>
    <d v="2016-08-23T20:54:00"/>
    <n v="1469289685"/>
    <x v="983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"/>
    <x v="2"/>
    <n v="3"/>
    <n v="35.333333333333336"/>
    <x v="0"/>
    <s v="USD"/>
    <n v="1427507208"/>
    <d v="2015-03-28T01:46:48"/>
    <n v="1424918808"/>
    <x v="984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3"/>
    <x v="2"/>
    <n v="23"/>
    <n v="82.086956521739125"/>
    <x v="12"/>
    <s v="EUR"/>
    <n v="1451602800"/>
    <d v="2015-12-31T23:00:00"/>
    <n v="1449011610"/>
    <x v="985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75"/>
    <x v="2"/>
    <n v="23"/>
    <n v="110.8695652173913"/>
    <x v="1"/>
    <s v="GBP"/>
    <n v="1452384000"/>
    <d v="2016-01-10T00:00:00"/>
    <n v="1447698300"/>
    <x v="986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.22"/>
    <x v="2"/>
    <n v="41"/>
    <n v="161.21951219512195"/>
    <x v="9"/>
    <s v="EUR"/>
    <n v="1403507050"/>
    <d v="2014-06-23T07:04:10"/>
    <n v="1400051050"/>
    <x v="987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n v="0"/>
    <x v="13"/>
    <s v="EUR"/>
    <n v="1475310825"/>
    <d v="2016-10-01T08:33:45"/>
    <n v="1472718825"/>
    <x v="988"/>
    <b v="0"/>
    <b v="0"/>
    <s v="technology/wearables"/>
    <x v="2"/>
    <x v="8"/>
  </r>
  <r>
    <n v="989"/>
    <s v="Power Rope"/>
    <s v="The most useful phone charger you will ever buy"/>
    <n v="10000"/>
    <n v="1677"/>
    <n v="16.77"/>
    <x v="2"/>
    <n v="32"/>
    <n v="52.40625"/>
    <x v="0"/>
    <s v="USD"/>
    <n v="1475101495"/>
    <d v="2016-09-28T22:24:55"/>
    <n v="1472509495"/>
    <x v="989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04"/>
    <x v="2"/>
    <n v="2"/>
    <n v="13"/>
    <x v="0"/>
    <s v="USD"/>
    <n v="1409770164"/>
    <d v="2014-09-03T18:49:24"/>
    <n v="1407178164"/>
    <x v="990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"/>
    <x v="2"/>
    <n v="7"/>
    <n v="30.285714285714285"/>
    <x v="1"/>
    <s v="GBP"/>
    <n v="1468349460"/>
    <d v="2016-07-12T18:51:00"/>
    <n v="1466186988"/>
    <x v="991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.46699999999999997"/>
    <x v="2"/>
    <n v="4"/>
    <n v="116.75"/>
    <x v="0"/>
    <s v="USD"/>
    <n v="1462655519"/>
    <d v="2016-05-07T21:11:59"/>
    <n v="1457475119"/>
    <x v="992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087142857142858"/>
    <x v="2"/>
    <n v="196"/>
    <n v="89.59693877551021"/>
    <x v="0"/>
    <s v="USD"/>
    <n v="1478926800"/>
    <d v="2016-11-12T05:00:00"/>
    <n v="1476054568"/>
    <x v="993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2"/>
    <x v="2"/>
    <n v="11"/>
    <n v="424.45454545454544"/>
    <x v="0"/>
    <s v="USD"/>
    <n v="1417388340"/>
    <d v="2014-11-30T22:59:00"/>
    <n v="1412835530"/>
    <x v="994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6"/>
    <x v="2"/>
    <n v="9"/>
    <n v="80.666666666666671"/>
    <x v="0"/>
    <s v="USD"/>
    <n v="1417276800"/>
    <d v="2014-11-29T16:00:00"/>
    <n v="1415140480"/>
    <x v="995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"/>
    <x v="2"/>
    <n v="5"/>
    <n v="13"/>
    <x v="0"/>
    <s v="USD"/>
    <n v="1406474820"/>
    <d v="2014-07-27T15:27:00"/>
    <n v="1403902060"/>
    <x v="996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n v="1.3"/>
    <x v="2"/>
    <n v="8"/>
    <n v="8.125"/>
    <x v="0"/>
    <s v="USD"/>
    <n v="1417145297"/>
    <d v="2014-11-28T03:28:17"/>
    <n v="1414549697"/>
    <x v="997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8.558333333333337"/>
    <x v="2"/>
    <n v="229"/>
    <n v="153.42794759825327"/>
    <x v="5"/>
    <s v="CAD"/>
    <n v="1447909401"/>
    <d v="2015-11-19T05:03:21"/>
    <n v="1444017801"/>
    <x v="998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7"/>
    <x v="2"/>
    <n v="40"/>
    <n v="292.07499999999999"/>
    <x v="5"/>
    <s v="CAD"/>
    <n v="1415865720"/>
    <d v="2014-11-13T08:02:00"/>
    <n v="1413270690"/>
    <x v="999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1"/>
    <x v="1"/>
    <n v="6"/>
    <n v="3304"/>
    <x v="0"/>
    <s v="USD"/>
    <n v="1489537560"/>
    <d v="2017-03-15T00:26:00"/>
    <n v="1484357160"/>
    <x v="1000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4"/>
    <n v="1300"/>
    <x v="1"/>
    <s v="GBP"/>
    <n v="1485796613"/>
    <d v="2017-01-30T17:16:53"/>
    <n v="1481908613"/>
    <x v="1001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029602960296"/>
    <x v="1"/>
    <n v="22"/>
    <n v="134.54545454545453"/>
    <x v="0"/>
    <s v="USD"/>
    <n v="1450331940"/>
    <d v="2015-12-17T05:59:00"/>
    <n v="1447777514"/>
    <x v="1002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.055"/>
    <x v="1"/>
    <n v="15"/>
    <n v="214.06666666666666"/>
    <x v="6"/>
    <s v="EUR"/>
    <n v="1489680061"/>
    <d v="2017-03-16T16:01:01"/>
    <n v="1487091661"/>
    <x v="1003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.207999999999998"/>
    <x v="1"/>
    <n v="95"/>
    <n v="216.33684210526314"/>
    <x v="0"/>
    <s v="USD"/>
    <n v="1455814827"/>
    <d v="2016-02-18T17:00:27"/>
    <n v="1453222827"/>
    <x v="1004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.051000000000002"/>
    <x v="1"/>
    <n v="161"/>
    <n v="932.31055900621118"/>
    <x v="0"/>
    <s v="USD"/>
    <n v="1446217183"/>
    <d v="2015-10-30T14:59:43"/>
    <n v="1443538783"/>
    <x v="1005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5"/>
    <x v="1"/>
    <n v="8"/>
    <n v="29.25"/>
    <x v="0"/>
    <s v="USD"/>
    <n v="1418368260"/>
    <d v="2014-12-12T07:11:00"/>
    <n v="1417654672"/>
    <x v="1006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.32"/>
    <x v="1"/>
    <n v="76"/>
    <n v="174.94736842105263"/>
    <x v="0"/>
    <s v="USD"/>
    <n v="1481727623"/>
    <d v="2016-12-14T15:00:23"/>
    <n v="1478095223"/>
    <x v="1007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26737967914438499"/>
    <x v="1"/>
    <n v="1"/>
    <n v="250"/>
    <x v="14"/>
    <s v="MXN"/>
    <n v="1482953115"/>
    <d v="2016-12-28T19:25:15"/>
    <n v="1480361115"/>
    <x v="1008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3"/>
    <x v="1"/>
    <n v="101"/>
    <n v="65"/>
    <x v="0"/>
    <s v="USD"/>
    <n v="1466346646"/>
    <d v="2016-06-19T14:30:46"/>
    <n v="1463754646"/>
    <x v="1009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19088937093275488"/>
    <x v="1"/>
    <n v="4"/>
    <n v="55"/>
    <x v="0"/>
    <s v="USD"/>
    <n v="1473044340"/>
    <d v="2016-09-05T02:59:00"/>
    <n v="1468180462"/>
    <x v="1010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375"/>
    <x v="1"/>
    <n v="1"/>
    <n v="75"/>
    <x v="0"/>
    <s v="USD"/>
    <n v="1418938395"/>
    <d v="2014-12-18T21:33:15"/>
    <n v="1415050395"/>
    <x v="1011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.021000000001"/>
    <x v="1"/>
    <n v="775"/>
    <n v="1389.3561935483872"/>
    <x v="0"/>
    <s v="USD"/>
    <n v="1485254052"/>
    <d v="2017-01-24T10:34:12"/>
    <n v="1481366052"/>
    <x v="1012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27999999999999"/>
    <x v="1"/>
    <n v="90"/>
    <n v="95.911111111111111"/>
    <x v="0"/>
    <s v="USD"/>
    <n v="1451419200"/>
    <d v="2015-12-29T20:00:00"/>
    <n v="1449000056"/>
    <x v="1013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0.599999999999998"/>
    <x v="1"/>
    <n v="16"/>
    <n v="191.25"/>
    <x v="0"/>
    <s v="USD"/>
    <n v="1420070615"/>
    <d v="2015-01-01T00:03:35"/>
    <n v="1415750615"/>
    <x v="1014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7"/>
    <x v="1"/>
    <n v="6"/>
    <n v="40"/>
    <x v="16"/>
    <s v="CHF"/>
    <n v="1448489095"/>
    <d v="2015-11-25T22:04:55"/>
    <n v="1445893495"/>
    <x v="1015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"/>
    <x v="1"/>
    <n v="38"/>
    <n v="74.78947368421052"/>
    <x v="0"/>
    <s v="USD"/>
    <n v="1459992856"/>
    <d v="2016-04-07T01:34:16"/>
    <n v="1456108456"/>
    <x v="1016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878799999999998"/>
    <x v="1"/>
    <n v="355"/>
    <n v="161.11830985915492"/>
    <x v="0"/>
    <s v="USD"/>
    <n v="1448125935"/>
    <d v="2015-11-21T17:12:15"/>
    <n v="1444666335"/>
    <x v="1017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"/>
    <x v="1"/>
    <n v="7"/>
    <n v="88.714285714285708"/>
    <x v="0"/>
    <s v="USD"/>
    <n v="1468496933"/>
    <d v="2016-07-14T11:48:53"/>
    <n v="1465904933"/>
    <x v="1018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.333333333333336"/>
    <x v="1"/>
    <n v="400"/>
    <n v="53.25"/>
    <x v="0"/>
    <s v="USD"/>
    <n v="1423092149"/>
    <d v="2015-02-04T23:22:29"/>
    <n v="1420500149"/>
    <x v="1019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4838709677421"/>
    <x v="0"/>
    <n v="30"/>
    <n v="106.2"/>
    <x v="5"/>
    <s v="CAD"/>
    <n v="1433206020"/>
    <d v="2015-06-02T00:47:00"/>
    <n v="1430617209"/>
    <x v="1020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1.80366666666669"/>
    <x v="0"/>
    <n v="478"/>
    <n v="22.079728033472804"/>
    <x v="0"/>
    <s v="USD"/>
    <n v="1445054400"/>
    <d v="2015-10-17T04:00:00"/>
    <n v="1443074571"/>
    <x v="1021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4.9"/>
    <x v="0"/>
    <n v="74"/>
    <n v="31.054054054054053"/>
    <x v="0"/>
    <s v="USD"/>
    <n v="1431876677"/>
    <d v="2015-05-17T15:31:17"/>
    <n v="1429284677"/>
    <x v="1022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.15"/>
    <x v="0"/>
    <n v="131"/>
    <n v="36.206106870229007"/>
    <x v="1"/>
    <s v="GBP"/>
    <n v="1434837861"/>
    <d v="2015-06-20T22:04:21"/>
    <n v="1432245861"/>
    <x v="1023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8.63774999999998"/>
    <x v="0"/>
    <n v="61"/>
    <n v="388.9762295081967"/>
    <x v="11"/>
    <s v="SEK"/>
    <n v="1454248563"/>
    <d v="2016-01-31T13:56:03"/>
    <n v="1451656563"/>
    <x v="1024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09.92831428571431"/>
    <x v="0"/>
    <n v="1071"/>
    <n v="71.848571428571432"/>
    <x v="0"/>
    <s v="USD"/>
    <n v="1426532437"/>
    <d v="2015-03-16T19:00:37"/>
    <n v="1423944037"/>
    <x v="1025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.00828571428571"/>
    <x v="0"/>
    <n v="122"/>
    <n v="57.381803278688523"/>
    <x v="1"/>
    <s v="GBP"/>
    <n v="1459414016"/>
    <d v="2016-03-31T08:46:56"/>
    <n v="1456480016"/>
    <x v="1026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09292094387415"/>
    <x v="0"/>
    <n v="111"/>
    <n v="69.666666666666671"/>
    <x v="0"/>
    <s v="USD"/>
    <n v="1414025347"/>
    <d v="2014-10-23T00:49:07"/>
    <n v="1411433347"/>
    <x v="1027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27000000000001"/>
    <x v="0"/>
    <n v="255"/>
    <n v="45.988235294117644"/>
    <x v="1"/>
    <s v="GBP"/>
    <n v="1488830400"/>
    <d v="2017-03-06T20:00:00"/>
    <n v="1484924605"/>
    <x v="1028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1.75999999999999"/>
    <x v="0"/>
    <n v="141"/>
    <n v="79.262411347517727"/>
    <x v="11"/>
    <s v="SEK"/>
    <n v="1428184740"/>
    <d v="2015-04-04T21:59:00"/>
    <n v="1423501507"/>
    <x v="1029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.09999999999997"/>
    <x v="0"/>
    <n v="159"/>
    <n v="43.031446540880502"/>
    <x v="0"/>
    <s v="USD"/>
    <n v="1473680149"/>
    <d v="2016-09-12T11:35:49"/>
    <n v="1472470549"/>
    <x v="1030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n v="99"/>
    <n v="108.48484848484848"/>
    <x v="0"/>
    <s v="USD"/>
    <n v="1450290010"/>
    <d v="2015-12-16T18:20:10"/>
    <n v="1447698010"/>
    <x v="1031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n v="108.49703703703703"/>
    <x v="0"/>
    <n v="96"/>
    <n v="61.029583333333335"/>
    <x v="0"/>
    <s v="USD"/>
    <n v="1466697625"/>
    <d v="2016-06-23T16:00:25"/>
    <n v="1464105625"/>
    <x v="1032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86144578313252"/>
    <x v="0"/>
    <n v="27"/>
    <n v="50.592592592592595"/>
    <x v="1"/>
    <s v="GBP"/>
    <n v="1481564080"/>
    <d v="2016-12-12T17:34:40"/>
    <n v="1479144880"/>
    <x v="1033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.0018"/>
    <x v="0"/>
    <n v="166"/>
    <n v="39.157168674698795"/>
    <x v="0"/>
    <s v="USD"/>
    <n v="1470369540"/>
    <d v="2016-08-05T03:59:00"/>
    <n v="1467604804"/>
    <x v="1034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65217391304347"/>
    <x v="0"/>
    <n v="76"/>
    <n v="65.15789473684211"/>
    <x v="0"/>
    <s v="USD"/>
    <n v="1423668220"/>
    <d v="2015-02-11T15:23:40"/>
    <n v="1421076220"/>
    <x v="1035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.36044444444444"/>
    <x v="0"/>
    <n v="211"/>
    <n v="23.963127962085309"/>
    <x v="0"/>
    <s v="USD"/>
    <n v="1357545600"/>
    <d v="2013-01-07T08:00:00"/>
    <n v="1354790790"/>
    <x v="1036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n v="21"/>
    <n v="48.61904761904762"/>
    <x v="0"/>
    <s v="USD"/>
    <n v="1431925200"/>
    <d v="2015-05-18T05:00:00"/>
    <n v="1429991062"/>
    <x v="1037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3333333333334"/>
    <x v="0"/>
    <n v="61"/>
    <n v="35.73770491803279"/>
    <x v="0"/>
    <s v="USD"/>
    <n v="1458362023"/>
    <d v="2016-03-19T04:33:43"/>
    <n v="1455773623"/>
    <x v="1038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n v="30"/>
    <n v="21.366666666666667"/>
    <x v="0"/>
    <s v="USD"/>
    <n v="1481615940"/>
    <d v="2016-12-13T07:59:00"/>
    <n v="1479436646"/>
    <x v="1039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29411764705882354"/>
    <x v="1"/>
    <n v="1"/>
    <n v="250"/>
    <x v="0"/>
    <s v="USD"/>
    <n v="1472317209"/>
    <d v="2016-08-27T17:00:09"/>
    <n v="1469725209"/>
    <x v="1040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n v="0"/>
    <x v="0"/>
    <s v="USD"/>
    <n v="1406769992"/>
    <d v="2014-07-31T01:26:32"/>
    <n v="1405041992"/>
    <x v="1041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"/>
    <x v="1"/>
    <n v="1"/>
    <n v="10"/>
    <x v="0"/>
    <s v="USD"/>
    <n v="1410516000"/>
    <d v="2014-09-12T10:00:00"/>
    <n v="1406824948"/>
    <x v="1042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8"/>
    <x v="1"/>
    <n v="292"/>
    <n v="29.236301369863014"/>
    <x v="0"/>
    <s v="USD"/>
    <n v="1432101855"/>
    <d v="2015-05-20T06:04:15"/>
    <n v="1429509855"/>
    <x v="1043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5E-2"/>
    <x v="1"/>
    <n v="2"/>
    <n v="3"/>
    <x v="0"/>
    <s v="USD"/>
    <n v="1425587220"/>
    <d v="2015-03-05T20:27:00"/>
    <n v="1420668801"/>
    <x v="1044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7"/>
    <x v="1"/>
    <n v="8"/>
    <n v="33.25"/>
    <x v="0"/>
    <s v="USD"/>
    <n v="1408827550"/>
    <d v="2014-08-23T20:59:10"/>
    <n v="1406235550"/>
    <x v="1045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n v="0"/>
    <x v="12"/>
    <s v="EUR"/>
    <n v="1451161560"/>
    <d v="2015-12-26T20:26:00"/>
    <n v="1447273560"/>
    <x v="1046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.05"/>
    <x v="1"/>
    <n v="1"/>
    <n v="1"/>
    <x v="0"/>
    <s v="USD"/>
    <n v="1415219915"/>
    <d v="2014-11-05T20:38:35"/>
    <n v="1412624315"/>
    <x v="1047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"/>
    <x v="1"/>
    <n v="4"/>
    <n v="53"/>
    <x v="0"/>
    <s v="USD"/>
    <n v="1474766189"/>
    <d v="2016-09-25T01:16:29"/>
    <n v="1471310189"/>
    <x v="1048"/>
    <b v="0"/>
    <b v="0"/>
    <s v="journalism/audio"/>
    <x v="5"/>
    <x v="16"/>
  </r>
  <r>
    <n v="1049"/>
    <s v="J1 (Canceled)"/>
    <s v="------"/>
    <n v="12000"/>
    <n v="0"/>
    <n v="0"/>
    <x v="1"/>
    <n v="0"/>
    <n v="0"/>
    <x v="0"/>
    <s v="USD"/>
    <n v="1455272445"/>
    <d v="2016-02-12T10:20:45"/>
    <n v="1452680445"/>
    <x v="1049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n v="0"/>
    <n v="0"/>
    <x v="0"/>
    <s v="USD"/>
    <n v="1442257677"/>
    <d v="2015-09-14T19:07:57"/>
    <n v="1439665677"/>
    <x v="1050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n v="0"/>
    <x v="0"/>
    <s v="USD"/>
    <n v="1409098825"/>
    <d v="2014-08-27T00:20:25"/>
    <n v="1406679625"/>
    <x v="1051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n v="0"/>
    <x v="0"/>
    <s v="USD"/>
    <n v="1465243740"/>
    <d v="2016-06-06T20:09:00"/>
    <n v="1461438495"/>
    <x v="1052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"/>
    <n v="15"/>
    <x v="0"/>
    <s v="USD"/>
    <n v="1488773332"/>
    <d v="2017-03-06T04:08:52"/>
    <n v="1486613332"/>
    <x v="1053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n v="0"/>
    <x v="0"/>
    <s v="USD"/>
    <n v="1407708000"/>
    <d v="2014-08-10T22:00:00"/>
    <n v="1405110399"/>
    <x v="1054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n v="0"/>
    <x v="0"/>
    <s v="USD"/>
    <n v="1457394545"/>
    <d v="2016-03-07T23:49:05"/>
    <n v="1454802545"/>
    <x v="1055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n v="0"/>
    <x v="0"/>
    <s v="USD"/>
    <n v="1429892177"/>
    <d v="2015-04-24T16:16:17"/>
    <n v="1424711777"/>
    <x v="1056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n v="0"/>
    <x v="0"/>
    <s v="USD"/>
    <n v="1480888483"/>
    <d v="2016-12-04T21:54:43"/>
    <n v="1478292883"/>
    <x v="1057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n v="0"/>
    <x v="0"/>
    <s v="USD"/>
    <n v="1427328000"/>
    <d v="2015-03-26T00:00:00"/>
    <n v="1423777043"/>
    <x v="1058"/>
    <b v="0"/>
    <b v="0"/>
    <s v="journalism/audio"/>
    <x v="5"/>
    <x v="16"/>
  </r>
  <r>
    <n v="1059"/>
    <s v="Voice Over Artist (Canceled)"/>
    <s v="Turning myself into a vocal artist."/>
    <n v="1100"/>
    <n v="0"/>
    <n v="0"/>
    <x v="1"/>
    <n v="0"/>
    <n v="0"/>
    <x v="0"/>
    <s v="USD"/>
    <n v="1426269456"/>
    <d v="2015-03-13T17:57:36"/>
    <n v="1423681056"/>
    <x v="1059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1"/>
    <n v="50"/>
    <x v="0"/>
    <s v="USD"/>
    <n v="1429134893"/>
    <d v="2015-04-15T21:54:53"/>
    <n v="1426542893"/>
    <x v="1060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n v="0"/>
    <n v="0"/>
    <x v="0"/>
    <s v="USD"/>
    <n v="1462150800"/>
    <d v="2016-05-02T01:00:00"/>
    <n v="1456987108"/>
    <x v="1061"/>
    <b v="0"/>
    <b v="0"/>
    <s v="journalism/audio"/>
    <x v="5"/>
    <x v="16"/>
  </r>
  <r>
    <n v="1062"/>
    <s v="RETURNING AT A LATER DATE"/>
    <s v="SEE US ON PATREON www.badgirlartwork.com"/>
    <n v="199"/>
    <n v="190"/>
    <n v="95.477386934673376"/>
    <x v="1"/>
    <n v="4"/>
    <n v="47.5"/>
    <x v="0"/>
    <s v="USD"/>
    <n v="1468351341"/>
    <d v="2016-07-12T19:22:21"/>
    <n v="1467746541"/>
    <x v="1062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n v="0"/>
    <x v="0"/>
    <s v="USD"/>
    <n v="1472604262"/>
    <d v="2016-08-31T00:44:22"/>
    <n v="1470012262"/>
    <x v="1063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"/>
    <x v="2"/>
    <n v="123"/>
    <n v="65.666666666666671"/>
    <x v="0"/>
    <s v="USD"/>
    <n v="1373174903"/>
    <d v="2013-07-07T05:28:23"/>
    <n v="1369286903"/>
    <x v="1064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n v="5"/>
    <n v="16.2"/>
    <x v="2"/>
    <s v="AUD"/>
    <n v="1392800922"/>
    <d v="2014-02-19T09:08:42"/>
    <n v="1390381722"/>
    <x v="1065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"/>
    <x v="2"/>
    <n v="148"/>
    <n v="34.128378378378379"/>
    <x v="0"/>
    <s v="USD"/>
    <n v="1375657582"/>
    <d v="2013-08-04T23:06:22"/>
    <n v="1371769582"/>
    <x v="1066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0"/>
    <n v="13"/>
    <x v="0"/>
    <s v="USD"/>
    <n v="1387657931"/>
    <d v="2013-12-21T20:32:11"/>
    <n v="1385065931"/>
    <x v="1067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.15"/>
    <x v="2"/>
    <n v="4"/>
    <n v="11.25"/>
    <x v="0"/>
    <s v="USD"/>
    <n v="1460274864"/>
    <d v="2016-04-10T07:54:24"/>
    <n v="1457686464"/>
    <x v="1068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8.636363636363633"/>
    <x v="2"/>
    <n v="21"/>
    <n v="40.476190476190474"/>
    <x v="0"/>
    <s v="USD"/>
    <n v="1385447459"/>
    <d v="2013-11-26T06:30:59"/>
    <n v="1382679059"/>
    <x v="1069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0000000000000007"/>
    <x v="2"/>
    <n v="2"/>
    <n v="35"/>
    <x v="0"/>
    <s v="USD"/>
    <n v="1349050622"/>
    <d v="2012-10-01T00:17:02"/>
    <n v="1347322622"/>
    <x v="1070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n v="0"/>
    <x v="10"/>
    <s v="NOK"/>
    <n v="1447787093"/>
    <d v="2015-11-17T19:04:53"/>
    <n v="1445191493"/>
    <x v="1071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2"/>
    <x v="2"/>
    <n v="4"/>
    <n v="12.75"/>
    <x v="0"/>
    <s v="USD"/>
    <n v="1391630297"/>
    <d v="2014-02-05T19:58:17"/>
    <n v="1389038297"/>
    <x v="1072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5"/>
    <x v="2"/>
    <n v="1"/>
    <n v="10"/>
    <x v="0"/>
    <s v="USD"/>
    <n v="1318806541"/>
    <d v="2011-10-16T23:09:01"/>
    <n v="1316214541"/>
    <x v="1073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5"/>
    <x v="2"/>
    <n v="30"/>
    <n v="113.56666666666666"/>
    <x v="0"/>
    <s v="USD"/>
    <n v="1388808545"/>
    <d v="2014-01-04T04:09:05"/>
    <n v="1386216545"/>
    <x v="1074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5"/>
    <x v="2"/>
    <n v="3"/>
    <n v="15"/>
    <x v="0"/>
    <s v="USD"/>
    <n v="1336340516"/>
    <d v="2012-05-06T21:41:56"/>
    <n v="1333748516"/>
    <x v="1075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2.765333333333331"/>
    <x v="2"/>
    <n v="975"/>
    <n v="48.281025641025643"/>
    <x v="0"/>
    <s v="USD"/>
    <n v="1410426250"/>
    <d v="2014-09-11T09:04:10"/>
    <n v="1405674250"/>
    <x v="1076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.376000000000001"/>
    <x v="2"/>
    <n v="167"/>
    <n v="43.976047904191617"/>
    <x v="0"/>
    <s v="USD"/>
    <n v="1452744011"/>
    <d v="2016-01-14T04:00:11"/>
    <n v="1450152011"/>
    <x v="1077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n v="5"/>
    <n v="9"/>
    <x v="0"/>
    <s v="USD"/>
    <n v="1311309721"/>
    <d v="2011-07-22T04:42:01"/>
    <n v="1307421721"/>
    <x v="1078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8"/>
    <x v="2"/>
    <n v="18"/>
    <n v="37.666666666666664"/>
    <x v="12"/>
    <s v="EUR"/>
    <n v="1463232936"/>
    <d v="2016-05-14T13:35:36"/>
    <n v="1461072936"/>
    <x v="1079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4"/>
    <x v="2"/>
    <n v="98"/>
    <n v="18.581632653061224"/>
    <x v="0"/>
    <s v="USD"/>
    <n v="1399778333"/>
    <d v="2014-05-11T03:18:53"/>
    <n v="1397186333"/>
    <x v="1080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2E-2"/>
    <x v="2"/>
    <n v="4"/>
    <n v="3"/>
    <x v="0"/>
    <s v="USD"/>
    <n v="1422483292"/>
    <d v="2015-01-28T22:14:52"/>
    <n v="1419891292"/>
    <x v="1081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0.55999999999999994"/>
    <x v="2"/>
    <n v="3"/>
    <n v="18.666666666666668"/>
    <x v="0"/>
    <s v="USD"/>
    <n v="1344635088"/>
    <d v="2012-08-10T21:44:48"/>
    <n v="1342043088"/>
    <x v="1082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2000000000000006"/>
    <x v="2"/>
    <n v="1"/>
    <n v="410"/>
    <x v="5"/>
    <s v="CAD"/>
    <n v="1406994583"/>
    <d v="2014-08-02T15:49:43"/>
    <n v="1401810583"/>
    <x v="1083"/>
    <b v="0"/>
    <b v="0"/>
    <s v="games/video games"/>
    <x v="6"/>
    <x v="17"/>
  </r>
  <r>
    <n v="1084"/>
    <s v="My own channel"/>
    <s v="I want to start my own channel for gaming"/>
    <n v="550"/>
    <n v="0"/>
    <n v="0"/>
    <x v="2"/>
    <n v="0"/>
    <n v="0"/>
    <x v="0"/>
    <s v="USD"/>
    <n v="1407534804"/>
    <d v="2014-08-08T21:53:24"/>
    <n v="1404942804"/>
    <x v="1084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"/>
    <x v="2"/>
    <n v="9"/>
    <n v="114"/>
    <x v="5"/>
    <s v="CAD"/>
    <n v="1457967975"/>
    <d v="2016-03-14T15:06:15"/>
    <n v="1455379575"/>
    <x v="1085"/>
    <b v="0"/>
    <b v="0"/>
    <s v="games/video games"/>
    <x v="6"/>
    <x v="17"/>
  </r>
  <r>
    <n v="1086"/>
    <s v="Cyber Universe Online"/>
    <s v="Humanity's future in the Galaxy"/>
    <n v="18000"/>
    <n v="15"/>
    <n v="8.3333333333333343E-2"/>
    <x v="2"/>
    <n v="2"/>
    <n v="7.5"/>
    <x v="0"/>
    <s v="USD"/>
    <n v="1408913291"/>
    <d v="2014-08-24T20:48:11"/>
    <n v="1406321291"/>
    <x v="1086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n v="0"/>
    <x v="0"/>
    <s v="USD"/>
    <n v="1402852087"/>
    <d v="2014-06-15T17:08:07"/>
    <n v="1400260087"/>
    <x v="1087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.182977777777777"/>
    <x v="2"/>
    <n v="147"/>
    <n v="43.41727891156463"/>
    <x v="0"/>
    <s v="USD"/>
    <n v="1398366667"/>
    <d v="2014-04-24T19:11:07"/>
    <n v="1395774667"/>
    <x v="1088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2"/>
    <x v="2"/>
    <n v="49"/>
    <n v="23.959183673469386"/>
    <x v="6"/>
    <s v="EUR"/>
    <n v="1435293175"/>
    <d v="2015-06-26T04:32:55"/>
    <n v="1432701175"/>
    <x v="1089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5E-2"/>
    <x v="2"/>
    <n v="1"/>
    <n v="5"/>
    <x v="2"/>
    <s v="AUD"/>
    <n v="1432873653"/>
    <d v="2015-05-29T04:27:33"/>
    <n v="1430281653"/>
    <x v="1090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n v="2"/>
    <n v="12.5"/>
    <x v="1"/>
    <s v="GBP"/>
    <n v="1460313672"/>
    <d v="2016-04-10T18:41:12"/>
    <n v="1457725272"/>
    <x v="1091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"/>
    <x v="2"/>
    <n v="7"/>
    <n v="3"/>
    <x v="0"/>
    <s v="USD"/>
    <n v="1357432638"/>
    <d v="2013-01-06T00:37:18"/>
    <n v="1354840638"/>
    <x v="1092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083333333333334"/>
    <x v="2"/>
    <n v="4"/>
    <n v="10.5625"/>
    <x v="5"/>
    <s v="CAD"/>
    <n v="1455232937"/>
    <d v="2016-02-11T23:22:17"/>
    <n v="1453936937"/>
    <x v="1093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.300055555555556"/>
    <x v="2"/>
    <n v="27"/>
    <n v="122.00037037037038"/>
    <x v="0"/>
    <s v="USD"/>
    <n v="1318180033"/>
    <d v="2011-10-09T17:07:13"/>
    <n v="1315588033"/>
    <x v="1094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"/>
    <x v="2"/>
    <n v="94"/>
    <n v="267.80851063829789"/>
    <x v="0"/>
    <s v="USD"/>
    <n v="1377867220"/>
    <d v="2013-08-30T12:53:40"/>
    <n v="1375275220"/>
    <x v="1095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933333333333334"/>
    <x v="2"/>
    <n v="29"/>
    <n v="74.206896551724142"/>
    <x v="0"/>
    <s v="USD"/>
    <n v="1412393400"/>
    <d v="2014-10-04T03:30:00"/>
    <n v="1409747154"/>
    <x v="1096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7E-2"/>
    <x v="2"/>
    <n v="7"/>
    <n v="6.7142857142857144"/>
    <x v="0"/>
    <s v="USD"/>
    <n v="1393786877"/>
    <d v="2014-03-02T19:01:17"/>
    <n v="1390330877"/>
    <x v="1097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6"/>
    <x v="2"/>
    <n v="22"/>
    <n v="81.954545454545453"/>
    <x v="0"/>
    <s v="USD"/>
    <n v="1397413095"/>
    <d v="2014-04-13T18:18:15"/>
    <n v="1394821095"/>
    <x v="1098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n v="1"/>
    <n v="25"/>
    <x v="1"/>
    <s v="GBP"/>
    <n v="1431547468"/>
    <d v="2015-05-13T20:04:28"/>
    <n v="1428955468"/>
    <x v="1099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"/>
    <x v="2"/>
    <n v="10"/>
    <n v="10"/>
    <x v="12"/>
    <s v="EUR"/>
    <n v="1455417571"/>
    <d v="2016-02-14T02:39:31"/>
    <n v="1452825571"/>
    <x v="1100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1000000000000002E-2"/>
    <x v="2"/>
    <n v="6"/>
    <n v="6.833333333333333"/>
    <x v="0"/>
    <s v="USD"/>
    <n v="1468519920"/>
    <d v="2016-07-14T18:12:00"/>
    <n v="1466188338"/>
    <x v="1101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5"/>
    <x v="2"/>
    <n v="24"/>
    <n v="17.708333333333332"/>
    <x v="0"/>
    <s v="USD"/>
    <n v="1386568740"/>
    <d v="2013-12-09T05:59:00"/>
    <n v="1383095125"/>
    <x v="1102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"/>
    <x v="2"/>
    <n v="15"/>
    <n v="16.2"/>
    <x v="0"/>
    <s v="USD"/>
    <n v="1466227190"/>
    <d v="2016-06-18T05:19:50"/>
    <n v="1461043190"/>
    <x v="1103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71"/>
    <x v="2"/>
    <n v="37"/>
    <n v="80.297297297297291"/>
    <x v="1"/>
    <s v="GBP"/>
    <n v="1402480221"/>
    <d v="2014-06-11T09:50:21"/>
    <n v="1399888221"/>
    <x v="1104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.159"/>
    <x v="2"/>
    <n v="20"/>
    <n v="71.55"/>
    <x v="0"/>
    <s v="USD"/>
    <n v="1395627327"/>
    <d v="2014-03-24T02:15:27"/>
    <n v="1393038927"/>
    <x v="1105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.25"/>
    <x v="2"/>
    <n v="7"/>
    <n v="23.571428571428573"/>
    <x v="0"/>
    <s v="USD"/>
    <n v="1333557975"/>
    <d v="2012-04-04T16:46:15"/>
    <n v="1330969575"/>
    <x v="1106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n v="0"/>
    <x v="0"/>
    <s v="USD"/>
    <n v="1406148024"/>
    <d v="2014-07-23T20:40:24"/>
    <n v="1403556024"/>
    <x v="1107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"/>
    <x v="2"/>
    <n v="21"/>
    <n v="34.88095238095238"/>
    <x v="0"/>
    <s v="USD"/>
    <n v="1334326635"/>
    <d v="2012-04-13T14:17:15"/>
    <n v="1329146235"/>
    <x v="1108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44999999999999996"/>
    <x v="2"/>
    <n v="3"/>
    <n v="15"/>
    <x v="0"/>
    <s v="USD"/>
    <n v="1479495790"/>
    <d v="2016-11-18T19:03:10"/>
    <n v="1476900190"/>
    <x v="1109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.51"/>
    <x v="2"/>
    <n v="11"/>
    <n v="23.181818181818183"/>
    <x v="0"/>
    <s v="USD"/>
    <n v="1354919022"/>
    <d v="2012-12-07T22:23:42"/>
    <n v="1352327022"/>
    <x v="1110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.04"/>
    <x v="2"/>
    <n v="1"/>
    <n v="1"/>
    <x v="0"/>
    <s v="USD"/>
    <n v="1452228790"/>
    <d v="2016-01-08T04:53:10"/>
    <n v="1449636790"/>
    <x v="1111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37409090909087"/>
    <x v="2"/>
    <n v="312"/>
    <n v="100.23371794871794"/>
    <x v="0"/>
    <s v="USD"/>
    <n v="1421656200"/>
    <d v="2015-01-19T08:30:00"/>
    <n v="1416507211"/>
    <x v="1112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n v="1"/>
    <n v="5"/>
    <x v="1"/>
    <s v="GBP"/>
    <n v="1408058820"/>
    <d v="2014-08-14T23:27:00"/>
    <n v="1405466820"/>
    <x v="1113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.16666666666666669"/>
    <x v="2"/>
    <n v="3"/>
    <n v="3.3333333333333335"/>
    <x v="1"/>
    <s v="GBP"/>
    <n v="1381306687"/>
    <d v="2013-10-09T08:18:07"/>
    <n v="1378714687"/>
    <x v="1114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3250000000000001"/>
    <x v="2"/>
    <n v="4"/>
    <n v="13.25"/>
    <x v="0"/>
    <s v="USD"/>
    <n v="1459352495"/>
    <d v="2016-03-30T15:41:35"/>
    <n v="1456764095"/>
    <x v="1115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7E-2"/>
    <x v="2"/>
    <n v="10"/>
    <n v="17.852"/>
    <x v="0"/>
    <s v="USD"/>
    <n v="1339273208"/>
    <d v="2012-06-09T20:20:08"/>
    <n v="1334089208"/>
    <x v="1116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7"/>
    <x v="2"/>
    <n v="8"/>
    <n v="10.375"/>
    <x v="12"/>
    <s v="EUR"/>
    <n v="1451053313"/>
    <d v="2015-12-25T14:21:53"/>
    <n v="1448461313"/>
    <x v="1117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"/>
    <x v="2"/>
    <n v="3"/>
    <n v="36.333333333333336"/>
    <x v="2"/>
    <s v="AUD"/>
    <n v="1396666779"/>
    <d v="2014-04-05T02:59:39"/>
    <n v="1394078379"/>
    <x v="1118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3809523809523811"/>
    <x v="2"/>
    <n v="1"/>
    <n v="5"/>
    <x v="0"/>
    <s v="USD"/>
    <n v="1396810864"/>
    <d v="2014-04-06T19:01:04"/>
    <n v="1395687664"/>
    <x v="1119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n v="0"/>
    <n v="0"/>
    <x v="0"/>
    <s v="USD"/>
    <n v="1319835400"/>
    <d v="2011-10-28T20:56:40"/>
    <n v="1315947400"/>
    <x v="1120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599999999999999E-2"/>
    <x v="2"/>
    <n v="5"/>
    <n v="5.8"/>
    <x v="0"/>
    <s v="USD"/>
    <n v="1457904316"/>
    <d v="2016-03-13T21:25:16"/>
    <n v="1455315916"/>
    <x v="1121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n v="0"/>
    <x v="1"/>
    <s v="GBP"/>
    <n v="1369932825"/>
    <d v="2013-05-30T16:53:45"/>
    <n v="1368723225"/>
    <x v="1122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.22"/>
    <x v="2"/>
    <n v="3"/>
    <n v="3.6666666666666665"/>
    <x v="0"/>
    <s v="USD"/>
    <n v="1397910848"/>
    <d v="2014-04-19T12:34:08"/>
    <n v="1395318848"/>
    <x v="1123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47222222222222221"/>
    <x v="2"/>
    <n v="7"/>
    <n v="60.714285714285715"/>
    <x v="0"/>
    <s v="USD"/>
    <n v="1430409651"/>
    <d v="2015-04-30T16:00:51"/>
    <n v="1427817651"/>
    <x v="1124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n v="0"/>
    <x v="1"/>
    <s v="GBP"/>
    <n v="1443193130"/>
    <d v="2015-09-25T14:58:50"/>
    <n v="1438009130"/>
    <x v="1125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0.5"/>
    <x v="2"/>
    <n v="2"/>
    <n v="5"/>
    <x v="0"/>
    <s v="USD"/>
    <n v="1468482694"/>
    <d v="2016-07-14T07:51:34"/>
    <n v="1465890694"/>
    <x v="1126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"/>
    <x v="2"/>
    <n v="23"/>
    <n v="25.434782608695652"/>
    <x v="0"/>
    <s v="USD"/>
    <n v="1416000600"/>
    <d v="2014-11-14T21:30:00"/>
    <n v="1413318600"/>
    <x v="1127"/>
    <b v="0"/>
    <b v="0"/>
    <s v="games/mobile games"/>
    <x v="6"/>
    <x v="18"/>
  </r>
  <r>
    <n v="1128"/>
    <s v="Flying Turds"/>
    <s v="#havingfunFTW"/>
    <n v="1000"/>
    <n v="1"/>
    <n v="0.1"/>
    <x v="2"/>
    <n v="1"/>
    <n v="1"/>
    <x v="1"/>
    <s v="GBP"/>
    <n v="1407425717"/>
    <d v="2014-08-07T15:35:17"/>
    <n v="1404833717"/>
    <x v="1128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.105"/>
    <x v="2"/>
    <n v="2"/>
    <n v="10.5"/>
    <x v="0"/>
    <s v="USD"/>
    <n v="1465107693"/>
    <d v="2016-06-05T06:21:33"/>
    <n v="1462515693"/>
    <x v="1129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.22"/>
    <x v="2"/>
    <n v="3"/>
    <n v="3.6666666666666665"/>
    <x v="0"/>
    <s v="USD"/>
    <n v="1416963300"/>
    <d v="2014-11-26T00:55:00"/>
    <n v="1411775700"/>
    <x v="1130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n v="0"/>
    <x v="2"/>
    <s v="AUD"/>
    <n v="1450993668"/>
    <d v="2015-12-24T21:47:48"/>
    <n v="1448401668"/>
    <x v="1131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.38"/>
    <x v="2"/>
    <n v="13"/>
    <n v="110.61538461538461"/>
    <x v="5"/>
    <s v="CAD"/>
    <n v="1483238771"/>
    <d v="2017-01-01T02:46:11"/>
    <n v="1480646771"/>
    <x v="1132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0.66666666666666674"/>
    <x v="2"/>
    <n v="1"/>
    <n v="20"/>
    <x v="1"/>
    <s v="GBP"/>
    <n v="1406799981"/>
    <d v="2014-07-31T09:46:21"/>
    <n v="1404207981"/>
    <x v="1133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1E-3"/>
    <x v="2"/>
    <n v="1"/>
    <n v="1"/>
    <x v="2"/>
    <s v="AUD"/>
    <n v="1417235580"/>
    <d v="2014-11-29T04:33:00"/>
    <n v="1416034228"/>
    <x v="1134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1"/>
    <n v="50"/>
    <x v="12"/>
    <s v="EUR"/>
    <n v="1470527094"/>
    <d v="2016-08-06T23:44:54"/>
    <n v="1467935094"/>
    <x v="1135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7"/>
    <x v="2"/>
    <n v="6"/>
    <n v="45"/>
    <x v="6"/>
    <s v="EUR"/>
    <n v="1450541229"/>
    <d v="2015-12-19T16:07:09"/>
    <n v="1447949229"/>
    <x v="1136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n v="39"/>
    <n v="253.2051282051282"/>
    <x v="0"/>
    <s v="USD"/>
    <n v="1461440421"/>
    <d v="2016-04-23T19:40:21"/>
    <n v="1458848421"/>
    <x v="1137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35714285714285715"/>
    <x v="2"/>
    <n v="4"/>
    <n v="31.25"/>
    <x v="0"/>
    <s v="USD"/>
    <n v="1485035131"/>
    <d v="2017-01-21T21:45:31"/>
    <n v="1483307131"/>
    <x v="1138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E-2"/>
    <x v="2"/>
    <n v="1"/>
    <n v="5"/>
    <x v="0"/>
    <s v="USD"/>
    <n v="1420100426"/>
    <d v="2015-01-01T08:20:26"/>
    <n v="1417508426"/>
    <x v="1139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n v="0"/>
    <x v="1"/>
    <s v="GBP"/>
    <n v="1438859121"/>
    <d v="2015-08-06T11:05:21"/>
    <n v="1436267121"/>
    <x v="1140"/>
    <b v="0"/>
    <b v="0"/>
    <s v="games/mobile games"/>
    <x v="6"/>
    <x v="18"/>
  </r>
  <r>
    <n v="1141"/>
    <s v="Arena Z - Zombie Survival"/>
    <s v="I think this will be a great game!"/>
    <n v="500"/>
    <n v="0"/>
    <n v="0"/>
    <x v="2"/>
    <n v="0"/>
    <n v="0"/>
    <x v="12"/>
    <s v="EUR"/>
    <n v="1436460450"/>
    <d v="2015-07-09T16:47:30"/>
    <n v="1433868450"/>
    <x v="1141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n v="0"/>
    <x v="0"/>
    <s v="USD"/>
    <n v="1424131727"/>
    <d v="2015-02-17T00:08:47"/>
    <n v="1421539727"/>
    <x v="1142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.41333333333333333"/>
    <x v="2"/>
    <n v="8"/>
    <n v="23.25"/>
    <x v="0"/>
    <s v="USD"/>
    <n v="1450327126"/>
    <d v="2015-12-17T04:38:46"/>
    <n v="1447735126"/>
    <x v="1143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n v="0"/>
    <x v="0"/>
    <s v="USD"/>
    <n v="1430281320"/>
    <d v="2015-04-29T04:22:00"/>
    <n v="1427689320"/>
    <x v="1144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.125"/>
    <x v="2"/>
    <n v="1"/>
    <n v="100"/>
    <x v="0"/>
    <s v="USD"/>
    <n v="1412272592"/>
    <d v="2014-10-02T17:56:32"/>
    <n v="1407088592"/>
    <x v="1145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9"/>
    <x v="2"/>
    <n v="12"/>
    <n v="44.166666666666664"/>
    <x v="0"/>
    <s v="USD"/>
    <n v="1399071173"/>
    <d v="2014-05-02T22:52:53"/>
    <n v="1395787973"/>
    <x v="1146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n v="0"/>
    <x v="5"/>
    <s v="CAD"/>
    <n v="1413760783"/>
    <d v="2014-10-19T23:19:43"/>
    <n v="1408576783"/>
    <x v="1147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.48666666666666669"/>
    <x v="2"/>
    <n v="3"/>
    <n v="24.333333333333332"/>
    <x v="0"/>
    <s v="USD"/>
    <n v="1480568781"/>
    <d v="2016-12-01T05:06:21"/>
    <n v="1477973181"/>
    <x v="1148"/>
    <b v="0"/>
    <b v="0"/>
    <s v="food/food trucks"/>
    <x v="7"/>
    <x v="19"/>
  </r>
  <r>
    <n v="1149"/>
    <s v="The Floridian Food Truck"/>
    <s v="Bringing culturally diverse Floridian cuisine to the people!"/>
    <n v="50000"/>
    <n v="75"/>
    <n v="0.15"/>
    <x v="2"/>
    <n v="2"/>
    <n v="37.5"/>
    <x v="0"/>
    <s v="USD"/>
    <n v="1466096566"/>
    <d v="2016-06-16T17:02:46"/>
    <n v="1463504566"/>
    <x v="1149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n v="10.08"/>
    <x v="2"/>
    <n v="6"/>
    <n v="42"/>
    <x v="0"/>
    <s v="USD"/>
    <n v="1452293675"/>
    <d v="2016-01-08T22:54:35"/>
    <n v="1447109675"/>
    <x v="1150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n v="0"/>
    <x v="0"/>
    <s v="USD"/>
    <n v="1441592863"/>
    <d v="2015-09-07T02:27:43"/>
    <n v="1439000863"/>
    <x v="1151"/>
    <b v="0"/>
    <b v="0"/>
    <s v="food/food trucks"/>
    <x v="7"/>
    <x v="19"/>
  </r>
  <r>
    <n v="1152"/>
    <s v="Peruvian King Food Truck"/>
    <s v="Peruvian food truck with an LA twist."/>
    <n v="16000"/>
    <n v="911"/>
    <n v="5.6937500000000005"/>
    <x v="2"/>
    <n v="15"/>
    <n v="60.733333333333334"/>
    <x v="0"/>
    <s v="USD"/>
    <n v="1431709312"/>
    <d v="2015-05-15T17:01:52"/>
    <n v="1429117312"/>
    <x v="1152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0.625"/>
    <x v="2"/>
    <n v="1"/>
    <n v="50"/>
    <x v="0"/>
    <s v="USD"/>
    <n v="1434647305"/>
    <d v="2015-06-18T17:08:25"/>
    <n v="1432055305"/>
    <x v="1153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"/>
    <x v="2"/>
    <n v="3"/>
    <n v="108.33333333333333"/>
    <x v="0"/>
    <s v="USD"/>
    <n v="1441507006"/>
    <d v="2015-09-06T02:36:46"/>
    <n v="1438915006"/>
    <x v="1154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752"/>
    <x v="2"/>
    <n v="8"/>
    <n v="23.5"/>
    <x v="0"/>
    <s v="USD"/>
    <n v="1408040408"/>
    <d v="2014-08-14T18:20:08"/>
    <n v="1405448408"/>
    <x v="1155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n v="0"/>
    <x v="0"/>
    <s v="USD"/>
    <n v="1424742162"/>
    <d v="2015-02-24T01:42:42"/>
    <n v="1422150162"/>
    <x v="1156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"/>
    <x v="2"/>
    <n v="3"/>
    <n v="50.333333333333336"/>
    <x v="0"/>
    <s v="USD"/>
    <n v="1417795480"/>
    <d v="2014-12-05T16:04:40"/>
    <n v="1412607880"/>
    <x v="1157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46666666666666673"/>
    <x v="2"/>
    <n v="3"/>
    <n v="11.666666666666666"/>
    <x v="0"/>
    <s v="USD"/>
    <n v="1418091128"/>
    <d v="2014-12-09T02:12:08"/>
    <n v="1415499128"/>
    <x v="1158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n v="0"/>
    <x v="0"/>
    <s v="USD"/>
    <n v="1435679100"/>
    <d v="2015-06-30T15:45:00"/>
    <n v="1433006765"/>
    <x v="1159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"/>
    <x v="2"/>
    <n v="19"/>
    <n v="60.789473684210527"/>
    <x v="0"/>
    <s v="USD"/>
    <n v="1427510586"/>
    <d v="2015-03-28T02:43:06"/>
    <n v="1424922186"/>
    <x v="1160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n v="0"/>
    <x v="0"/>
    <s v="USD"/>
    <n v="1432047989"/>
    <d v="2015-05-19T15:06:29"/>
    <n v="1430233589"/>
    <x v="1161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41E-2"/>
    <x v="2"/>
    <n v="2"/>
    <n v="17.5"/>
    <x v="0"/>
    <s v="USD"/>
    <n v="1411662264"/>
    <d v="2014-09-25T16:24:24"/>
    <n v="1408983864"/>
    <x v="1162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n v="0"/>
    <x v="0"/>
    <s v="USD"/>
    <n v="1407604920"/>
    <d v="2014-08-09T17:22:00"/>
    <n v="1405012920"/>
    <x v="1163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n v="0"/>
    <x v="0"/>
    <s v="USD"/>
    <n v="1466270582"/>
    <d v="2016-06-18T17:23:02"/>
    <n v="1463678582"/>
    <x v="1164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05000000000002"/>
    <x v="2"/>
    <n v="25"/>
    <n v="82.82"/>
    <x v="0"/>
    <s v="USD"/>
    <n v="1404623330"/>
    <d v="2014-07-06T05:08:50"/>
    <n v="1401685730"/>
    <x v="1165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39999999999997"/>
    <x v="2"/>
    <n v="8"/>
    <n v="358.875"/>
    <x v="0"/>
    <s v="USD"/>
    <n v="1435291200"/>
    <d v="2015-06-26T04:00:00"/>
    <n v="1432640342"/>
    <x v="1166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6"/>
    <x v="2"/>
    <n v="16"/>
    <n v="61.1875"/>
    <x v="0"/>
    <s v="USD"/>
    <n v="1410543495"/>
    <d v="2014-09-12T17:38:15"/>
    <n v="1407865095"/>
    <x v="1167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1"/>
    <x v="2"/>
    <n v="3"/>
    <n v="340"/>
    <x v="0"/>
    <s v="USD"/>
    <n v="1474507065"/>
    <d v="2016-09-22T01:17:45"/>
    <n v="1471915065"/>
    <x v="1168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16999999999999998"/>
    <x v="2"/>
    <n v="3"/>
    <n v="5.666666666666667"/>
    <x v="0"/>
    <s v="USD"/>
    <n v="1424593763"/>
    <d v="2015-02-22T08:29:23"/>
    <n v="1422001763"/>
    <x v="1169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.4"/>
    <x v="2"/>
    <n v="2"/>
    <n v="50"/>
    <x v="1"/>
    <s v="GBP"/>
    <n v="1433021171"/>
    <d v="2015-05-30T21:26:11"/>
    <n v="1430429171"/>
    <x v="1170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.1"/>
    <x v="2"/>
    <n v="1"/>
    <n v="25"/>
    <x v="0"/>
    <s v="USD"/>
    <n v="1415909927"/>
    <d v="2014-11-13T20:18:47"/>
    <n v="1414351127"/>
    <x v="1171"/>
    <b v="0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n v="0"/>
    <n v="0"/>
    <x v="0"/>
    <s v="USD"/>
    <n v="1408551752"/>
    <d v="2014-08-20T16:22:32"/>
    <n v="1405959752"/>
    <x v="1172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E-2"/>
    <x v="2"/>
    <n v="1"/>
    <n v="30"/>
    <x v="0"/>
    <s v="USD"/>
    <n v="1438576057"/>
    <d v="2015-08-03T04:27:37"/>
    <n v="1435552057"/>
    <x v="1173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2"/>
    <x v="2"/>
    <n v="19"/>
    <n v="46.631578947368418"/>
    <x v="0"/>
    <s v="USD"/>
    <n v="1462738327"/>
    <d v="2016-05-08T20:12:07"/>
    <n v="1460146327"/>
    <x v="1174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3"/>
    <x v="2"/>
    <n v="9"/>
    <n v="65"/>
    <x v="0"/>
    <s v="USD"/>
    <n v="1436981339"/>
    <d v="2015-07-15T17:28:59"/>
    <n v="1434389339"/>
    <x v="1175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3E-3"/>
    <x v="2"/>
    <n v="1"/>
    <n v="10"/>
    <x v="2"/>
    <s v="AUD"/>
    <n v="1488805200"/>
    <d v="2017-03-06T13:00:00"/>
    <n v="1484094498"/>
    <x v="1176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n v="0"/>
    <x v="1"/>
    <s v="GBP"/>
    <n v="1413388296"/>
    <d v="2014-10-15T15:51:36"/>
    <n v="1410796296"/>
    <x v="1177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1E-3"/>
    <x v="2"/>
    <n v="1"/>
    <n v="5"/>
    <x v="0"/>
    <s v="USD"/>
    <n v="1408225452"/>
    <d v="2014-08-16T21:44:12"/>
    <n v="1405633452"/>
    <x v="1178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9"/>
    <x v="2"/>
    <n v="5"/>
    <n v="640"/>
    <x v="5"/>
    <s v="CAD"/>
    <n v="1446052627"/>
    <d v="2015-10-28T17:17:07"/>
    <n v="1443460627"/>
    <x v="1179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1.75"/>
    <x v="2"/>
    <n v="85"/>
    <n v="69.117647058823536"/>
    <x v="0"/>
    <s v="USD"/>
    <n v="1403983314"/>
    <d v="2014-06-28T19:21:54"/>
    <n v="1400786514"/>
    <x v="1180"/>
    <b v="0"/>
    <b v="0"/>
    <s v="food/food trucks"/>
    <x v="7"/>
    <x v="19"/>
  </r>
  <r>
    <n v="1181"/>
    <s v="Gringo Loco Tacos Food Truck"/>
    <s v="Bringing the best tacos to the streets of Chicago!"/>
    <n v="50000"/>
    <n v="4"/>
    <n v="8.0000000000000002E-3"/>
    <x v="2"/>
    <n v="3"/>
    <n v="1.3333333333333333"/>
    <x v="0"/>
    <s v="USD"/>
    <n v="1425197321"/>
    <d v="2015-03-01T08:08:41"/>
    <n v="1422605321"/>
    <x v="1181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n v="4"/>
    <n v="10.5"/>
    <x v="0"/>
    <s v="USD"/>
    <n v="1484239320"/>
    <d v="2017-01-12T16:42:00"/>
    <n v="1482609088"/>
    <x v="1182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"/>
    <n v="33.333333333333336"/>
    <x v="0"/>
    <s v="USD"/>
    <n v="1478059140"/>
    <d v="2016-11-02T03:59:00"/>
    <n v="1476391223"/>
    <x v="1183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4.93636363636362"/>
    <x v="0"/>
    <n v="375"/>
    <n v="61.562666666666665"/>
    <x v="1"/>
    <s v="GBP"/>
    <n v="1486391011"/>
    <d v="2017-02-06T14:23:31"/>
    <n v="1483712611"/>
    <x v="1184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.44"/>
    <x v="0"/>
    <n v="111"/>
    <n v="118.73873873873873"/>
    <x v="0"/>
    <s v="USD"/>
    <n v="1433736000"/>
    <d v="2015-06-08T04:00:00"/>
    <n v="1430945149"/>
    <x v="1185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3333333333332"/>
    <x v="0"/>
    <n v="123"/>
    <n v="65.081300813008127"/>
    <x v="1"/>
    <s v="GBP"/>
    <n v="1433198520"/>
    <d v="2015-06-01T22:42:00"/>
    <n v="1430340195"/>
    <x v="1186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2571428571428"/>
    <x v="0"/>
    <n v="70"/>
    <n v="130.15714285714284"/>
    <x v="0"/>
    <s v="USD"/>
    <n v="1431885600"/>
    <d v="2015-05-17T18:00:00"/>
    <n v="1429133323"/>
    <x v="1187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0.54999999999998"/>
    <x v="0"/>
    <n v="85"/>
    <n v="37.776470588235291"/>
    <x v="5"/>
    <s v="CAD"/>
    <n v="1482943740"/>
    <d v="2016-12-28T16:49:00"/>
    <n v="1481129340"/>
    <x v="1188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7.77777777777777"/>
    <x v="0"/>
    <n v="86"/>
    <n v="112.79069767441861"/>
    <x v="0"/>
    <s v="USD"/>
    <n v="1467242995"/>
    <d v="2016-06-29T23:29:55"/>
    <n v="1465428595"/>
    <x v="1189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13"/>
    <n v="51.92307692307692"/>
    <x v="0"/>
    <s v="USD"/>
    <n v="1409500725"/>
    <d v="2014-08-31T15:58:45"/>
    <n v="1406908725"/>
    <x v="1190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.07407407407408"/>
    <x v="0"/>
    <n v="33"/>
    <n v="89.242424242424249"/>
    <x v="0"/>
    <s v="USD"/>
    <n v="1458480560"/>
    <d v="2016-03-20T13:29:20"/>
    <n v="1455892160"/>
    <x v="1191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n v="15"/>
    <n v="19.333333333333332"/>
    <x v="1"/>
    <s v="GBP"/>
    <n v="1486814978"/>
    <d v="2017-02-11T12:09:38"/>
    <n v="1484222978"/>
    <x v="1192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3.95714285714286"/>
    <x v="0"/>
    <n v="273"/>
    <n v="79.967032967032964"/>
    <x v="0"/>
    <s v="USD"/>
    <n v="1460223453"/>
    <d v="2016-04-09T17:37:33"/>
    <n v="1455043053"/>
    <x v="1193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4"/>
    <x v="0"/>
    <n v="714"/>
    <n v="56.414565826330531"/>
    <x v="17"/>
    <s v="EUR"/>
    <n v="1428493379"/>
    <d v="2015-04-08T11:42:59"/>
    <n v="1425901379"/>
    <x v="1194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170"/>
    <n v="79.411764705882348"/>
    <x v="13"/>
    <s v="EUR"/>
    <n v="1450602000"/>
    <d v="2015-12-20T09:00:00"/>
    <n v="1445415653"/>
    <x v="1195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69.91034482758624"/>
    <x v="0"/>
    <n v="512"/>
    <n v="76.439453125"/>
    <x v="1"/>
    <s v="GBP"/>
    <n v="1450467539"/>
    <d v="2015-12-18T19:38:59"/>
    <n v="1447875539"/>
    <x v="1196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29333333333332"/>
    <x v="0"/>
    <n v="314"/>
    <n v="121"/>
    <x v="0"/>
    <s v="USD"/>
    <n v="1465797540"/>
    <d v="2016-06-13T05:59:00"/>
    <n v="1463155034"/>
    <x v="1197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59999999999997"/>
    <x v="0"/>
    <n v="167"/>
    <n v="54.616766467065865"/>
    <x v="0"/>
    <s v="USD"/>
    <n v="1451530800"/>
    <d v="2015-12-31T03:00:00"/>
    <n v="1448463086"/>
    <x v="1198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1677953348381"/>
    <x v="0"/>
    <n v="9"/>
    <n v="299.22222222222223"/>
    <x v="1"/>
    <s v="GBP"/>
    <n v="1436380200"/>
    <d v="2015-07-08T18:30:00"/>
    <n v="1433615400"/>
    <x v="1199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5.60416666666667"/>
    <x v="0"/>
    <n v="103"/>
    <n v="58.533980582524272"/>
    <x v="0"/>
    <s v="USD"/>
    <n v="1429183656"/>
    <d v="2015-04-16T11:27:36"/>
    <n v="1427369256"/>
    <x v="1200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.43783333333334"/>
    <x v="0"/>
    <n v="111"/>
    <n v="55.371801801801809"/>
    <x v="1"/>
    <s v="GBP"/>
    <n v="1468593246"/>
    <d v="2016-07-15T14:34:06"/>
    <n v="1466001246"/>
    <x v="1201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44"/>
    <x v="0"/>
    <n v="271"/>
    <n v="183.80442804428046"/>
    <x v="2"/>
    <s v="AUD"/>
    <n v="1435388154"/>
    <d v="2015-06-27T06:55:54"/>
    <n v="1432796154"/>
    <x v="1202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45398773006136"/>
    <x v="0"/>
    <n v="101"/>
    <n v="165.34653465346534"/>
    <x v="0"/>
    <s v="USD"/>
    <n v="1433083527"/>
    <d v="2015-05-31T14:45:27"/>
    <n v="1430491527"/>
    <x v="1203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4615384615385"/>
    <x v="0"/>
    <n v="57"/>
    <n v="234.78947368421052"/>
    <x v="0"/>
    <s v="USD"/>
    <n v="1449205200"/>
    <d v="2015-12-04T05:00:00"/>
    <n v="1445363833"/>
    <x v="1204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86153846153847"/>
    <x v="0"/>
    <n v="62"/>
    <n v="211.48387096774192"/>
    <x v="12"/>
    <s v="EUR"/>
    <n v="1434197351"/>
    <d v="2015-06-13T12:09:11"/>
    <n v="1431605351"/>
    <x v="1205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4.99999999999999"/>
    <x v="0"/>
    <n v="32"/>
    <n v="32.34375"/>
    <x v="15"/>
    <s v="EUR"/>
    <n v="1489238940"/>
    <d v="2017-03-11T13:29:00"/>
    <n v="1486406253"/>
    <x v="1206"/>
    <b v="0"/>
    <b v="1"/>
    <s v="photography/photobooks"/>
    <x v="8"/>
    <x v="20"/>
  </r>
  <r>
    <n v="1207"/>
    <s v="ITALIANA"/>
    <s v="A humanistic photo book about ancestral &amp; post-modern Italy."/>
    <n v="16700"/>
    <n v="17396"/>
    <n v="104.16766467065868"/>
    <x v="0"/>
    <n v="141"/>
    <n v="123.37588652482269"/>
    <x v="13"/>
    <s v="EUR"/>
    <n v="1459418400"/>
    <d v="2016-03-31T10:00:00"/>
    <n v="1456827573"/>
    <x v="1207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.29999999999998"/>
    <x v="0"/>
    <n v="75"/>
    <n v="207.06666666666666"/>
    <x v="0"/>
    <s v="USD"/>
    <n v="1458835264"/>
    <d v="2016-03-24T16:01:04"/>
    <n v="1456246864"/>
    <x v="1208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46"/>
    <n v="138.2608695652174"/>
    <x v="0"/>
    <s v="USD"/>
    <n v="1488053905"/>
    <d v="2017-02-25T20:18:25"/>
    <n v="1485461905"/>
    <x v="1209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n v="254.31499999999997"/>
    <x v="0"/>
    <n v="103"/>
    <n v="493.81553398058253"/>
    <x v="11"/>
    <s v="SEK"/>
    <n v="1433106000"/>
    <d v="2015-05-31T21:00:00"/>
    <n v="1431124572"/>
    <x v="1210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.1"/>
    <x v="0"/>
    <n v="6"/>
    <n v="168.5"/>
    <x v="5"/>
    <s v="CAD"/>
    <n v="1465505261"/>
    <d v="2016-06-09T20:47:41"/>
    <n v="1464209261"/>
    <x v="1211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.04"/>
    <x v="0"/>
    <n v="83"/>
    <n v="38.867469879518069"/>
    <x v="0"/>
    <s v="USD"/>
    <n v="1448586000"/>
    <d v="2015-11-27T01:00:00"/>
    <n v="1447195695"/>
    <x v="1212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3076923076924"/>
    <x v="0"/>
    <n v="108"/>
    <n v="61.527777777777779"/>
    <x v="1"/>
    <s v="GBP"/>
    <n v="1485886100"/>
    <d v="2017-01-31T18:08:20"/>
    <n v="1482862100"/>
    <x v="1213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n v="25"/>
    <n v="105.44"/>
    <x v="0"/>
    <s v="USD"/>
    <n v="1433880605"/>
    <d v="2015-06-09T20:10:05"/>
    <n v="1428696605"/>
    <x v="1214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.0802000000001"/>
    <x v="0"/>
    <n v="549"/>
    <n v="71.592003642987251"/>
    <x v="0"/>
    <s v="USD"/>
    <n v="1401487756"/>
    <d v="2014-05-30T22:09:16"/>
    <n v="1398895756"/>
    <x v="1215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5.70000000000002"/>
    <x v="0"/>
    <n v="222"/>
    <n v="91.882882882882882"/>
    <x v="0"/>
    <s v="USD"/>
    <n v="1443826980"/>
    <d v="2015-10-02T23:03:00"/>
    <n v="1441032457"/>
    <x v="1216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0000000000001"/>
    <x v="0"/>
    <n v="183"/>
    <n v="148.57377049180329"/>
    <x v="0"/>
    <s v="USD"/>
    <n v="1468524340"/>
    <d v="2016-07-14T19:25:40"/>
    <n v="1465932340"/>
    <x v="1217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.27777777777777"/>
    <x v="0"/>
    <n v="89"/>
    <n v="174.2134831460674"/>
    <x v="0"/>
    <s v="USD"/>
    <n v="1446346800"/>
    <d v="2015-11-01T03:00:00"/>
    <n v="1443714800"/>
    <x v="1218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.16819571865443"/>
    <x v="0"/>
    <n v="253"/>
    <n v="102.86166007905139"/>
    <x v="0"/>
    <s v="USD"/>
    <n v="1476961513"/>
    <d v="2016-10-20T11:05:13"/>
    <n v="1474369513"/>
    <x v="1219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3.76666666666668"/>
    <x v="0"/>
    <n v="140"/>
    <n v="111.17857142857143"/>
    <x v="12"/>
    <s v="EUR"/>
    <n v="1440515112"/>
    <d v="2015-08-25T15:05:12"/>
    <n v="1437923112"/>
    <x v="1220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0954545454547"/>
    <x v="0"/>
    <n v="103"/>
    <n v="23.796213592233013"/>
    <x v="1"/>
    <s v="GBP"/>
    <n v="1480809600"/>
    <d v="2016-12-04T00:00:00"/>
    <n v="1478431488"/>
    <x v="1221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.375"/>
    <x v="0"/>
    <n v="138"/>
    <n v="81.268115942028984"/>
    <x v="5"/>
    <s v="CAD"/>
    <n v="1459483200"/>
    <d v="2016-04-01T04:00:00"/>
    <n v="1456852647"/>
    <x v="1222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.10606060606061"/>
    <x v="0"/>
    <n v="191"/>
    <n v="116.21465968586388"/>
    <x v="0"/>
    <s v="USD"/>
    <n v="1478754909"/>
    <d v="2016-11-10T05:15:09"/>
    <n v="1476159309"/>
    <x v="1223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73"/>
    <x v="1"/>
    <n v="18"/>
    <n v="58.888888888888886"/>
    <x v="0"/>
    <s v="USD"/>
    <n v="1402060302"/>
    <d v="2014-06-06T13:11:42"/>
    <n v="1396876302"/>
    <x v="1224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5"/>
    <x v="1"/>
    <n v="3"/>
    <n v="44"/>
    <x v="0"/>
    <s v="USD"/>
    <n v="1382478278"/>
    <d v="2013-10-22T21:44:38"/>
    <n v="1377294278"/>
    <x v="1225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"/>
    <x v="1"/>
    <n v="40"/>
    <n v="48.424999999999997"/>
    <x v="0"/>
    <s v="USD"/>
    <n v="1398042000"/>
    <d v="2014-04-21T01:00:00"/>
    <n v="1395089981"/>
    <x v="1226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n v="0"/>
    <x v="0"/>
    <s v="USD"/>
    <n v="1407394800"/>
    <d v="2014-08-07T07:00:00"/>
    <n v="1404770616"/>
    <x v="1227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299999999999997"/>
    <x v="1"/>
    <n v="24"/>
    <n v="61.041666666666664"/>
    <x v="0"/>
    <s v="USD"/>
    <n v="1317231008"/>
    <d v="2011-09-28T17:30:08"/>
    <n v="1312047008"/>
    <x v="1228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0909090909090906"/>
    <x v="1"/>
    <n v="1"/>
    <n v="25"/>
    <x v="0"/>
    <s v="USD"/>
    <n v="1334592000"/>
    <d v="2012-04-16T16:00:00"/>
    <n v="1331982127"/>
    <x v="1229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n v="0"/>
    <x v="0"/>
    <s v="USD"/>
    <n v="1298589630"/>
    <d v="2011-02-24T23:20:30"/>
    <n v="1295997630"/>
    <x v="1230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n v="0"/>
    <x v="0"/>
    <s v="USD"/>
    <n v="1440723600"/>
    <d v="2015-08-28T01:00:00"/>
    <n v="1436394968"/>
    <x v="1231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n v="1"/>
    <n v="40"/>
    <x v="0"/>
    <s v="USD"/>
    <n v="1381090870"/>
    <d v="2013-10-06T20:21:10"/>
    <n v="1377030070"/>
    <x v="1232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00000000000001"/>
    <x v="1"/>
    <n v="6"/>
    <n v="19.333333333333332"/>
    <x v="0"/>
    <s v="USD"/>
    <n v="1329864374"/>
    <d v="2012-02-21T22:46:14"/>
    <n v="1328049974"/>
    <x v="1233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n v="0"/>
    <x v="1"/>
    <s v="GBP"/>
    <n v="1422903342"/>
    <d v="2015-02-02T18:55:42"/>
    <n v="1420311342"/>
    <x v="1234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19"/>
    <x v="1"/>
    <n v="6"/>
    <n v="35"/>
    <x v="0"/>
    <s v="USD"/>
    <n v="1387077299"/>
    <d v="2013-12-15T03:14:59"/>
    <n v="1383621299"/>
    <x v="1235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n v="0"/>
    <n v="0"/>
    <x v="0"/>
    <s v="USD"/>
    <n v="1343491200"/>
    <d v="2012-07-28T16:00:00"/>
    <n v="1342801164"/>
    <x v="1236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n v="0"/>
    <x v="0"/>
    <s v="USD"/>
    <n v="1345790865"/>
    <d v="2012-08-24T06:47:45"/>
    <n v="1344062865"/>
    <x v="1237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n v="3"/>
    <n v="59.333333333333336"/>
    <x v="0"/>
    <s v="USD"/>
    <n v="1312641536"/>
    <d v="2011-08-06T14:38:56"/>
    <n v="1310049536"/>
    <x v="1238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n v="0"/>
    <n v="0"/>
    <x v="0"/>
    <s v="USD"/>
    <n v="1325804767"/>
    <d v="2012-01-05T23:06:07"/>
    <n v="1323212767"/>
    <x v="1239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7"/>
    <x v="1"/>
    <n v="8"/>
    <n v="30.125"/>
    <x v="0"/>
    <s v="USD"/>
    <n v="1373665860"/>
    <d v="2013-07-12T21:51:00"/>
    <n v="1368579457"/>
    <x v="1240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39999999999995"/>
    <x v="1"/>
    <n v="34"/>
    <n v="74.617647058823536"/>
    <x v="0"/>
    <s v="USD"/>
    <n v="1414994340"/>
    <d v="2014-11-03T05:59:00"/>
    <n v="1413057980"/>
    <x v="1241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54884742041712409"/>
    <x v="1"/>
    <n v="1"/>
    <n v="5"/>
    <x v="0"/>
    <s v="USD"/>
    <n v="1315747080"/>
    <d v="2011-09-11T13:18:00"/>
    <n v="1314417502"/>
    <x v="1242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091666666666667"/>
    <x v="1"/>
    <n v="38"/>
    <n v="44.5"/>
    <x v="0"/>
    <s v="USD"/>
    <n v="1310158800"/>
    <d v="2011-07-08T21:00:00"/>
    <n v="1304888771"/>
    <x v="1243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n v="45"/>
    <n v="46.133333333333333"/>
    <x v="0"/>
    <s v="USD"/>
    <n v="1366664400"/>
    <d v="2013-04-22T21:00:00"/>
    <n v="1363981723"/>
    <x v="1244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24999999999999"/>
    <x v="0"/>
    <n v="17"/>
    <n v="141.47058823529412"/>
    <x v="0"/>
    <s v="USD"/>
    <n v="1402755834"/>
    <d v="2014-06-14T14:23:54"/>
    <n v="1400163834"/>
    <x v="1245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31"/>
    <n v="75.483870967741936"/>
    <x v="0"/>
    <s v="USD"/>
    <n v="1323136949"/>
    <d v="2011-12-06T02:02:29"/>
    <n v="1319245349"/>
    <x v="1246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.14285714285715"/>
    <x v="0"/>
    <n v="50"/>
    <n v="85.5"/>
    <x v="0"/>
    <s v="USD"/>
    <n v="1367823655"/>
    <d v="2013-05-06T07:00:55"/>
    <n v="1365231655"/>
    <x v="1247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1.63999999999999"/>
    <x v="0"/>
    <n v="59"/>
    <n v="64.254237288135599"/>
    <x v="0"/>
    <s v="USD"/>
    <n v="1402642740"/>
    <d v="2014-06-13T06:59:00"/>
    <n v="1399563953"/>
    <x v="1248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.44"/>
    <x v="0"/>
    <n v="81"/>
    <n v="64.46913580246914"/>
    <x v="0"/>
    <s v="USD"/>
    <n v="1341683211"/>
    <d v="2012-07-07T17:46:51"/>
    <n v="1339091211"/>
    <x v="1249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15333333333331"/>
    <x v="0"/>
    <n v="508"/>
    <n v="118.2007874015748"/>
    <x v="0"/>
    <s v="USD"/>
    <n v="1410017131"/>
    <d v="2014-09-06T15:25:31"/>
    <n v="1406129131"/>
    <x v="1250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1.8"/>
    <x v="0"/>
    <n v="74"/>
    <n v="82.540540540540547"/>
    <x v="0"/>
    <s v="USD"/>
    <n v="1316979167"/>
    <d v="2011-09-25T19:32:47"/>
    <n v="1311795167"/>
    <x v="1251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5714285714284"/>
    <x v="0"/>
    <n v="141"/>
    <n v="34.170212765957444"/>
    <x v="0"/>
    <s v="USD"/>
    <n v="1382658169"/>
    <d v="2013-10-24T23:42:49"/>
    <n v="1380238969"/>
    <x v="1252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n v="711"/>
    <n v="42.73322081575246"/>
    <x v="0"/>
    <s v="USD"/>
    <n v="1409770107"/>
    <d v="2014-09-03T18:48:27"/>
    <n v="1407178107"/>
    <x v="1253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8.85074626865671"/>
    <x v="0"/>
    <n v="141"/>
    <n v="94.489361702127653"/>
    <x v="0"/>
    <s v="USD"/>
    <n v="1293857940"/>
    <d v="2011-01-01T04:59:00"/>
    <n v="1288968886"/>
    <x v="1254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36666666666667"/>
    <x v="0"/>
    <n v="109"/>
    <n v="55.697247706422019"/>
    <x v="0"/>
    <s v="USD"/>
    <n v="1385932652"/>
    <d v="2013-12-01T21:17:32"/>
    <n v="1383337052"/>
    <x v="1255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7.96376666666666"/>
    <x v="0"/>
    <n v="361"/>
    <n v="98.030831024930734"/>
    <x v="0"/>
    <s v="USD"/>
    <n v="1329084231"/>
    <d v="2012-02-12T22:03:51"/>
    <n v="1326492231"/>
    <x v="1256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2727272727275"/>
    <x v="0"/>
    <n v="176"/>
    <n v="92.102272727272734"/>
    <x v="0"/>
    <s v="USD"/>
    <n v="1301792590"/>
    <d v="2011-04-03T01:03:10"/>
    <n v="1297562590"/>
    <x v="1257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.14633333333336"/>
    <x v="0"/>
    <n v="670"/>
    <n v="38.175462686567165"/>
    <x v="0"/>
    <s v="USD"/>
    <n v="1377960012"/>
    <d v="2013-08-31T14:40:12"/>
    <n v="1375368012"/>
    <x v="1258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.24"/>
    <x v="0"/>
    <n v="96"/>
    <n v="27.145833333333332"/>
    <x v="0"/>
    <s v="USD"/>
    <n v="1402286340"/>
    <d v="2014-06-09T03:59:00"/>
    <n v="1399504664"/>
    <x v="1259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66666666666667"/>
    <x v="0"/>
    <n v="74"/>
    <n v="50.689189189189186"/>
    <x v="0"/>
    <s v="USD"/>
    <n v="1393445620"/>
    <d v="2014-02-26T20:13:40"/>
    <n v="1390853620"/>
    <x v="1260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.25"/>
    <x v="0"/>
    <n v="52"/>
    <n v="38.942307692307693"/>
    <x v="0"/>
    <s v="USD"/>
    <n v="1390983227"/>
    <d v="2014-01-29T08:13:47"/>
    <n v="1388391227"/>
    <x v="1261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1538461538462"/>
    <x v="0"/>
    <n v="105"/>
    <n v="77.638095238095232"/>
    <x v="5"/>
    <s v="CAD"/>
    <n v="1392574692"/>
    <d v="2014-02-16T18:18:12"/>
    <n v="1389982692"/>
    <x v="1262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n v="41"/>
    <n v="43.536585365853661"/>
    <x v="0"/>
    <s v="USD"/>
    <n v="1396054800"/>
    <d v="2014-03-29T01:00:00"/>
    <n v="1393034470"/>
    <x v="1263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46153846153845"/>
    <x v="0"/>
    <n v="34"/>
    <n v="31.823529411764707"/>
    <x v="0"/>
    <s v="USD"/>
    <n v="1383062083"/>
    <d v="2013-10-29T15:54:43"/>
    <n v="1380556483"/>
    <x v="1264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4771428571429"/>
    <x v="0"/>
    <n v="66"/>
    <n v="63.184393939393942"/>
    <x v="0"/>
    <s v="USD"/>
    <n v="1291131815"/>
    <d v="2010-11-30T15:43:35"/>
    <n v="1287071015"/>
    <x v="1265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.47368421052632"/>
    <x v="0"/>
    <n v="50"/>
    <n v="190.9"/>
    <x v="0"/>
    <s v="USD"/>
    <n v="1389474145"/>
    <d v="2014-01-11T21:02:25"/>
    <n v="1386882145"/>
    <x v="1266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n v="159"/>
    <n v="140.85534591194968"/>
    <x v="0"/>
    <s v="USD"/>
    <n v="1374674558"/>
    <d v="2013-07-24T14:02:38"/>
    <n v="1372082558"/>
    <x v="1267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6.66666666666667"/>
    <x v="0"/>
    <n v="182"/>
    <n v="76.92307692307692"/>
    <x v="0"/>
    <s v="USD"/>
    <n v="1379708247"/>
    <d v="2013-09-20T20:17:27"/>
    <n v="1377116247"/>
    <x v="1268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4893617021276"/>
    <x v="0"/>
    <n v="206"/>
    <n v="99.15533980582525"/>
    <x v="0"/>
    <s v="USD"/>
    <n v="1460764800"/>
    <d v="2016-04-16T00:00:00"/>
    <n v="1458157512"/>
    <x v="1269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4.72"/>
    <x v="0"/>
    <n v="169"/>
    <n v="67.881656804733723"/>
    <x v="0"/>
    <s v="USD"/>
    <n v="1332704042"/>
    <d v="2012-03-25T19:34:02"/>
    <n v="1327523642"/>
    <x v="1270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n v="31"/>
    <n v="246.29032258064515"/>
    <x v="0"/>
    <s v="USD"/>
    <n v="1384363459"/>
    <d v="2013-11-13T17:24:19"/>
    <n v="1381767859"/>
    <x v="1271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28"/>
    <n v="189.28571428571428"/>
    <x v="0"/>
    <s v="USD"/>
    <n v="1276574400"/>
    <d v="2010-06-15T04:00:00"/>
    <n v="1270576379"/>
    <x v="1272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3.49999999999999"/>
    <x v="0"/>
    <n v="54"/>
    <n v="76.666666666666671"/>
    <x v="5"/>
    <s v="CAD"/>
    <n v="1409506291"/>
    <d v="2014-08-31T17:31:31"/>
    <n v="1406914291"/>
    <x v="1273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4.97535999999999"/>
    <x v="0"/>
    <n v="467"/>
    <n v="82.963254817987149"/>
    <x v="0"/>
    <s v="USD"/>
    <n v="1346344425"/>
    <d v="2012-08-30T16:33:45"/>
    <n v="1343320425"/>
    <x v="1274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.14066666666668"/>
    <x v="0"/>
    <n v="389"/>
    <n v="62.522107969151669"/>
    <x v="0"/>
    <s v="USD"/>
    <n v="1375908587"/>
    <d v="2013-08-07T20:49:47"/>
    <n v="1372884587"/>
    <x v="1275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.42100000000001"/>
    <x v="0"/>
    <n v="68"/>
    <n v="46.06808823529412"/>
    <x v="0"/>
    <s v="USD"/>
    <n v="1251777600"/>
    <d v="2009-09-01T04:00:00"/>
    <n v="1247504047"/>
    <x v="1276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2433333333333"/>
    <x v="0"/>
    <n v="413"/>
    <n v="38.543946731234868"/>
    <x v="0"/>
    <s v="USD"/>
    <n v="1346765347"/>
    <d v="2012-09-04T13:29:07"/>
    <n v="1343741347"/>
    <x v="1277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3846153846152"/>
    <x v="0"/>
    <n v="190"/>
    <n v="53.005263157894738"/>
    <x v="0"/>
    <s v="USD"/>
    <n v="1403661600"/>
    <d v="2014-06-25T02:00:00"/>
    <n v="1401196766"/>
    <x v="1278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77157238734421"/>
    <x v="0"/>
    <n v="189"/>
    <n v="73.355396825396824"/>
    <x v="0"/>
    <s v="USD"/>
    <n v="1395624170"/>
    <d v="2014-03-24T01:22:50"/>
    <n v="1392171770"/>
    <x v="1279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0.91186666666665"/>
    <x v="0"/>
    <n v="130"/>
    <n v="127.97523076923076"/>
    <x v="0"/>
    <s v="USD"/>
    <n v="1299003054"/>
    <d v="2011-03-01T18:10:54"/>
    <n v="1291227054"/>
    <x v="1280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1428571428572"/>
    <x v="0"/>
    <n v="74"/>
    <n v="104.72972972972973"/>
    <x v="0"/>
    <s v="USD"/>
    <n v="1375033836"/>
    <d v="2013-07-28T17:50:36"/>
    <n v="1373305836"/>
    <x v="1281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1333333333333"/>
    <x v="0"/>
    <n v="274"/>
    <n v="67.671532846715323"/>
    <x v="0"/>
    <s v="USD"/>
    <n v="1386565140"/>
    <d v="2013-12-09T04:59:00"/>
    <n v="1383909855"/>
    <x v="1282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.05"/>
    <x v="0"/>
    <n v="22"/>
    <n v="95.931818181818187"/>
    <x v="0"/>
    <s v="USD"/>
    <n v="1362974400"/>
    <d v="2013-03-11T04:00:00"/>
    <n v="1360948389"/>
    <x v="1283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31"/>
    <n v="65.161290322580641"/>
    <x v="0"/>
    <s v="USD"/>
    <n v="1483203540"/>
    <d v="2016-12-31T16:59:00"/>
    <n v="1481175482"/>
    <x v="1284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1.64999999999999"/>
    <x v="0"/>
    <n v="63"/>
    <n v="32.269841269841272"/>
    <x v="1"/>
    <s v="GBP"/>
    <n v="1434808775"/>
    <d v="2015-06-20T13:59:35"/>
    <n v="1433512775"/>
    <x v="1285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.33333333333333"/>
    <x v="0"/>
    <n v="20"/>
    <n v="81.25"/>
    <x v="1"/>
    <s v="GBP"/>
    <n v="1424181600"/>
    <d v="2015-02-17T14:00:00"/>
    <n v="1423041227"/>
    <x v="1286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5"/>
    <n v="24.2"/>
    <x v="1"/>
    <s v="GBP"/>
    <n v="1434120856"/>
    <d v="2015-06-12T14:54:16"/>
    <n v="1428936856"/>
    <x v="1287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44999999999999"/>
    <x v="0"/>
    <n v="61"/>
    <n v="65.868852459016395"/>
    <x v="0"/>
    <s v="USD"/>
    <n v="1470801600"/>
    <d v="2016-08-10T04:00:00"/>
    <n v="1468122163"/>
    <x v="1288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.06666666666666"/>
    <x v="0"/>
    <n v="52"/>
    <n v="36.07692307692308"/>
    <x v="0"/>
    <s v="USD"/>
    <n v="1483499645"/>
    <d v="2017-01-04T03:14:05"/>
    <n v="1480907645"/>
    <x v="1289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n v="108.57142857142857"/>
    <x v="0"/>
    <n v="86"/>
    <n v="44.186046511627907"/>
    <x v="0"/>
    <s v="USD"/>
    <n v="1429772340"/>
    <d v="2015-04-23T06:59:00"/>
    <n v="1427121931"/>
    <x v="1290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70000000000002"/>
    <x v="0"/>
    <n v="42"/>
    <n v="104.07142857142857"/>
    <x v="0"/>
    <s v="USD"/>
    <n v="1428390000"/>
    <d v="2015-04-07T07:00:00"/>
    <n v="1425224391"/>
    <x v="1291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.00000000000001"/>
    <x v="0"/>
    <n v="52"/>
    <n v="35.96153846153846"/>
    <x v="1"/>
    <s v="GBP"/>
    <n v="1444172340"/>
    <d v="2015-10-06T22:59:00"/>
    <n v="1441822828"/>
    <x v="1292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.23333333333333"/>
    <x v="0"/>
    <n v="120"/>
    <n v="127.79166666666667"/>
    <x v="0"/>
    <s v="USD"/>
    <n v="1447523371"/>
    <d v="2015-11-14T17:49:31"/>
    <n v="1444927771"/>
    <x v="1293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n v="22"/>
    <n v="27.727272727272727"/>
    <x v="1"/>
    <s v="GBP"/>
    <n v="1445252400"/>
    <d v="2015-10-19T11:00:00"/>
    <n v="1443696797"/>
    <x v="1294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1.96000000000001"/>
    <x v="0"/>
    <n v="64"/>
    <n v="39.828125"/>
    <x v="1"/>
    <s v="GBP"/>
    <n v="1438189200"/>
    <d v="2015-07-29T17:00:00"/>
    <n v="1435585497"/>
    <x v="1295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764705882353"/>
    <x v="0"/>
    <n v="23"/>
    <n v="52.173913043478258"/>
    <x v="1"/>
    <s v="GBP"/>
    <n v="1457914373"/>
    <d v="2016-03-14T00:12:53"/>
    <n v="1456189973"/>
    <x v="1296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2500000000001"/>
    <x v="0"/>
    <n v="238"/>
    <n v="92.037815126050418"/>
    <x v="0"/>
    <s v="USD"/>
    <n v="1462125358"/>
    <d v="2016-05-01T17:55:58"/>
    <n v="1459533358"/>
    <x v="1297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4.65"/>
    <x v="0"/>
    <n v="33"/>
    <n v="63.424242424242422"/>
    <x v="1"/>
    <s v="GBP"/>
    <n v="1461860432"/>
    <d v="2016-04-28T16:20:32"/>
    <n v="1459268432"/>
    <x v="1298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n v="32"/>
    <n v="135.625"/>
    <x v="0"/>
    <s v="USD"/>
    <n v="1436902359"/>
    <d v="2015-07-14T19:32:39"/>
    <n v="1434310359"/>
    <x v="1299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24"/>
    <n v="168.75"/>
    <x v="0"/>
    <s v="USD"/>
    <n v="1464807420"/>
    <d v="2016-06-01T18:57:00"/>
    <n v="1461427938"/>
    <x v="1300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2.75000000000001"/>
    <x v="0"/>
    <n v="29"/>
    <n v="70.862068965517238"/>
    <x v="0"/>
    <s v="USD"/>
    <n v="1437447600"/>
    <d v="2015-07-21T03:00:00"/>
    <n v="1436551178"/>
    <x v="1301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n v="50"/>
    <x v="0"/>
    <s v="USD"/>
    <n v="1480559011"/>
    <d v="2016-12-01T02:23:31"/>
    <n v="1477963411"/>
    <x v="1302"/>
    <b v="0"/>
    <b v="1"/>
    <s v="theater/plays"/>
    <x v="1"/>
    <x v="6"/>
  </r>
  <r>
    <n v="1303"/>
    <s v="Forward Arena Theatre Company: Summer Season"/>
    <s v="Groundbreaking queer theatre."/>
    <n v="3500"/>
    <n v="4559.13"/>
    <n v="130.26085714285716"/>
    <x v="0"/>
    <n v="108"/>
    <n v="42.214166666666671"/>
    <x v="1"/>
    <s v="GBP"/>
    <n v="1469962800"/>
    <d v="2016-07-31T11:00:00"/>
    <n v="1468578920"/>
    <x v="1303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27499999999998"/>
    <x v="1"/>
    <n v="104"/>
    <n v="152.41346153846155"/>
    <x v="1"/>
    <s v="GBP"/>
    <n v="1489376405"/>
    <d v="2017-03-13T03:40:05"/>
    <n v="1484196005"/>
    <x v="1304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5.976666666666663"/>
    <x v="1"/>
    <n v="86"/>
    <n v="90.616279069767444"/>
    <x v="0"/>
    <s v="USD"/>
    <n v="1469122200"/>
    <d v="2016-07-21T17:30:00"/>
    <n v="1466611108"/>
    <x v="1305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4636363636364"/>
    <x v="1"/>
    <n v="356"/>
    <n v="201.60393258426967"/>
    <x v="0"/>
    <s v="USD"/>
    <n v="1417690734"/>
    <d v="2014-12-04T10:58:54"/>
    <n v="1415098734"/>
    <x v="1306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1.514000000000001"/>
    <x v="1"/>
    <n v="45"/>
    <n v="127.93333333333334"/>
    <x v="0"/>
    <s v="USD"/>
    <n v="1455710679"/>
    <d v="2016-02-17T12:04:39"/>
    <n v="1453118679"/>
    <x v="1307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.360000000000001"/>
    <x v="1"/>
    <n v="38"/>
    <n v="29.894736842105264"/>
    <x v="0"/>
    <s v="USD"/>
    <n v="1475937812"/>
    <d v="2016-10-08T14:43:32"/>
    <n v="1472481812"/>
    <x v="1308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1.99130434782609"/>
    <x v="1"/>
    <n v="35"/>
    <n v="367.97142857142859"/>
    <x v="0"/>
    <s v="USD"/>
    <n v="1444943468"/>
    <d v="2015-10-15T21:11:08"/>
    <n v="1441919468"/>
    <x v="1309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5.5"/>
    <x v="1"/>
    <n v="24"/>
    <n v="129.16666666666666"/>
    <x v="0"/>
    <s v="USD"/>
    <n v="1471622450"/>
    <d v="2016-08-19T16:00:50"/>
    <n v="1467734450"/>
    <x v="1310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.027999999999999"/>
    <x v="1"/>
    <n v="100"/>
    <n v="800.7"/>
    <x v="0"/>
    <s v="USD"/>
    <n v="1480536919"/>
    <d v="2016-11-30T20:15:19"/>
    <n v="1477509319"/>
    <x v="1311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.60869565217391308"/>
    <x v="1"/>
    <n v="1"/>
    <n v="28"/>
    <x v="0"/>
    <s v="USD"/>
    <n v="1429375922"/>
    <d v="2015-04-18T16:52:02"/>
    <n v="1426783922"/>
    <x v="1312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14999999999998"/>
    <x v="1"/>
    <n v="122"/>
    <n v="102.01639344262296"/>
    <x v="0"/>
    <s v="USD"/>
    <n v="1457024514"/>
    <d v="2016-03-03T17:01:54"/>
    <n v="1454432514"/>
    <x v="1313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7"/>
    <x v="1"/>
    <n v="11"/>
    <n v="184.36363636363637"/>
    <x v="0"/>
    <s v="USD"/>
    <n v="1477065860"/>
    <d v="2016-10-21T16:04:20"/>
    <n v="1471881860"/>
    <x v="1314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.404000000000003"/>
    <x v="1"/>
    <n v="248"/>
    <n v="162.91935483870967"/>
    <x v="0"/>
    <s v="USD"/>
    <n v="1446771600"/>
    <d v="2015-11-06T01:00:00"/>
    <n v="1443700648"/>
    <x v="1315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3"/>
    <x v="1"/>
    <n v="1"/>
    <n v="1"/>
    <x v="0"/>
    <s v="USD"/>
    <n v="1456700709"/>
    <d v="2016-02-28T23:05:09"/>
    <n v="1453676709"/>
    <x v="1316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4"/>
    <x v="1"/>
    <n v="19"/>
    <n v="603.52631578947364"/>
    <x v="8"/>
    <s v="DKK"/>
    <n v="1469109600"/>
    <d v="2016-07-21T14:00:00"/>
    <n v="1464586746"/>
    <x v="1317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.324999999999999"/>
    <x v="1"/>
    <n v="135"/>
    <n v="45.407407407407405"/>
    <x v="0"/>
    <s v="USD"/>
    <n v="1420938172"/>
    <d v="2015-01-11T01:02:52"/>
    <n v="1418346172"/>
    <x v="1318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.103448275862069"/>
    <x v="1"/>
    <n v="9"/>
    <n v="97.333333333333329"/>
    <x v="1"/>
    <s v="GBP"/>
    <n v="1405094400"/>
    <d v="2014-07-11T16:00:00"/>
    <n v="1403810965"/>
    <x v="1319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03"/>
    <x v="1"/>
    <n v="3"/>
    <n v="167.66666666666666"/>
    <x v="9"/>
    <s v="EUR"/>
    <n v="1483138800"/>
    <d v="2016-12-30T23:00:00"/>
    <n v="1480610046"/>
    <x v="1320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9"/>
    <x v="1"/>
    <n v="7"/>
    <n v="859.85714285714289"/>
    <x v="11"/>
    <s v="SEK"/>
    <n v="1482515937"/>
    <d v="2016-12-23T17:58:57"/>
    <n v="1479923937"/>
    <x v="1321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0285714285714288"/>
    <x v="1"/>
    <n v="4"/>
    <n v="26.5"/>
    <x v="1"/>
    <s v="GBP"/>
    <n v="1432223125"/>
    <d v="2015-05-21T15:45:25"/>
    <n v="1429631125"/>
    <x v="1322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8"/>
    <x v="1"/>
    <n v="44"/>
    <n v="30.272727272727273"/>
    <x v="0"/>
    <s v="USD"/>
    <n v="1461653700"/>
    <d v="2016-04-26T06:55:00"/>
    <n v="1458665146"/>
    <x v="1323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"/>
    <x v="1"/>
    <n v="90"/>
    <n v="54.666666666666664"/>
    <x v="0"/>
    <s v="USD"/>
    <n v="1476371552"/>
    <d v="2016-10-13T15:12:32"/>
    <n v="1473779552"/>
    <x v="1324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7"/>
    <x v="1"/>
    <n v="8"/>
    <n v="60.75"/>
    <x v="0"/>
    <s v="USD"/>
    <n v="1483063435"/>
    <d v="2016-12-30T02:03:55"/>
    <n v="1480471435"/>
    <x v="1325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"/>
    <x v="1"/>
    <n v="11"/>
    <n v="102.72727272727273"/>
    <x v="0"/>
    <s v="USD"/>
    <n v="1421348428"/>
    <d v="2015-01-15T19:00:28"/>
    <n v="1417460428"/>
    <x v="1326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"/>
    <x v="1"/>
    <n v="41"/>
    <n v="41.585365853658537"/>
    <x v="0"/>
    <s v="USD"/>
    <n v="1432916235"/>
    <d v="2015-05-29T16:17:15"/>
    <n v="1430324235"/>
    <x v="1327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"/>
    <x v="1"/>
    <n v="15"/>
    <n v="116.53333333333333"/>
    <x v="0"/>
    <s v="USD"/>
    <n v="1476458734"/>
    <d v="2016-10-14T15:25:34"/>
    <n v="1472570734"/>
    <x v="1328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1600000000000006"/>
    <x v="1"/>
    <n v="9"/>
    <n v="45.333333333333336"/>
    <x v="0"/>
    <s v="USD"/>
    <n v="1417501145"/>
    <d v="2014-12-02T06:19:05"/>
    <n v="1414041545"/>
    <x v="1329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494285714285713"/>
    <x v="1"/>
    <n v="50"/>
    <n v="157.46"/>
    <x v="0"/>
    <s v="USD"/>
    <n v="1467432000"/>
    <d v="2016-07-02T04:00:00"/>
    <n v="1464763109"/>
    <x v="1330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"/>
    <x v="1"/>
    <n v="34"/>
    <n v="100.5"/>
    <x v="0"/>
    <s v="USD"/>
    <n v="1471435554"/>
    <d v="2016-08-17T12:05:54"/>
    <n v="1468843554"/>
    <x v="1331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n v="0"/>
    <x v="16"/>
    <s v="CHF"/>
    <n v="1485480408"/>
    <d v="2017-01-27T01:26:48"/>
    <n v="1482888408"/>
    <x v="1332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n v="0"/>
    <x v="2"/>
    <s v="AUD"/>
    <n v="1405478025"/>
    <d v="2014-07-16T02:33:45"/>
    <n v="1402886025"/>
    <x v="1333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0.754135338345865"/>
    <x v="1"/>
    <n v="276"/>
    <n v="51.822463768115945"/>
    <x v="0"/>
    <s v="USD"/>
    <n v="1457721287"/>
    <d v="2016-03-11T18:34:47"/>
    <n v="1455129287"/>
    <x v="1334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19.759999999999998"/>
    <x v="1"/>
    <n v="16"/>
    <n v="308.75"/>
    <x v="0"/>
    <s v="USD"/>
    <n v="1449354502"/>
    <d v="2015-12-05T22:28:22"/>
    <n v="1446762502"/>
    <x v="1335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46999999999989"/>
    <x v="1"/>
    <n v="224"/>
    <n v="379.22767857142856"/>
    <x v="0"/>
    <s v="USD"/>
    <n v="1418849028"/>
    <d v="2014-12-17T20:43:48"/>
    <n v="1415825028"/>
    <x v="1336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381999999999998"/>
    <x v="1"/>
    <n v="140"/>
    <n v="176.36428571428573"/>
    <x v="0"/>
    <s v="USD"/>
    <n v="1488549079"/>
    <d v="2017-03-03T13:51:19"/>
    <n v="1485957079"/>
    <x v="1337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2"/>
    <x v="1"/>
    <n v="15"/>
    <n v="66.066666666666663"/>
    <x v="0"/>
    <s v="USD"/>
    <n v="1438543033"/>
    <d v="2015-08-02T19:17:13"/>
    <n v="1435951033"/>
    <x v="1338"/>
    <b v="0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5"/>
    <x v="1"/>
    <n v="37"/>
    <n v="89.648648648648646"/>
    <x v="0"/>
    <s v="USD"/>
    <n v="1418056315"/>
    <d v="2014-12-08T16:31:55"/>
    <n v="1414164715"/>
    <x v="1339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n v="0"/>
    <n v="0"/>
    <x v="0"/>
    <s v="USD"/>
    <n v="1408112253"/>
    <d v="2014-08-15T14:17:33"/>
    <n v="1405520253"/>
    <x v="1340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36"/>
    <x v="1"/>
    <n v="46"/>
    <n v="382.39130434782606"/>
    <x v="1"/>
    <s v="GBP"/>
    <n v="1475333917"/>
    <d v="2016-10-01T14:58:37"/>
    <n v="1472569117"/>
    <x v="1341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n v="1"/>
    <n v="100"/>
    <x v="0"/>
    <s v="USD"/>
    <n v="1437161739"/>
    <d v="2015-07-17T19:35:39"/>
    <n v="1434569739"/>
    <x v="1342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298"/>
    <x v="1"/>
    <n v="323"/>
    <n v="158.35603715170279"/>
    <x v="0"/>
    <s v="USD"/>
    <n v="1471579140"/>
    <d v="2016-08-19T03:59:00"/>
    <n v="1466512683"/>
    <x v="1343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3333333333335"/>
    <x v="0"/>
    <n v="139"/>
    <n v="40.762589928057551"/>
    <x v="5"/>
    <s v="CAD"/>
    <n v="1467313039"/>
    <d v="2016-06-30T18:57:19"/>
    <n v="1464807439"/>
    <x v="1344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7"/>
    <n v="53.571428571428569"/>
    <x v="0"/>
    <s v="USD"/>
    <n v="1405366359"/>
    <d v="2014-07-14T19:32:39"/>
    <n v="1402342359"/>
    <x v="1345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.32653061224491"/>
    <x v="0"/>
    <n v="149"/>
    <n v="48.449664429530202"/>
    <x v="0"/>
    <s v="USD"/>
    <n v="1372297751"/>
    <d v="2013-06-27T01:49:11"/>
    <n v="1369705751"/>
    <x v="1346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n v="31"/>
    <n v="82.41935483870968"/>
    <x v="0"/>
    <s v="USD"/>
    <n v="1425741525"/>
    <d v="2015-03-07T15:18:45"/>
    <n v="1423149525"/>
    <x v="1347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8723404255319"/>
    <x v="0"/>
    <n v="26"/>
    <n v="230.19230769230768"/>
    <x v="0"/>
    <s v="USD"/>
    <n v="1418904533"/>
    <d v="2014-12-18T12:08:53"/>
    <n v="1416485333"/>
    <x v="1348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n v="172"/>
    <n v="59.360465116279073"/>
    <x v="5"/>
    <s v="CAD"/>
    <n v="1450249140"/>
    <d v="2015-12-16T06:59:00"/>
    <n v="1447055935"/>
    <x v="1349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05"/>
    <x v="0"/>
    <n v="78"/>
    <n v="66.698717948717942"/>
    <x v="0"/>
    <s v="USD"/>
    <n v="1451089134"/>
    <d v="2015-12-26T00:18:54"/>
    <n v="1448497134"/>
    <x v="1350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.265"/>
    <x v="0"/>
    <n v="120"/>
    <n v="168.77500000000001"/>
    <x v="0"/>
    <s v="USD"/>
    <n v="1455299144"/>
    <d v="2016-02-12T17:45:44"/>
    <n v="1452707144"/>
    <x v="1351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.13999999999999"/>
    <x v="0"/>
    <n v="227"/>
    <n v="59.973568281938327"/>
    <x v="0"/>
    <s v="USD"/>
    <n v="1441425540"/>
    <d v="2015-09-05T03:59:00"/>
    <n v="1436968366"/>
    <x v="1352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n v="42"/>
    <n v="31.80952380952381"/>
    <x v="0"/>
    <s v="USD"/>
    <n v="1362960000"/>
    <d v="2013-03-11T00:00:00"/>
    <n v="1359946188"/>
    <x v="1353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25"/>
    <x v="0"/>
    <n v="64"/>
    <n v="24.421875"/>
    <x v="1"/>
    <s v="GBP"/>
    <n v="1465672979"/>
    <d v="2016-06-11T19:22:59"/>
    <n v="1463080979"/>
    <x v="1354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67999999999999"/>
    <x v="0"/>
    <n v="121"/>
    <n v="25.347107438016529"/>
    <x v="1"/>
    <s v="GBP"/>
    <n v="1354269600"/>
    <d v="2012-11-30T10:00:00"/>
    <n v="1351663605"/>
    <x v="1355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1058823529412"/>
    <x v="0"/>
    <n v="87"/>
    <n v="71.443218390804603"/>
    <x v="0"/>
    <s v="USD"/>
    <n v="1372985760"/>
    <d v="2013-07-05T00:56:00"/>
    <n v="1370393760"/>
    <x v="1356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.29999999999998"/>
    <x v="0"/>
    <n v="65"/>
    <n v="38.553846153846152"/>
    <x v="0"/>
    <s v="USD"/>
    <n v="1362117540"/>
    <d v="2013-03-01T05:59:00"/>
    <n v="1359587137"/>
    <x v="1357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1.66666666666667"/>
    <x v="0"/>
    <n v="49"/>
    <n v="68.367346938775512"/>
    <x v="0"/>
    <s v="USD"/>
    <n v="1309009323"/>
    <d v="2011-06-25T13:42:03"/>
    <n v="1306417323"/>
    <x v="1358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75757575757575"/>
    <x v="0"/>
    <n v="19"/>
    <n v="40.210526315789473"/>
    <x v="0"/>
    <s v="USD"/>
    <n v="1309980790"/>
    <d v="2011-07-06T19:33:10"/>
    <n v="1304623990"/>
    <x v="1359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.2"/>
    <x v="0"/>
    <n v="81"/>
    <n v="32.074074074074076"/>
    <x v="0"/>
    <s v="USD"/>
    <n v="1343943420"/>
    <d v="2012-08-02T21:37:00"/>
    <n v="1341524220"/>
    <x v="1360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5.98333333333333"/>
    <x v="0"/>
    <n v="264"/>
    <n v="28.632575757575758"/>
    <x v="1"/>
    <s v="GBP"/>
    <n v="1403370772"/>
    <d v="2014-06-21T17:12:52"/>
    <n v="1400778772"/>
    <x v="1361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n v="25"/>
    <n v="43.64"/>
    <x v="0"/>
    <s v="USD"/>
    <n v="1378592731"/>
    <d v="2013-09-07T22:25:31"/>
    <n v="1373408731"/>
    <x v="1362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5"/>
    <n v="40"/>
    <x v="0"/>
    <s v="USD"/>
    <n v="1455523140"/>
    <d v="2016-02-15T07:59:00"/>
    <n v="1453925727"/>
    <x v="1363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4285714285714"/>
    <x v="0"/>
    <n v="144"/>
    <n v="346.04166666666669"/>
    <x v="8"/>
    <s v="DKK"/>
    <n v="1420648906"/>
    <d v="2015-01-07T16:41:46"/>
    <n v="1415464906"/>
    <x v="1364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26666666666667"/>
    <x v="0"/>
    <n v="92"/>
    <n v="81.739130434782609"/>
    <x v="0"/>
    <s v="USD"/>
    <n v="1426523752"/>
    <d v="2015-03-16T16:35:52"/>
    <n v="1423935352"/>
    <x v="1365"/>
    <b v="0"/>
    <b v="1"/>
    <s v="music/rock"/>
    <x v="4"/>
    <x v="11"/>
  </r>
  <r>
    <n v="1366"/>
    <s v="Kick It! A Tribute to the A.K.s"/>
    <s v="A musical memorial for Alexi Petersen."/>
    <n v="7500"/>
    <n v="9486.69"/>
    <n v="126.48920000000001"/>
    <x v="0"/>
    <n v="147"/>
    <n v="64.535306122448986"/>
    <x v="0"/>
    <s v="USD"/>
    <n v="1417049663"/>
    <d v="2014-11-27T00:54:23"/>
    <n v="1413158063"/>
    <x v="1366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.26"/>
    <x v="0"/>
    <n v="90"/>
    <n v="63.477777777777774"/>
    <x v="0"/>
    <s v="USD"/>
    <n v="1447463050"/>
    <d v="2015-11-14T01:04:10"/>
    <n v="1444867450"/>
    <x v="1367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n v="87"/>
    <n v="63.620689655172413"/>
    <x v="0"/>
    <s v="USD"/>
    <n v="1434342894"/>
    <d v="2015-06-15T04:34:54"/>
    <n v="1432269294"/>
    <x v="1368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4805315203954"/>
    <x v="0"/>
    <n v="406"/>
    <n v="83.967068965517228"/>
    <x v="0"/>
    <s v="USD"/>
    <n v="1397225746"/>
    <d v="2014-04-11T14:15:46"/>
    <n v="1394633746"/>
    <x v="1369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3.66666666666666"/>
    <x v="0"/>
    <n v="20"/>
    <n v="77.75"/>
    <x v="0"/>
    <s v="USD"/>
    <n v="1381881890"/>
    <d v="2013-10-16T00:04:50"/>
    <n v="1380585890"/>
    <x v="1370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8672667523933"/>
    <x v="0"/>
    <n v="70"/>
    <n v="107.07142857142857"/>
    <x v="0"/>
    <s v="USD"/>
    <n v="1431022342"/>
    <d v="2015-05-07T18:12:22"/>
    <n v="1428430342"/>
    <x v="1371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n v="16"/>
    <n v="38.75"/>
    <x v="0"/>
    <s v="USD"/>
    <n v="1342115132"/>
    <d v="2012-07-12T17:45:32"/>
    <n v="1339523132"/>
    <x v="1372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.01"/>
    <x v="0"/>
    <n v="52"/>
    <n v="201.94230769230768"/>
    <x v="0"/>
    <s v="USD"/>
    <n v="1483138233"/>
    <d v="2016-12-30T22:50:33"/>
    <n v="1480546233"/>
    <x v="1373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46666666666667"/>
    <x v="0"/>
    <n v="66"/>
    <n v="43.060606060606062"/>
    <x v="0"/>
    <s v="USD"/>
    <n v="1458874388"/>
    <d v="2016-03-25T02:53:08"/>
    <n v="1456285988"/>
    <x v="1374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2499999999999"/>
    <x v="0"/>
    <n v="109"/>
    <n v="62.871559633027523"/>
    <x v="6"/>
    <s v="EUR"/>
    <n v="1484444119"/>
    <d v="2017-01-15T01:35:19"/>
    <n v="1481852119"/>
    <x v="1375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.48648648648651"/>
    <x v="0"/>
    <n v="168"/>
    <n v="55.607142857142854"/>
    <x v="1"/>
    <s v="GBP"/>
    <n v="1480784606"/>
    <d v="2016-12-03T17:03:26"/>
    <n v="1478189006"/>
    <x v="1376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15384615384616"/>
    <x v="0"/>
    <n v="31"/>
    <n v="48.70967741935484"/>
    <x v="0"/>
    <s v="USD"/>
    <n v="1486095060"/>
    <d v="2017-02-03T04:11:00"/>
    <n v="1484198170"/>
    <x v="1377"/>
    <b v="0"/>
    <b v="1"/>
    <s v="music/rock"/>
    <x v="4"/>
    <x v="11"/>
  </r>
  <r>
    <n v="1378"/>
    <s v="SIX BY SEVEN"/>
    <s v="A psychedelic post rock masterpiece!"/>
    <n v="2000"/>
    <n v="4067"/>
    <n v="203.35000000000002"/>
    <x v="0"/>
    <n v="133"/>
    <n v="30.578947368421051"/>
    <x v="1"/>
    <s v="GBP"/>
    <n v="1470075210"/>
    <d v="2016-08-01T18:13:30"/>
    <n v="1468779210"/>
    <x v="1378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n v="111.60000000000001"/>
    <x v="0"/>
    <n v="151"/>
    <n v="73.907284768211923"/>
    <x v="0"/>
    <s v="USD"/>
    <n v="1433504876"/>
    <d v="2015-06-05T11:47:56"/>
    <n v="1430912876"/>
    <x v="1379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n v="5"/>
    <n v="21.2"/>
    <x v="0"/>
    <s v="USD"/>
    <n v="1433815200"/>
    <d v="2015-06-09T02:00:00"/>
    <n v="1431886706"/>
    <x v="1380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n v="73"/>
    <n v="73.356164383561648"/>
    <x v="0"/>
    <s v="USD"/>
    <n v="1482988125"/>
    <d v="2016-12-29T05:08:45"/>
    <n v="1480396125"/>
    <x v="1381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.3625"/>
    <x v="0"/>
    <n v="148"/>
    <n v="56.412162162162161"/>
    <x v="0"/>
    <s v="USD"/>
    <n v="1367867536"/>
    <d v="2013-05-06T19:12:16"/>
    <n v="1365275536"/>
    <x v="1382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0909090909091"/>
    <x v="0"/>
    <n v="93"/>
    <n v="50.247311827956992"/>
    <x v="5"/>
    <s v="CAD"/>
    <n v="1482457678"/>
    <d v="2016-12-23T01:47:58"/>
    <n v="1480729678"/>
    <x v="1383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08571428571429"/>
    <x v="0"/>
    <n v="63"/>
    <n v="68.936507936507937"/>
    <x v="0"/>
    <s v="USD"/>
    <n v="1436117922"/>
    <d v="2015-07-05T17:38:42"/>
    <n v="1433525922"/>
    <x v="1384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.406125"/>
    <x v="0"/>
    <n v="134"/>
    <n v="65.914104477611943"/>
    <x v="12"/>
    <s v="EUR"/>
    <n v="1461931860"/>
    <d v="2016-04-29T12:11:00"/>
    <n v="1457109121"/>
    <x v="1385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8.75"/>
    <x v="0"/>
    <n v="14"/>
    <n v="62.5"/>
    <x v="0"/>
    <s v="USD"/>
    <n v="1438183889"/>
    <d v="2015-07-29T15:31:29"/>
    <n v="1435591889"/>
    <x v="1386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6.625"/>
    <x v="0"/>
    <n v="78"/>
    <n v="70.064102564102569"/>
    <x v="0"/>
    <s v="USD"/>
    <n v="1433305800"/>
    <d v="2015-06-03T04:30:00"/>
    <n v="1430604395"/>
    <x v="1387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74"/>
    <x v="0"/>
    <n v="112"/>
    <n v="60.181874999999998"/>
    <x v="0"/>
    <s v="USD"/>
    <n v="1476720840"/>
    <d v="2016-10-17T16:14:00"/>
    <n v="1474469117"/>
    <x v="1388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.4"/>
    <x v="0"/>
    <n v="34"/>
    <n v="21.382352941176471"/>
    <x v="1"/>
    <s v="GBP"/>
    <n v="1471087957"/>
    <d v="2016-08-13T11:32:37"/>
    <n v="1468495957"/>
    <x v="1389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.10714285714285"/>
    <x v="0"/>
    <n v="19"/>
    <n v="160.78947368421052"/>
    <x v="0"/>
    <s v="USD"/>
    <n v="1430154720"/>
    <d v="2015-04-27T17:12:00"/>
    <n v="1427224606"/>
    <x v="1390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.2"/>
    <x v="0"/>
    <n v="13"/>
    <n v="42.384615384615387"/>
    <x v="0"/>
    <s v="USD"/>
    <n v="1440219540"/>
    <d v="2015-08-22T04:59:00"/>
    <n v="1436369818"/>
    <x v="1391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3.64000000000001"/>
    <x v="0"/>
    <n v="104"/>
    <n v="27.317307692307693"/>
    <x v="0"/>
    <s v="USD"/>
    <n v="1456976586"/>
    <d v="2016-03-03T03:43:06"/>
    <n v="1454298186"/>
    <x v="1392"/>
    <b v="0"/>
    <b v="1"/>
    <s v="music/rock"/>
    <x v="4"/>
    <x v="11"/>
  </r>
  <r>
    <n v="1393"/>
    <s v="WolfHunt | Social Commentary Rock Project"/>
    <s v="Rock n' Roll tales of our times"/>
    <n v="10000"/>
    <n v="10235"/>
    <n v="102.35000000000001"/>
    <x v="0"/>
    <n v="52"/>
    <n v="196.82692307692307"/>
    <x v="0"/>
    <s v="USD"/>
    <n v="1470068523"/>
    <d v="2016-08-01T16:22:03"/>
    <n v="1467476523"/>
    <x v="1393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3333333333334"/>
    <x v="0"/>
    <n v="17"/>
    <n v="53.882352941176471"/>
    <x v="0"/>
    <s v="USD"/>
    <n v="1488337200"/>
    <d v="2017-03-01T03:00:00"/>
    <n v="1484623726"/>
    <x v="1394"/>
    <b v="0"/>
    <b v="1"/>
    <s v="music/rock"/>
    <x v="4"/>
    <x v="11"/>
  </r>
  <r>
    <n v="1395"/>
    <s v="Quiet Oaks Full Length Album"/>
    <s v="Help Quiet Oaks record their debut album!!!"/>
    <n v="3500"/>
    <n v="3916"/>
    <n v="111.88571428571427"/>
    <x v="0"/>
    <n v="82"/>
    <n v="47.756097560975611"/>
    <x v="0"/>
    <s v="USD"/>
    <n v="1484430481"/>
    <d v="2017-01-14T21:48:01"/>
    <n v="1481838481"/>
    <x v="1395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n v="73"/>
    <n v="88.191780821917803"/>
    <x v="0"/>
    <s v="USD"/>
    <n v="1423871882"/>
    <d v="2015-02-13T23:58:02"/>
    <n v="1421279882"/>
    <x v="1396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85000000000001"/>
    <x v="0"/>
    <n v="158"/>
    <n v="72.056962025316452"/>
    <x v="0"/>
    <s v="USD"/>
    <n v="1477603140"/>
    <d v="2016-10-27T21:19:00"/>
    <n v="1475013710"/>
    <x v="1397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68181818181819"/>
    <x v="0"/>
    <n v="65"/>
    <n v="74.246153846153845"/>
    <x v="0"/>
    <s v="USD"/>
    <n v="1467752334"/>
    <d v="2016-07-05T20:58:54"/>
    <n v="1465160334"/>
    <x v="1398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4444444444443"/>
    <x v="0"/>
    <n v="184"/>
    <n v="61.701086956521742"/>
    <x v="0"/>
    <s v="USD"/>
    <n v="1412640373"/>
    <d v="2014-10-07T00:06:13"/>
    <n v="1410048373"/>
    <x v="1399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2857142857144"/>
    <x v="0"/>
    <n v="34"/>
    <n v="17.235294117647058"/>
    <x v="1"/>
    <s v="GBP"/>
    <n v="1465709400"/>
    <d v="2016-06-12T05:30:00"/>
    <n v="1462695073"/>
    <x v="1400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2000000000004"/>
    <x v="0"/>
    <n v="240"/>
    <n v="51.720833333333331"/>
    <x v="0"/>
    <s v="USD"/>
    <n v="1369612474"/>
    <d v="2013-05-26T23:54:34"/>
    <n v="1367798074"/>
    <x v="1401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16"/>
    <x v="0"/>
    <n v="113"/>
    <n v="24.150442477876105"/>
    <x v="1"/>
    <s v="GBP"/>
    <n v="1430439411"/>
    <d v="2015-05-01T00:16:51"/>
    <n v="1425259011"/>
    <x v="1402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2.57499999999999"/>
    <x v="0"/>
    <n v="66"/>
    <n v="62.166666666666664"/>
    <x v="0"/>
    <s v="USD"/>
    <n v="1374802235"/>
    <d v="2013-07-26T01:30:35"/>
    <n v="1372210235"/>
    <x v="1403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"/>
    <x v="2"/>
    <n v="5"/>
    <n v="48.2"/>
    <x v="1"/>
    <s v="GBP"/>
    <n v="1424607285"/>
    <d v="2015-02-22T12:14:45"/>
    <n v="1422447285"/>
    <x v="1404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.42"/>
    <x v="2"/>
    <n v="17"/>
    <n v="6.1764705882352944"/>
    <x v="0"/>
    <s v="USD"/>
    <n v="1417195201"/>
    <d v="2014-11-28T17:20:01"/>
    <n v="1414599601"/>
    <x v="1405"/>
    <b v="1"/>
    <b v="0"/>
    <s v="publishing/translations"/>
    <x v="3"/>
    <x v="22"/>
  </r>
  <r>
    <n v="1406"/>
    <s v="Man Down! Translation project"/>
    <s v="The White coat and the battle dress uniform"/>
    <n v="12000"/>
    <n v="15"/>
    <n v="0.125"/>
    <x v="2"/>
    <n v="3"/>
    <n v="5"/>
    <x v="13"/>
    <s v="EUR"/>
    <n v="1449914400"/>
    <d v="2015-12-12T10:00:00"/>
    <n v="1445336607"/>
    <x v="1406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n v="2"/>
    <n v="7.5"/>
    <x v="0"/>
    <s v="USD"/>
    <n v="1407847978"/>
    <d v="2014-08-12T12:52:58"/>
    <n v="1405687978"/>
    <x v="1407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3"/>
    <x v="2"/>
    <n v="6"/>
    <n v="12"/>
    <x v="1"/>
    <s v="GBP"/>
    <n v="1447451756"/>
    <d v="2015-11-13T21:55:56"/>
    <n v="1444856156"/>
    <x v="1408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n v="0"/>
    <x v="0"/>
    <s v="USD"/>
    <n v="1420085535"/>
    <d v="2015-01-01T04:12:15"/>
    <n v="1414897935"/>
    <x v="1409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2"/>
    <x v="2"/>
    <n v="1"/>
    <n v="1"/>
    <x v="13"/>
    <s v="EUR"/>
    <n v="1464939520"/>
    <d v="2016-06-03T07:38:40"/>
    <n v="1461051520"/>
    <x v="1410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3333333333333336"/>
    <x v="2"/>
    <n v="3"/>
    <n v="2.3333333333333335"/>
    <x v="1"/>
    <s v="GBP"/>
    <n v="1423185900"/>
    <d v="2015-02-06T01:25:00"/>
    <n v="1420766700"/>
    <x v="1411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2"/>
    <x v="2"/>
    <n v="13"/>
    <n v="24.615384615384617"/>
    <x v="0"/>
    <s v="USD"/>
    <n v="1417656699"/>
    <d v="2014-12-04T01:31:39"/>
    <n v="1415064699"/>
    <x v="1412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"/>
    <n v="100"/>
    <x v="13"/>
    <s v="EUR"/>
    <n v="1455964170"/>
    <d v="2016-02-20T10:29:30"/>
    <n v="1450780170"/>
    <x v="1413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n v="1"/>
    <n v="1"/>
    <x v="0"/>
    <s v="USD"/>
    <n v="1483423467"/>
    <d v="2017-01-03T06:04:27"/>
    <n v="1480831467"/>
    <x v="1414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181818181818183"/>
    <x v="2"/>
    <n v="9"/>
    <n v="88.888888888888886"/>
    <x v="0"/>
    <s v="USD"/>
    <n v="1439741591"/>
    <d v="2015-08-16T16:13:11"/>
    <n v="1436285591"/>
    <x v="1415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n v="0"/>
    <x v="0"/>
    <s v="USD"/>
    <n v="1448147619"/>
    <d v="2015-11-21T23:13:39"/>
    <n v="1445552019"/>
    <x v="1416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"/>
    <x v="2"/>
    <n v="2"/>
    <n v="27.5"/>
    <x v="0"/>
    <s v="USD"/>
    <n v="1442315460"/>
    <d v="2015-09-15T11:11:00"/>
    <n v="1439696174"/>
    <x v="1417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n v="1"/>
    <n v="6"/>
    <x v="3"/>
    <s v="EUR"/>
    <n v="1456397834"/>
    <d v="2016-02-25T10:57:14"/>
    <n v="1453805834"/>
    <x v="1418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3"/>
    <x v="2"/>
    <n v="10"/>
    <n v="44.5"/>
    <x v="0"/>
    <s v="USD"/>
    <n v="1476010619"/>
    <d v="2016-10-09T10:56:59"/>
    <n v="1473418619"/>
    <x v="1419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"/>
    <x v="2"/>
    <n v="3"/>
    <n v="1"/>
    <x v="0"/>
    <s v="USD"/>
    <n v="1467129686"/>
    <d v="2016-06-28T16:01:26"/>
    <n v="1464969686"/>
    <x v="1420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n v="2"/>
    <n v="100"/>
    <x v="11"/>
    <s v="SEK"/>
    <n v="1423432709"/>
    <d v="2015-02-08T21:58:29"/>
    <n v="1420840709"/>
    <x v="1421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04"/>
    <x v="2"/>
    <n v="2"/>
    <n v="13"/>
    <x v="4"/>
    <s v="NZD"/>
    <n v="1474436704"/>
    <d v="2016-09-21T05:45:04"/>
    <n v="1471844704"/>
    <x v="1422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3333333333333337"/>
    <x v="2"/>
    <n v="1"/>
    <n v="100"/>
    <x v="2"/>
    <s v="AUD"/>
    <n v="1451637531"/>
    <d v="2016-01-01T08:38:51"/>
    <n v="1449045531"/>
    <x v="1423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.36"/>
    <x v="2"/>
    <n v="14"/>
    <n v="109.07142857142857"/>
    <x v="0"/>
    <s v="USD"/>
    <n v="1479233602"/>
    <d v="2016-11-15T18:13:22"/>
    <n v="1478106802"/>
    <x v="1424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n v="0"/>
    <x v="0"/>
    <s v="USD"/>
    <n v="1430276959"/>
    <d v="2015-04-29T03:09:19"/>
    <n v="1427684959"/>
    <x v="1425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n v="0"/>
    <x v="12"/>
    <s v="EUR"/>
    <n v="1440408120"/>
    <d v="2015-08-24T09:22:00"/>
    <n v="1435224120"/>
    <x v="1426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800000000000008"/>
    <x v="2"/>
    <n v="4"/>
    <n v="104.75"/>
    <x v="12"/>
    <s v="EUR"/>
    <n v="1474230385"/>
    <d v="2016-09-18T20:26:25"/>
    <n v="1471638385"/>
    <x v="1427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n v="3"/>
    <n v="15"/>
    <x v="3"/>
    <s v="EUR"/>
    <n v="1459584417"/>
    <d v="2016-04-02T08:06:57"/>
    <n v="1456996017"/>
    <x v="1428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n v="0"/>
    <n v="0"/>
    <x v="0"/>
    <s v="USD"/>
    <n v="1428629242"/>
    <d v="2015-04-10T01:27:22"/>
    <n v="1426037242"/>
    <x v="1429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"/>
    <x v="2"/>
    <n v="5"/>
    <n v="80.599999999999994"/>
    <x v="0"/>
    <s v="USD"/>
    <n v="1419017488"/>
    <d v="2014-12-19T19:31:28"/>
    <n v="1416339088"/>
    <x v="1430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4705882352941"/>
    <x v="2"/>
    <n v="47"/>
    <n v="115.55319148936171"/>
    <x v="0"/>
    <s v="USD"/>
    <n v="1448517816"/>
    <d v="2015-11-26T06:03:36"/>
    <n v="1445922216"/>
    <x v="1431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n v="0"/>
    <x v="0"/>
    <s v="USD"/>
    <n v="1437417828"/>
    <d v="2015-07-20T18:43:48"/>
    <n v="1434825828"/>
    <x v="1432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3"/>
    <x v="2"/>
    <n v="10"/>
    <n v="80.5"/>
    <x v="13"/>
    <s v="EUR"/>
    <n v="1481367600"/>
    <d v="2016-12-10T11:00:00"/>
    <n v="1477839675"/>
    <x v="1433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09"/>
    <x v="2"/>
    <n v="11"/>
    <n v="744.5454545454545"/>
    <x v="8"/>
    <s v="DKK"/>
    <n v="1433775600"/>
    <d v="2015-06-08T15:00:00"/>
    <n v="1431973478"/>
    <x v="1434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.1"/>
    <x v="2"/>
    <n v="2"/>
    <n v="7.5"/>
    <x v="13"/>
    <s v="EUR"/>
    <n v="1444589020"/>
    <d v="2015-10-11T18:43:40"/>
    <n v="1441997020"/>
    <x v="1435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77"/>
    <x v="2"/>
    <n v="2"/>
    <n v="38.5"/>
    <x v="12"/>
    <s v="EUR"/>
    <n v="1456043057"/>
    <d v="2016-02-21T08:24:17"/>
    <n v="1453451057"/>
    <x v="1436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6.900000000000002"/>
    <x v="2"/>
    <n v="22"/>
    <n v="36.68181818181818"/>
    <x v="0"/>
    <s v="USD"/>
    <n v="1405227540"/>
    <d v="2014-07-13T04:59:00"/>
    <n v="1402058739"/>
    <x v="1437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8"/>
    <n v="75"/>
    <x v="8"/>
    <s v="DKK"/>
    <n v="1461765300"/>
    <d v="2016-04-27T13:55:00"/>
    <n v="1459198499"/>
    <x v="1438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"/>
    <x v="2"/>
    <n v="6"/>
    <n v="30"/>
    <x v="5"/>
    <s v="CAD"/>
    <n v="1425758101"/>
    <d v="2015-03-07T19:55:01"/>
    <n v="1423166101"/>
    <x v="1439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7E-3"/>
    <x v="2"/>
    <n v="1"/>
    <n v="1"/>
    <x v="13"/>
    <s v="EUR"/>
    <n v="1464285463"/>
    <d v="2016-05-26T17:57:43"/>
    <n v="1461693463"/>
    <x v="1440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"/>
    <x v="2"/>
    <n v="3"/>
    <n v="673.33333333333337"/>
    <x v="1"/>
    <s v="GBP"/>
    <n v="1441995769"/>
    <d v="2015-09-11T18:22:49"/>
    <n v="1436811769"/>
    <x v="1441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n v="0"/>
    <x v="0"/>
    <s v="USD"/>
    <n v="1464190158"/>
    <d v="2016-05-25T15:29:18"/>
    <n v="1461598158"/>
    <x v="1442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n v="0"/>
    <x v="6"/>
    <s v="EUR"/>
    <n v="1483395209"/>
    <d v="2017-01-02T22:13:29"/>
    <n v="1480803209"/>
    <x v="1443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n v="0"/>
    <x v="12"/>
    <s v="EUR"/>
    <n v="1442091462"/>
    <d v="2015-09-12T20:57:42"/>
    <n v="1436907462"/>
    <x v="1444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n v="0"/>
    <x v="12"/>
    <s v="EUR"/>
    <n v="1434286855"/>
    <d v="2015-06-14T13:00:55"/>
    <n v="1431694855"/>
    <x v="1445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n v="0"/>
    <x v="13"/>
    <s v="EUR"/>
    <n v="1461235478"/>
    <d v="2016-04-21T10:44:38"/>
    <n v="1459507478"/>
    <x v="1446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2"/>
    <x v="2"/>
    <n v="3"/>
    <n v="25"/>
    <x v="0"/>
    <s v="USD"/>
    <n v="1467999134"/>
    <d v="2016-07-08T17:32:14"/>
    <n v="1465407134"/>
    <x v="1447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n v="0"/>
    <x v="2"/>
    <s v="AUD"/>
    <n v="1432272300"/>
    <d v="2015-05-22T05:25:00"/>
    <n v="1429655318"/>
    <x v="1448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n v="0"/>
    <x v="0"/>
    <s v="USD"/>
    <n v="1431286105"/>
    <d v="2015-05-10T19:28:25"/>
    <n v="1427138905"/>
    <x v="1449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E-3"/>
    <x v="2"/>
    <n v="1"/>
    <n v="1"/>
    <x v="0"/>
    <s v="USD"/>
    <n v="1455941197"/>
    <d v="2016-02-20T04:06:37"/>
    <n v="1453349197"/>
    <x v="1450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2"/>
    <x v="1"/>
    <n v="2"/>
    <n v="1"/>
    <x v="0"/>
    <s v="USD"/>
    <n v="1416355259"/>
    <d v="2014-11-19T00:00:59"/>
    <n v="1413759659"/>
    <x v="1451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n v="0"/>
    <n v="0"/>
    <x v="0"/>
    <s v="USD"/>
    <n v="1406566363"/>
    <d v="2014-07-28T16:52:43"/>
    <n v="1403974363"/>
    <x v="1452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n v="0"/>
    <x v="6"/>
    <s v="EUR"/>
    <n v="1492270947"/>
    <d v="2017-04-15T15:42:27"/>
    <n v="1488386547"/>
    <x v="1453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85714285714285721"/>
    <x v="1"/>
    <n v="1"/>
    <n v="15"/>
    <x v="3"/>
    <s v="EUR"/>
    <n v="1461535140"/>
    <d v="2016-04-24T21:59:00"/>
    <n v="1459716480"/>
    <x v="1454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n v="7"/>
    <n v="225"/>
    <x v="0"/>
    <s v="USD"/>
    <n v="1409924340"/>
    <d v="2014-09-05T13:39:00"/>
    <n v="1405181320"/>
    <x v="1455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4"/>
    <x v="1"/>
    <n v="3"/>
    <n v="48.333333333333336"/>
    <x v="13"/>
    <s v="EUR"/>
    <n v="1483459365"/>
    <d v="2017-01-03T16:02:45"/>
    <n v="1480867365"/>
    <x v="1456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n v="0"/>
    <n v="0"/>
    <x v="0"/>
    <s v="USD"/>
    <n v="1447281044"/>
    <d v="2015-11-11T22:30:44"/>
    <n v="1444685444"/>
    <x v="1457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n v="0"/>
    <x v="0"/>
    <s v="USD"/>
    <n v="1407729600"/>
    <d v="2014-08-11T04:00:00"/>
    <n v="1405097760"/>
    <x v="1458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n v="0"/>
    <x v="8"/>
    <s v="DKK"/>
    <n v="1449077100"/>
    <d v="2015-12-02T17:25:00"/>
    <n v="1446612896"/>
    <x v="1459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n v="0"/>
    <n v="0"/>
    <x v="0"/>
    <s v="USD"/>
    <n v="1417391100"/>
    <d v="2014-11-30T23:45:00"/>
    <n v="1412371898"/>
    <x v="1460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.24459999999999"/>
    <x v="0"/>
    <n v="340"/>
    <n v="44.66673529411765"/>
    <x v="0"/>
    <s v="USD"/>
    <n v="1413849600"/>
    <d v="2014-10-21T00:00:00"/>
    <n v="1410967754"/>
    <x v="1461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8.5175"/>
    <x v="0"/>
    <n v="150"/>
    <n v="28.937999999999999"/>
    <x v="0"/>
    <s v="USD"/>
    <n v="1365609271"/>
    <d v="2013-04-10T15:54:31"/>
    <n v="1363017271"/>
    <x v="1462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6666666666666"/>
    <x v="0"/>
    <n v="25"/>
    <n v="35.44"/>
    <x v="0"/>
    <s v="USD"/>
    <n v="1365367938"/>
    <d v="2013-04-07T20:52:18"/>
    <n v="1361483538"/>
    <x v="1463"/>
    <b v="1"/>
    <b v="1"/>
    <s v="publishing/radio &amp; podcasts"/>
    <x v="3"/>
    <x v="23"/>
  </r>
  <r>
    <n v="1464"/>
    <s v="Science Studio"/>
    <s v="The Best Science Media on the Web"/>
    <n v="5000"/>
    <n v="8160"/>
    <n v="163.19999999999999"/>
    <x v="0"/>
    <n v="234"/>
    <n v="34.871794871794869"/>
    <x v="0"/>
    <s v="USD"/>
    <n v="1361029958"/>
    <d v="2013-02-16T15:52:38"/>
    <n v="1358437958"/>
    <x v="1464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1449999999998"/>
    <x v="0"/>
    <n v="2602"/>
    <n v="52.622732513451197"/>
    <x v="0"/>
    <s v="USD"/>
    <n v="1332385200"/>
    <d v="2012-03-22T03:00:00"/>
    <n v="1329759452"/>
    <x v="1465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7.87731249999999"/>
    <x v="0"/>
    <n v="248"/>
    <n v="69.598266129032254"/>
    <x v="0"/>
    <s v="USD"/>
    <n v="1452574800"/>
    <d v="2016-01-12T05:00:00"/>
    <n v="1449029266"/>
    <x v="1466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.08"/>
    <x v="0"/>
    <n v="600"/>
    <n v="76.72"/>
    <x v="0"/>
    <s v="USD"/>
    <n v="1332699285"/>
    <d v="2012-03-25T18:14:45"/>
    <n v="1327518885"/>
    <x v="1467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36842105263158"/>
    <x v="0"/>
    <n v="293"/>
    <n v="33.191126279863482"/>
    <x v="0"/>
    <s v="USD"/>
    <n v="1307838049"/>
    <d v="2011-06-12T00:20:49"/>
    <n v="1302654049"/>
    <x v="1468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.42485875706214"/>
    <x v="0"/>
    <n v="321"/>
    <n v="149.46417445482865"/>
    <x v="0"/>
    <s v="USD"/>
    <n v="1360938109"/>
    <d v="2013-02-15T14:21:49"/>
    <n v="1358346109"/>
    <x v="1469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3333333333334"/>
    <x v="0"/>
    <n v="81"/>
    <n v="23.172839506172838"/>
    <x v="0"/>
    <s v="USD"/>
    <n v="1356724263"/>
    <d v="2012-12-28T19:51:03"/>
    <n v="1354909863"/>
    <x v="1470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3.840625"/>
    <x v="0"/>
    <n v="343"/>
    <n v="96.877551020408163"/>
    <x v="0"/>
    <s v="USD"/>
    <n v="1428620334"/>
    <d v="2015-04-09T22:58:54"/>
    <n v="1426028334"/>
    <x v="1471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70400000000001"/>
    <x v="0"/>
    <n v="336"/>
    <n v="103.20238095238095"/>
    <x v="0"/>
    <s v="USD"/>
    <n v="1381928503"/>
    <d v="2013-10-16T13:01:43"/>
    <n v="1379336503"/>
    <x v="1472"/>
    <b v="1"/>
    <b v="1"/>
    <s v="publishing/radio &amp; podcasts"/>
    <x v="3"/>
    <x v="23"/>
  </r>
  <r>
    <n v="1473"/>
    <s v="ONE LOVES ONLY FORM"/>
    <s v="Public Radio Project"/>
    <n v="1500"/>
    <n v="1807.74"/>
    <n v="120.51600000000001"/>
    <x v="0"/>
    <n v="47"/>
    <n v="38.462553191489363"/>
    <x v="0"/>
    <s v="USD"/>
    <n v="1330644639"/>
    <d v="2012-03-01T23:30:39"/>
    <n v="1328052639"/>
    <x v="1473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.26666666666667"/>
    <x v="0"/>
    <n v="76"/>
    <n v="44.315789473684212"/>
    <x v="0"/>
    <s v="USD"/>
    <n v="1379093292"/>
    <d v="2013-09-13T17:28:12"/>
    <n v="1376501292"/>
    <x v="1474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66966666666667"/>
    <x v="0"/>
    <n v="441"/>
    <n v="64.173356009070289"/>
    <x v="0"/>
    <s v="USD"/>
    <n v="1419051540"/>
    <d v="2014-12-20T04:59:00"/>
    <n v="1416244863"/>
    <x v="1475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1.55466666666666"/>
    <x v="0"/>
    <n v="916"/>
    <n v="43.333275109170302"/>
    <x v="0"/>
    <s v="USD"/>
    <n v="1315616422"/>
    <d v="2011-09-10T01:00:22"/>
    <n v="1313024422"/>
    <x v="1476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.31"/>
    <x v="0"/>
    <n v="369"/>
    <n v="90.495934959349597"/>
    <x v="0"/>
    <s v="USD"/>
    <n v="1324609200"/>
    <d v="2011-12-23T03:00:00"/>
    <n v="1319467604"/>
    <x v="1477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1.6142199999999"/>
    <x v="0"/>
    <n v="20242"/>
    <n v="29.187190495010373"/>
    <x v="0"/>
    <s v="USD"/>
    <n v="1368564913"/>
    <d v="2013-05-14T20:55:13"/>
    <n v="1367355313"/>
    <x v="1478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375"/>
    <x v="0"/>
    <n v="71"/>
    <n v="30.95774647887324"/>
    <x v="0"/>
    <s v="USD"/>
    <n v="1399694340"/>
    <d v="2014-05-10T03:59:00"/>
    <n v="1398448389"/>
    <x v="1479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.04040000000001"/>
    <x v="0"/>
    <n v="635"/>
    <n v="92.157795275590544"/>
    <x v="0"/>
    <s v="USD"/>
    <n v="1374858000"/>
    <d v="2013-07-26T17:00:00"/>
    <n v="1373408699"/>
    <x v="1480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n v="6"/>
    <n v="17.5"/>
    <x v="5"/>
    <s v="CAD"/>
    <n v="1383430145"/>
    <d v="2013-11-02T22:09:05"/>
    <n v="1380838145"/>
    <x v="1481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n v="1"/>
    <n v="5"/>
    <x v="0"/>
    <s v="USD"/>
    <n v="1347004260"/>
    <d v="2012-09-07T07:51:00"/>
    <n v="1345062936"/>
    <x v="1482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7142857142857143"/>
    <x v="2"/>
    <n v="2"/>
    <n v="25"/>
    <x v="0"/>
    <s v="USD"/>
    <n v="1469162275"/>
    <d v="2016-07-22T04:37:55"/>
    <n v="1467002275"/>
    <x v="1483"/>
    <b v="0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n v="0"/>
    <n v="0"/>
    <x v="0"/>
    <s v="USD"/>
    <n v="1342882260"/>
    <d v="2012-07-21T14:51:00"/>
    <n v="1337834963"/>
    <x v="1484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5"/>
    <x v="2"/>
    <n v="3"/>
    <n v="50"/>
    <x v="0"/>
    <s v="USD"/>
    <n v="1434827173"/>
    <d v="2015-06-20T19:06:13"/>
    <n v="1430939173"/>
    <x v="1485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4"/>
    <x v="2"/>
    <n v="3"/>
    <n v="16"/>
    <x v="0"/>
    <s v="USD"/>
    <n v="1425009761"/>
    <d v="2015-02-27T04:02:41"/>
    <n v="1422417761"/>
    <x v="1486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n v="0"/>
    <x v="0"/>
    <s v="USD"/>
    <n v="1470175271"/>
    <d v="2016-08-02T22:01:11"/>
    <n v="1467583271"/>
    <x v="1487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"/>
    <x v="2"/>
    <n v="6"/>
    <n v="60"/>
    <x v="2"/>
    <s v="AUD"/>
    <n v="1388928660"/>
    <d v="2014-01-05T13:31:00"/>
    <n v="1386336660"/>
    <x v="1488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n v="0"/>
    <x v="0"/>
    <s v="USD"/>
    <n v="1352994052"/>
    <d v="2012-11-15T15:40:52"/>
    <n v="1350398452"/>
    <x v="1489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862068965517242"/>
    <x v="2"/>
    <n v="19"/>
    <n v="47.10526315789474"/>
    <x v="0"/>
    <s v="USD"/>
    <n v="1380720474"/>
    <d v="2013-10-02T13:27:54"/>
    <n v="1378214874"/>
    <x v="1490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1"/>
    <x v="2"/>
    <n v="1"/>
    <n v="100"/>
    <x v="0"/>
    <s v="USD"/>
    <n v="1424014680"/>
    <d v="2015-02-15T15:38:00"/>
    <n v="1418922443"/>
    <x v="1491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75"/>
    <x v="2"/>
    <n v="2"/>
    <n v="15"/>
    <x v="0"/>
    <s v="USD"/>
    <n v="1308431646"/>
    <d v="2011-06-18T21:14:06"/>
    <n v="1305839646"/>
    <x v="1492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n v="0"/>
    <n v="0"/>
    <x v="0"/>
    <s v="USD"/>
    <n v="1371415675"/>
    <d v="2013-06-16T20:47:55"/>
    <n v="1368823675"/>
    <x v="1493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n v="11"/>
    <n v="40.454545454545453"/>
    <x v="0"/>
    <s v="USD"/>
    <n v="1428075480"/>
    <d v="2015-04-03T15:38:00"/>
    <n v="1425489613"/>
    <x v="1494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n v="0"/>
    <n v="0"/>
    <x v="0"/>
    <s v="USD"/>
    <n v="1314471431"/>
    <d v="2011-08-27T18:57:11"/>
    <n v="1311879431"/>
    <x v="1495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n v="0"/>
    <x v="0"/>
    <s v="USD"/>
    <n v="1410866659"/>
    <d v="2014-09-16T11:24:19"/>
    <n v="1405682659"/>
    <x v="1496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1E-3"/>
    <x v="2"/>
    <n v="1"/>
    <n v="1"/>
    <x v="0"/>
    <s v="USD"/>
    <n v="1375299780"/>
    <d v="2013-07-31T19:43:00"/>
    <n v="1371655522"/>
    <x v="1497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n v="3"/>
    <n v="19"/>
    <x v="0"/>
    <s v="USD"/>
    <n v="1409787378"/>
    <d v="2014-09-03T23:36:18"/>
    <n v="1405899378"/>
    <x v="1498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.25"/>
    <x v="2"/>
    <n v="1"/>
    <n v="5"/>
    <x v="0"/>
    <s v="USD"/>
    <n v="1470355833"/>
    <d v="2016-08-05T00:10:33"/>
    <n v="1465171833"/>
    <x v="1499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.035714285714285"/>
    <x v="2"/>
    <n v="15"/>
    <n v="46.733333333333334"/>
    <x v="0"/>
    <s v="USD"/>
    <n v="1367444557"/>
    <d v="2013-05-01T21:42:37"/>
    <n v="1364852557"/>
    <x v="1500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.33076923076925"/>
    <x v="0"/>
    <n v="885"/>
    <n v="97.731073446327684"/>
    <x v="5"/>
    <s v="CAD"/>
    <n v="1436364023"/>
    <d v="2015-07-08T14:00:23"/>
    <n v="1433772023"/>
    <x v="1501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.44545454545455"/>
    <x v="0"/>
    <n v="329"/>
    <n v="67.835866261398181"/>
    <x v="1"/>
    <s v="GBP"/>
    <n v="1458943200"/>
    <d v="2016-03-25T22:00:00"/>
    <n v="1456491680"/>
    <x v="1502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89146666666667"/>
    <x v="0"/>
    <n v="71"/>
    <n v="56.98492957746479"/>
    <x v="18"/>
    <s v="EUR"/>
    <n v="1477210801"/>
    <d v="2016-10-23T08:20:01"/>
    <n v="1472026801"/>
    <x v="1503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7.93846153846158"/>
    <x v="0"/>
    <n v="269"/>
    <n v="67.159851301115239"/>
    <x v="1"/>
    <s v="GBP"/>
    <n v="1402389180"/>
    <d v="2014-06-10T08:33:00"/>
    <n v="1399996024"/>
    <x v="1504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58125"/>
    <x v="0"/>
    <n v="345"/>
    <n v="48.037681159420288"/>
    <x v="12"/>
    <s v="EUR"/>
    <n v="1458676860"/>
    <d v="2016-03-22T20:01:00"/>
    <n v="1455446303"/>
    <x v="1505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n v="43"/>
    <n v="38.860465116279073"/>
    <x v="1"/>
    <s v="GBP"/>
    <n v="1406227904"/>
    <d v="2014-07-24T18:51:44"/>
    <n v="1403635904"/>
    <x v="1506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33"/>
    <n v="78.181818181818187"/>
    <x v="0"/>
    <s v="USD"/>
    <n v="1273911000"/>
    <d v="2010-05-15T08:10:00"/>
    <n v="1268822909"/>
    <x v="1507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76216216216217"/>
    <x v="0"/>
    <n v="211"/>
    <n v="97.113744075829388"/>
    <x v="0"/>
    <s v="USD"/>
    <n v="1403880281"/>
    <d v="2014-06-27T14:44:41"/>
    <n v="1401201881"/>
    <x v="1508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3.64125714285714"/>
    <x v="0"/>
    <n v="196"/>
    <n v="110.39397959183674"/>
    <x v="12"/>
    <s v="EUR"/>
    <n v="1487113140"/>
    <d v="2017-02-14T22:59:00"/>
    <n v="1484570885"/>
    <x v="1509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.03500000000001"/>
    <x v="0"/>
    <n v="405"/>
    <n v="39.91506172839506"/>
    <x v="1"/>
    <s v="GBP"/>
    <n v="1405761278"/>
    <d v="2014-07-19T09:14:38"/>
    <n v="1403169278"/>
    <x v="1510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1.79285714285714"/>
    <x v="0"/>
    <n v="206"/>
    <n v="75.975728155339809"/>
    <x v="0"/>
    <s v="USD"/>
    <n v="1447858804"/>
    <d v="2015-11-18T15:00:04"/>
    <n v="1445263204"/>
    <x v="1511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714285714286"/>
    <x v="0"/>
    <n v="335"/>
    <n v="58.379104477611939"/>
    <x v="0"/>
    <s v="USD"/>
    <n v="1486311939"/>
    <d v="2017-02-05T16:25:39"/>
    <n v="1483719939"/>
    <x v="1512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.01875000000001"/>
    <x v="0"/>
    <n v="215"/>
    <n v="55.82093023255814"/>
    <x v="1"/>
    <s v="GBP"/>
    <n v="1405523866"/>
    <d v="2014-07-16T15:17:46"/>
    <n v="1402931866"/>
    <x v="1513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.476"/>
    <x v="0"/>
    <n v="176"/>
    <n v="151.24431818181819"/>
    <x v="0"/>
    <s v="USD"/>
    <n v="1443363640"/>
    <d v="2015-09-27T14:20:40"/>
    <n v="1439907640"/>
    <x v="1514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.18899999999999"/>
    <x v="0"/>
    <n v="555"/>
    <n v="849.67027027027029"/>
    <x v="10"/>
    <s v="NOK"/>
    <n v="1458104697"/>
    <d v="2016-03-16T05:04:57"/>
    <n v="1455516297"/>
    <x v="1515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65882352941176"/>
    <x v="0"/>
    <n v="116"/>
    <n v="159.24137931034483"/>
    <x v="0"/>
    <s v="USD"/>
    <n v="1475762400"/>
    <d v="2016-10-06T14:00:00"/>
    <n v="1473160292"/>
    <x v="1516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1.97999999999999"/>
    <x v="0"/>
    <n v="615"/>
    <n v="39.507317073170732"/>
    <x v="0"/>
    <s v="USD"/>
    <n v="1417845600"/>
    <d v="2014-12-06T06:00:00"/>
    <n v="1415194553"/>
    <x v="1517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.36666666666665"/>
    <x v="0"/>
    <n v="236"/>
    <n v="130.52966101694915"/>
    <x v="0"/>
    <s v="USD"/>
    <n v="1401565252"/>
    <d v="2014-05-31T19:40:52"/>
    <n v="1398973252"/>
    <x v="1518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.36388888888889"/>
    <x v="0"/>
    <n v="145"/>
    <n v="64.156896551724131"/>
    <x v="0"/>
    <s v="USD"/>
    <n v="1403301540"/>
    <d v="2014-06-20T21:59:00"/>
    <n v="1400867283"/>
    <x v="1519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.47222222222223"/>
    <x v="0"/>
    <n v="167"/>
    <n v="111.52694610778443"/>
    <x v="0"/>
    <s v="USD"/>
    <n v="1418961600"/>
    <d v="2014-12-19T04:00:00"/>
    <n v="1415824513"/>
    <x v="1520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1333333333333"/>
    <x v="0"/>
    <n v="235"/>
    <n v="170.44680851063831"/>
    <x v="0"/>
    <s v="USD"/>
    <n v="1465272091"/>
    <d v="2016-06-07T04:01:31"/>
    <n v="1462248091"/>
    <x v="1521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8.96574712643678"/>
    <x v="0"/>
    <n v="452"/>
    <n v="133.7391592920354"/>
    <x v="0"/>
    <s v="USD"/>
    <n v="1413575739"/>
    <d v="2014-10-17T19:55:39"/>
    <n v="1410983739"/>
    <x v="1522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4.84324324324325"/>
    <x v="0"/>
    <n v="241"/>
    <n v="95.834024896265561"/>
    <x v="0"/>
    <s v="USD"/>
    <n v="1419292800"/>
    <d v="2014-12-23T00:00:00"/>
    <n v="1416592916"/>
    <x v="1523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6.99999999999997"/>
    <x v="0"/>
    <n v="28"/>
    <n v="221.78571428571428"/>
    <x v="11"/>
    <s v="SEK"/>
    <n v="1487592090"/>
    <d v="2017-02-20T12:01:30"/>
    <n v="1485000090"/>
    <x v="1524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.00576923076923"/>
    <x v="0"/>
    <n v="140"/>
    <n v="32.315357142857138"/>
    <x v="0"/>
    <s v="USD"/>
    <n v="1471539138"/>
    <d v="2016-08-18T16:52:18"/>
    <n v="1468947138"/>
    <x v="1525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2608695652173"/>
    <x v="0"/>
    <n v="280"/>
    <n v="98.839285714285708"/>
    <x v="0"/>
    <s v="USD"/>
    <n v="1453185447"/>
    <d v="2016-01-19T06:37:27"/>
    <n v="1448951847"/>
    <x v="1526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.44428571428573"/>
    <x v="0"/>
    <n v="70"/>
    <n v="55.222142857142863"/>
    <x v="0"/>
    <s v="USD"/>
    <n v="1489497886"/>
    <d v="2017-03-14T13:24:46"/>
    <n v="1487082286"/>
    <x v="1527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1.56666666666666"/>
    <x v="0"/>
    <n v="160"/>
    <n v="52.793750000000003"/>
    <x v="0"/>
    <s v="USD"/>
    <n v="1485907200"/>
    <d v="2017-02-01T00:00:00"/>
    <n v="1483292122"/>
    <x v="1528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0.67894736842105"/>
    <x v="0"/>
    <n v="141"/>
    <n v="135.66666666666666"/>
    <x v="0"/>
    <s v="USD"/>
    <n v="1426773920"/>
    <d v="2015-03-19T14:05:20"/>
    <n v="1424185520"/>
    <x v="1529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2571428571427"/>
    <x v="0"/>
    <n v="874"/>
    <n v="53.991990846681922"/>
    <x v="0"/>
    <s v="USD"/>
    <n v="1445624695"/>
    <d v="2015-10-23T18:24:55"/>
    <n v="1443464695"/>
    <x v="1530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5.95744680851064"/>
    <x v="0"/>
    <n v="73"/>
    <n v="56.643835616438359"/>
    <x v="0"/>
    <s v="USD"/>
    <n v="1417402800"/>
    <d v="2014-12-01T03:00:00"/>
    <n v="1414610126"/>
    <x v="1531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.02000000000004"/>
    <x v="0"/>
    <n v="294"/>
    <n v="82.316326530612244"/>
    <x v="2"/>
    <s v="AUD"/>
    <n v="1455548400"/>
    <d v="2016-02-15T15:00:00"/>
    <n v="1453461865"/>
    <x v="1532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.14000000000001"/>
    <x v="0"/>
    <n v="740"/>
    <n v="88.26081081081081"/>
    <x v="0"/>
    <s v="USD"/>
    <n v="1462161540"/>
    <d v="2016-05-02T03:59:00"/>
    <n v="1457913777"/>
    <x v="1533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3333333333335"/>
    <x v="0"/>
    <n v="369"/>
    <n v="84.905149051490511"/>
    <x v="0"/>
    <s v="USD"/>
    <n v="1441383062"/>
    <d v="2015-09-04T16:11:02"/>
    <n v="1438791062"/>
    <x v="1534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2499999999998"/>
    <x v="0"/>
    <n v="110"/>
    <n v="48.154545454545456"/>
    <x v="0"/>
    <s v="USD"/>
    <n v="1464040800"/>
    <d v="2016-05-23T22:00:00"/>
    <n v="1461527631"/>
    <x v="1535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0841666666666"/>
    <x v="0"/>
    <n v="455"/>
    <n v="66.015406593406595"/>
    <x v="0"/>
    <s v="USD"/>
    <n v="1440702910"/>
    <d v="2015-08-27T19:15:10"/>
    <n v="1438110910"/>
    <x v="1536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n v="224"/>
    <n v="96.375"/>
    <x v="12"/>
    <s v="EUR"/>
    <n v="1470506400"/>
    <d v="2016-08-06T18:00:00"/>
    <n v="1467358427"/>
    <x v="1537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2857142857142"/>
    <x v="0"/>
    <n v="46"/>
    <n v="156.17391304347825"/>
    <x v="0"/>
    <s v="USD"/>
    <n v="1421952370"/>
    <d v="2015-01-22T18:46:10"/>
    <n v="1418064370"/>
    <x v="1538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5.98609999999999"/>
    <x v="0"/>
    <n v="284"/>
    <n v="95.764859154929582"/>
    <x v="0"/>
    <s v="USD"/>
    <n v="1483481019"/>
    <d v="2017-01-03T22:03:39"/>
    <n v="1480629819"/>
    <x v="1539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86666666666667"/>
    <x v="0"/>
    <n v="98"/>
    <n v="180.40816326530611"/>
    <x v="0"/>
    <s v="USD"/>
    <n v="1416964500"/>
    <d v="2014-11-26T01:15:00"/>
    <n v="1414368616"/>
    <x v="1540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3E-2"/>
    <x v="2"/>
    <n v="2"/>
    <n v="3"/>
    <x v="0"/>
    <s v="USD"/>
    <n v="1420045538"/>
    <d v="2014-12-31T17:05:38"/>
    <n v="1417453538"/>
    <x v="1541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1"/>
    <n v="20"/>
    <x v="5"/>
    <s v="CAD"/>
    <n v="1435708500"/>
    <d v="2015-06-30T23:55:00"/>
    <n v="1434412500"/>
    <x v="1542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.44444444444444442"/>
    <x v="2"/>
    <n v="1"/>
    <n v="10"/>
    <x v="0"/>
    <s v="USD"/>
    <n v="1416662034"/>
    <d v="2014-11-22T13:13:54"/>
    <n v="1414066434"/>
    <x v="1543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n v="0"/>
    <x v="0"/>
    <s v="USD"/>
    <n v="1427847480"/>
    <d v="2015-04-01T00:18:00"/>
    <n v="1424222024"/>
    <x v="1544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3E-2"/>
    <x v="2"/>
    <n v="1"/>
    <n v="1"/>
    <x v="0"/>
    <s v="USD"/>
    <n v="1425330960"/>
    <d v="2015-03-02T21:16:00"/>
    <n v="1422393234"/>
    <x v="1545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n v="11"/>
    <n v="26.272727272727273"/>
    <x v="1"/>
    <s v="GBP"/>
    <n v="1410930399"/>
    <d v="2014-09-17T05:06:39"/>
    <n v="1405746399"/>
    <x v="1546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n v="0"/>
    <n v="0"/>
    <x v="0"/>
    <s v="USD"/>
    <n v="1487844882"/>
    <d v="2017-02-23T10:14:42"/>
    <n v="1487240082"/>
    <x v="1547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2"/>
    <x v="2"/>
    <n v="1"/>
    <n v="60"/>
    <x v="0"/>
    <s v="USD"/>
    <n v="1447020620"/>
    <d v="2015-11-08T22:10:20"/>
    <n v="1444425020"/>
    <x v="1548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6"/>
    <n v="28.333333333333332"/>
    <x v="0"/>
    <s v="USD"/>
    <n v="1446524159"/>
    <d v="2015-11-03T04:15:59"/>
    <n v="1443928559"/>
    <x v="1549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466666666666665"/>
    <x v="2"/>
    <n v="7"/>
    <n v="14.428571428571429"/>
    <x v="1"/>
    <s v="GBP"/>
    <n v="1463050034"/>
    <d v="2016-05-12T10:47:14"/>
    <n v="1460458034"/>
    <x v="1550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n v="0"/>
    <x v="0"/>
    <s v="USD"/>
    <n v="1432756039"/>
    <d v="2015-05-27T19:47:19"/>
    <n v="1430164039"/>
    <x v="1551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186046511627907"/>
    <x v="2"/>
    <n v="16"/>
    <n v="132.1875"/>
    <x v="0"/>
    <s v="USD"/>
    <n v="1412135940"/>
    <d v="2014-10-01T03:59:00"/>
    <n v="1410366708"/>
    <x v="1552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n v="0"/>
    <x v="0"/>
    <s v="USD"/>
    <n v="1441176447"/>
    <d v="2015-09-02T06:47:27"/>
    <n v="1438584447"/>
    <x v="1553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n v="0"/>
    <x v="2"/>
    <s v="AUD"/>
    <n v="1438495390"/>
    <d v="2015-08-02T06:03:10"/>
    <n v="1435903390"/>
    <x v="1554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n v="0"/>
    <x v="0"/>
    <s v="USD"/>
    <n v="1442509200"/>
    <d v="2015-09-17T17:00:00"/>
    <n v="1440513832"/>
    <x v="1555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.133333333333333"/>
    <x v="2"/>
    <n v="12"/>
    <n v="56.416666666666664"/>
    <x v="5"/>
    <s v="CAD"/>
    <n v="1467603624"/>
    <d v="2016-07-04T03:40:24"/>
    <n v="1465011624"/>
    <x v="1556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n v="1"/>
    <n v="100"/>
    <x v="0"/>
    <s v="USD"/>
    <n v="1411227633"/>
    <d v="2014-09-20T15:40:33"/>
    <n v="1408549233"/>
    <x v="1557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7"/>
    <x v="2"/>
    <n v="3"/>
    <n v="11.666666666666666"/>
    <x v="1"/>
    <s v="GBP"/>
    <n v="1440763920"/>
    <d v="2015-08-28T12:12:00"/>
    <n v="1435656759"/>
    <x v="1558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.33333333333333337"/>
    <x v="2"/>
    <n v="1"/>
    <n v="50"/>
    <x v="0"/>
    <s v="USD"/>
    <n v="1430270199"/>
    <d v="2015-04-29T01:16:39"/>
    <n v="1428974199"/>
    <x v="1559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2"/>
    <x v="2"/>
    <n v="4"/>
    <n v="23.5"/>
    <x v="0"/>
    <s v="USD"/>
    <n v="1415842193"/>
    <d v="2014-11-13T01:29:53"/>
    <n v="1414110593"/>
    <x v="1560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67"/>
    <x v="1"/>
    <n v="1"/>
    <n v="67"/>
    <x v="0"/>
    <s v="USD"/>
    <n v="1383789603"/>
    <d v="2013-11-07T02:00:03"/>
    <n v="1381194003"/>
    <x v="1561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n v="0"/>
    <x v="0"/>
    <s v="USD"/>
    <n v="1259715000"/>
    <d v="2009-12-02T00:50:00"/>
    <n v="1253712916"/>
    <x v="1562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5"/>
    <x v="1"/>
    <n v="2"/>
    <n v="42.5"/>
    <x v="1"/>
    <s v="GBP"/>
    <n v="1394815751"/>
    <d v="2014-03-14T16:49:11"/>
    <n v="1389635351"/>
    <x v="1563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n v="1"/>
    <n v="10"/>
    <x v="0"/>
    <s v="USD"/>
    <n v="1432843500"/>
    <d v="2015-05-28T20:05:00"/>
    <n v="1430124509"/>
    <x v="1564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n v="1"/>
    <n v="100"/>
    <x v="0"/>
    <s v="USD"/>
    <n v="1307554261"/>
    <d v="2011-06-08T17:31:01"/>
    <n v="1304962261"/>
    <x v="1565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.25"/>
    <x v="1"/>
    <n v="59"/>
    <n v="108.05084745762711"/>
    <x v="0"/>
    <s v="USD"/>
    <n v="1469656800"/>
    <d v="2016-07-27T22:00:00"/>
    <n v="1467151204"/>
    <x v="1566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"/>
    <x v="1"/>
    <n v="13"/>
    <n v="26.923076923076923"/>
    <x v="0"/>
    <s v="USD"/>
    <n v="1392595200"/>
    <d v="2014-02-17T00:00:00"/>
    <n v="1391293745"/>
    <x v="1567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39999999999999"/>
    <x v="1"/>
    <n v="22"/>
    <n v="155"/>
    <x v="0"/>
    <s v="USD"/>
    <n v="1419384585"/>
    <d v="2014-12-24T01:29:45"/>
    <n v="1416360585"/>
    <x v="1568"/>
    <b v="0"/>
    <b v="0"/>
    <s v="publishing/art books"/>
    <x v="3"/>
    <x v="25"/>
  </r>
  <r>
    <n v="1569"/>
    <s v="to be removed (Canceled)"/>
    <s v="to be removed"/>
    <n v="30000"/>
    <n v="0"/>
    <n v="0"/>
    <x v="1"/>
    <n v="0"/>
    <n v="0"/>
    <x v="0"/>
    <s v="USD"/>
    <n v="1369498714"/>
    <d v="2013-05-25T16:18:34"/>
    <n v="1366906714"/>
    <x v="1569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.4"/>
    <x v="1"/>
    <n v="52"/>
    <n v="47.769230769230766"/>
    <x v="0"/>
    <s v="USD"/>
    <n v="1460140282"/>
    <d v="2016-04-08T18:31:22"/>
    <n v="1457551882"/>
    <x v="1570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66115702479338845"/>
    <x v="1"/>
    <n v="4"/>
    <n v="20"/>
    <x v="1"/>
    <s v="GBP"/>
    <n v="1434738483"/>
    <d v="2015-06-19T18:28:03"/>
    <n v="1432146483"/>
    <x v="1571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3"/>
    <n v="41.666666666666664"/>
    <x v="1"/>
    <s v="GBP"/>
    <n v="1456703940"/>
    <d v="2016-02-28T23:59:00"/>
    <n v="1454546859"/>
    <x v="1572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9"/>
    <x v="1"/>
    <n v="3"/>
    <n v="74.333333333333329"/>
    <x v="5"/>
    <s v="CAD"/>
    <n v="1491019140"/>
    <d v="2017-04-01T03:59:00"/>
    <n v="1487548802"/>
    <x v="1573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6"/>
    <x v="1"/>
    <n v="6"/>
    <n v="84.333333333333329"/>
    <x v="0"/>
    <s v="USD"/>
    <n v="1424211329"/>
    <d v="2015-02-17T22:15:29"/>
    <n v="1421187329"/>
    <x v="1574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1"/>
    <x v="1"/>
    <n v="35"/>
    <n v="65.457142857142856"/>
    <x v="0"/>
    <s v="USD"/>
    <n v="1404909296"/>
    <d v="2014-07-09T12:34:56"/>
    <n v="1402317296"/>
    <x v="1575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n v="10"/>
    <n v="65"/>
    <x v="0"/>
    <s v="USD"/>
    <n v="1435698368"/>
    <d v="2015-06-30T21:06:08"/>
    <n v="1431810368"/>
    <x v="1576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54999999999999993"/>
    <x v="1"/>
    <n v="2"/>
    <n v="27.5"/>
    <x v="0"/>
    <s v="USD"/>
    <n v="1343161248"/>
    <d v="2012-07-24T20:20:48"/>
    <n v="1337977248"/>
    <x v="1577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06536636794938"/>
    <x v="1"/>
    <n v="4"/>
    <n v="51.25"/>
    <x v="0"/>
    <s v="USD"/>
    <n v="1283392800"/>
    <d v="2010-09-02T02:00:00"/>
    <n v="1281317691"/>
    <x v="1578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84008400840084008"/>
    <x v="1"/>
    <n v="2"/>
    <n v="14"/>
    <x v="0"/>
    <s v="USD"/>
    <n v="1377734091"/>
    <d v="2013-08-28T23:54:51"/>
    <n v="1374882891"/>
    <x v="1579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n v="0"/>
    <x v="0"/>
    <s v="USD"/>
    <n v="1337562726"/>
    <d v="2012-05-21T01:12:06"/>
    <n v="1332378726"/>
    <x v="1580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0.5"/>
    <x v="2"/>
    <n v="1"/>
    <n v="5"/>
    <x v="1"/>
    <s v="GBP"/>
    <n v="1450521990"/>
    <d v="2015-12-19T10:46:30"/>
    <n v="1447757190"/>
    <x v="1581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n v="9.3000000000000007"/>
    <x v="2"/>
    <n v="3"/>
    <n v="31"/>
    <x v="0"/>
    <s v="USD"/>
    <n v="1445894400"/>
    <d v="2015-10-26T21:20:00"/>
    <n v="1440961053"/>
    <x v="1582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4999999999999997E-2"/>
    <x v="2"/>
    <n v="1"/>
    <n v="15"/>
    <x v="1"/>
    <s v="GBP"/>
    <n v="1411681391"/>
    <d v="2014-09-25T21:43:11"/>
    <n v="1409089391"/>
    <x v="1583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n v="0"/>
    <x v="0"/>
    <s v="USD"/>
    <n v="1401464101"/>
    <d v="2014-05-30T15:35:01"/>
    <n v="1400600101"/>
    <x v="1584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2"/>
    <n v="131.66666666666666"/>
    <x v="5"/>
    <s v="CAD"/>
    <n v="1482663600"/>
    <d v="2016-12-25T11:00:00"/>
    <n v="1480800568"/>
    <x v="1585"/>
    <b v="0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n v="0"/>
    <n v="0"/>
    <x v="0"/>
    <s v="USD"/>
    <n v="1428197422"/>
    <d v="2015-04-05T01:30:22"/>
    <n v="1425609022"/>
    <x v="1586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2"/>
    <x v="2"/>
    <n v="1"/>
    <n v="1"/>
    <x v="0"/>
    <s v="USD"/>
    <n v="1418510965"/>
    <d v="2014-12-13T22:49:25"/>
    <n v="1415918965"/>
    <x v="1587"/>
    <b v="0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n v="0"/>
    <n v="0"/>
    <x v="0"/>
    <s v="USD"/>
    <n v="1422735120"/>
    <d v="2015-01-31T20:12:00"/>
    <n v="1420091999"/>
    <x v="1588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n v="0"/>
    <n v="0"/>
    <x v="0"/>
    <s v="USD"/>
    <n v="1444433886"/>
    <d v="2015-10-09T23:38:06"/>
    <n v="1441841886"/>
    <x v="1589"/>
    <b v="0"/>
    <b v="0"/>
    <s v="photography/places"/>
    <x v="8"/>
    <x v="26"/>
  </r>
  <r>
    <n v="1590"/>
    <s v="An Italian Adventure"/>
    <s v="Discover Italy through photography."/>
    <n v="60000"/>
    <n v="1020"/>
    <n v="1.7000000000000002"/>
    <x v="2"/>
    <n v="2"/>
    <n v="510"/>
    <x v="13"/>
    <s v="EUR"/>
    <n v="1443040464"/>
    <d v="2015-09-23T20:34:24"/>
    <n v="1440448464"/>
    <x v="1590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28571428571428"/>
    <x v="2"/>
    <n v="92"/>
    <n v="44.478260869565219"/>
    <x v="1"/>
    <s v="GBP"/>
    <n v="1459700741"/>
    <d v="2016-04-03T16:25:41"/>
    <n v="1457112341"/>
    <x v="1591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n v="0"/>
    <n v="0"/>
    <x v="0"/>
    <s v="USD"/>
    <n v="1427503485"/>
    <d v="2015-03-28T00:44:45"/>
    <n v="1423619085"/>
    <x v="1592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2"/>
    <x v="2"/>
    <n v="3"/>
    <n v="1"/>
    <x v="0"/>
    <s v="USD"/>
    <n v="1425154655"/>
    <d v="2015-02-28T20:17:35"/>
    <n v="1422562655"/>
    <x v="1593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0.5"/>
    <x v="2"/>
    <n v="10"/>
    <n v="20.5"/>
    <x v="0"/>
    <s v="USD"/>
    <n v="1463329260"/>
    <d v="2016-05-15T16:21:00"/>
    <n v="1458147982"/>
    <x v="1594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.27999999999999997"/>
    <x v="2"/>
    <n v="7"/>
    <n v="40"/>
    <x v="0"/>
    <s v="USD"/>
    <n v="1403122380"/>
    <d v="2014-06-18T20:13:00"/>
    <n v="1400634728"/>
    <x v="1595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9"/>
    <x v="2"/>
    <n v="3"/>
    <n v="25"/>
    <x v="1"/>
    <s v="GBP"/>
    <n v="1418469569"/>
    <d v="2014-12-13T11:19:29"/>
    <n v="1414577969"/>
    <x v="1596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n v="0"/>
    <x v="0"/>
    <s v="USD"/>
    <n v="1474360197"/>
    <d v="2016-09-20T08:29:57"/>
    <n v="1471768197"/>
    <x v="1597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.125"/>
    <x v="2"/>
    <n v="1"/>
    <n v="1"/>
    <x v="0"/>
    <s v="USD"/>
    <n v="1437926458"/>
    <d v="2015-07-26T16:00:58"/>
    <n v="1432742458"/>
    <x v="1598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n v="0"/>
    <n v="0"/>
    <x v="1"/>
    <s v="GBP"/>
    <n v="1460116576"/>
    <d v="2016-04-08T11:56:16"/>
    <n v="1457528176"/>
    <x v="1599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"/>
    <x v="2"/>
    <n v="9"/>
    <n v="40.777777777777779"/>
    <x v="0"/>
    <s v="USD"/>
    <n v="1405401060"/>
    <d v="2014-07-15T05:11:00"/>
    <n v="1401585752"/>
    <x v="1600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.2492"/>
    <x v="0"/>
    <n v="56"/>
    <n v="48.325535714285714"/>
    <x v="0"/>
    <s v="USD"/>
    <n v="1304561633"/>
    <d v="2011-05-05T02:13:53"/>
    <n v="1301969633"/>
    <x v="1601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.16666666666667"/>
    <x v="0"/>
    <n v="32"/>
    <n v="46.953125"/>
    <x v="0"/>
    <s v="USD"/>
    <n v="1318633200"/>
    <d v="2011-10-14T23:00:00"/>
    <n v="1314947317"/>
    <x v="1602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.03299999999999"/>
    <x v="0"/>
    <n v="30"/>
    <n v="66.688666666666663"/>
    <x v="0"/>
    <s v="USD"/>
    <n v="1327723459"/>
    <d v="2012-01-28T04:04:19"/>
    <n v="1322539459"/>
    <x v="1603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0714285714286"/>
    <x v="0"/>
    <n v="70"/>
    <n v="48.842857142857142"/>
    <x v="0"/>
    <s v="USD"/>
    <n v="1332011835"/>
    <d v="2012-03-17T19:17:15"/>
    <n v="1328559435"/>
    <x v="1604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69333333333334"/>
    <x v="0"/>
    <n v="44"/>
    <n v="137.30909090909091"/>
    <x v="0"/>
    <s v="USD"/>
    <n v="1312182000"/>
    <d v="2011-08-01T07:00:00"/>
    <n v="1311380313"/>
    <x v="1605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.004125"/>
    <x v="0"/>
    <n v="92"/>
    <n v="87.829673913043479"/>
    <x v="0"/>
    <s v="USD"/>
    <n v="1300930838"/>
    <d v="2011-03-24T01:40:38"/>
    <n v="1293158438"/>
    <x v="1606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.11000000000001"/>
    <x v="0"/>
    <n v="205"/>
    <n v="70.785365853658533"/>
    <x v="0"/>
    <s v="USD"/>
    <n v="1339701851"/>
    <d v="2012-06-14T19:24:11"/>
    <n v="1337887451"/>
    <x v="1607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25"/>
    <x v="0"/>
    <n v="23"/>
    <n v="52.826086956521742"/>
    <x v="0"/>
    <s v="USD"/>
    <n v="1388553960"/>
    <d v="2014-01-01T05:26:00"/>
    <n v="1385754986"/>
    <x v="1608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3333333333333"/>
    <x v="0"/>
    <n v="4"/>
    <n v="443.75"/>
    <x v="0"/>
    <s v="USD"/>
    <n v="1320220800"/>
    <d v="2011-11-02T08:00:00"/>
    <n v="1315612909"/>
    <x v="1609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1.85000000000002"/>
    <x v="0"/>
    <n v="112"/>
    <n v="48.544642857142854"/>
    <x v="0"/>
    <s v="USD"/>
    <n v="1355609510"/>
    <d v="2012-12-15T22:11:50"/>
    <n v="1353017510"/>
    <x v="1610"/>
    <b v="0"/>
    <b v="1"/>
    <s v="music/rock"/>
    <x v="4"/>
    <x v="11"/>
  </r>
  <r>
    <n v="1611"/>
    <s v="Skelton-Luns CD/7&quot;             No Big Deal."/>
    <s v="Skelton-Luns CD/7&quot; No Big Deal."/>
    <n v="800"/>
    <n v="1001"/>
    <n v="125.125"/>
    <x v="0"/>
    <n v="27"/>
    <n v="37.074074074074076"/>
    <x v="0"/>
    <s v="USD"/>
    <n v="1370390432"/>
    <d v="2013-06-05T00:00:32"/>
    <n v="1368576032"/>
    <x v="1611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.00000000000001"/>
    <x v="0"/>
    <n v="11"/>
    <n v="50"/>
    <x v="0"/>
    <s v="USD"/>
    <n v="1357160384"/>
    <d v="2013-01-02T20:59:44"/>
    <n v="1354568384"/>
    <x v="1612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1.49999999999999"/>
    <x v="0"/>
    <n v="26"/>
    <n v="39.03846153846154"/>
    <x v="0"/>
    <s v="USD"/>
    <n v="1342921202"/>
    <d v="2012-07-22T01:40:02"/>
    <n v="1340329202"/>
    <x v="1613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69999999999999"/>
    <x v="0"/>
    <n v="77"/>
    <n v="66.688311688311686"/>
    <x v="0"/>
    <s v="USD"/>
    <n v="1407085200"/>
    <d v="2014-08-03T17:00:00"/>
    <n v="1401924769"/>
    <x v="1614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2500000000001"/>
    <x v="0"/>
    <n v="136"/>
    <n v="67.132352941176464"/>
    <x v="0"/>
    <s v="USD"/>
    <n v="1323742396"/>
    <d v="2011-12-13T02:13:16"/>
    <n v="1319850796"/>
    <x v="1615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.2"/>
    <x v="0"/>
    <n v="157"/>
    <n v="66.369426751592357"/>
    <x v="0"/>
    <s v="USD"/>
    <n v="1353621600"/>
    <d v="2012-11-22T22:00:00"/>
    <n v="1350061821"/>
    <x v="1616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5.85714285714286"/>
    <x v="0"/>
    <n v="158"/>
    <n v="64.620253164556956"/>
    <x v="0"/>
    <s v="USD"/>
    <n v="1383332400"/>
    <d v="2013-11-01T19:00:00"/>
    <n v="1380470188"/>
    <x v="1617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.06666666666666"/>
    <x v="0"/>
    <n v="27"/>
    <n v="58.370370370370374"/>
    <x v="0"/>
    <s v="USD"/>
    <n v="1362757335"/>
    <d v="2013-03-08T15:42:15"/>
    <n v="1359301335"/>
    <x v="1618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3333333333331"/>
    <x v="0"/>
    <n v="23"/>
    <n v="86.956521739130437"/>
    <x v="0"/>
    <s v="USD"/>
    <n v="1410755286"/>
    <d v="2014-09-15T04:28:06"/>
    <n v="1408940886"/>
    <x v="1619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2.99999999999999"/>
    <x v="0"/>
    <n v="17"/>
    <n v="66.470588235294116"/>
    <x v="0"/>
    <s v="USD"/>
    <n v="1361606940"/>
    <d v="2013-02-23T08:09:00"/>
    <n v="1361002140"/>
    <x v="1620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n v="37"/>
    <n v="163.78378378378378"/>
    <x v="0"/>
    <s v="USD"/>
    <n v="1338177540"/>
    <d v="2012-05-28T03:59:00"/>
    <n v="1333550015"/>
    <x v="1621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2463768115942"/>
    <x v="0"/>
    <n v="65"/>
    <n v="107.98461538461538"/>
    <x v="0"/>
    <s v="USD"/>
    <n v="1418803140"/>
    <d v="2014-12-17T07:59:00"/>
    <n v="1415343874"/>
    <x v="1622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06666666666666"/>
    <x v="0"/>
    <n v="18"/>
    <n v="42.111111111111114"/>
    <x v="1"/>
    <s v="GBP"/>
    <n v="1377621089"/>
    <d v="2013-08-27T16:31:29"/>
    <n v="1372437089"/>
    <x v="1623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n v="25"/>
    <n v="47.2"/>
    <x v="0"/>
    <s v="USD"/>
    <n v="1357721335"/>
    <d v="2013-01-09T08:48:55"/>
    <n v="1354265335"/>
    <x v="1624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.33333333333331"/>
    <x v="0"/>
    <n v="104"/>
    <n v="112.01923076923077"/>
    <x v="0"/>
    <s v="USD"/>
    <n v="1347382053"/>
    <d v="2012-09-11T16:47:33"/>
    <n v="1344962853"/>
    <x v="1625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.18750000000001"/>
    <x v="0"/>
    <n v="108"/>
    <n v="74.953703703703709"/>
    <x v="0"/>
    <s v="USD"/>
    <n v="1385932867"/>
    <d v="2013-12-01T21:21:07"/>
    <n v="1383337267"/>
    <x v="1626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38"/>
    <n v="61.578947368421055"/>
    <x v="0"/>
    <s v="USD"/>
    <n v="1353905940"/>
    <d v="2012-11-26T04:59:00"/>
    <n v="1351011489"/>
    <x v="1627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0.925"/>
    <x v="0"/>
    <n v="88"/>
    <n v="45.875"/>
    <x v="0"/>
    <s v="USD"/>
    <n v="1403026882"/>
    <d v="2014-06-17T17:41:22"/>
    <n v="1400175682"/>
    <x v="1628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3.66666666666666"/>
    <x v="0"/>
    <n v="82"/>
    <n v="75.853658536585371"/>
    <x v="0"/>
    <s v="USD"/>
    <n v="1392929333"/>
    <d v="2014-02-20T20:48:53"/>
    <n v="1389041333"/>
    <x v="1629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25"/>
    <x v="0"/>
    <n v="126"/>
    <n v="84.206349206349202"/>
    <x v="0"/>
    <s v="USD"/>
    <n v="1330671540"/>
    <d v="2012-03-02T06:59:00"/>
    <n v="1328040375"/>
    <x v="1630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1"/>
    <x v="0"/>
    <n v="133"/>
    <n v="117.22556390977444"/>
    <x v="0"/>
    <s v="USD"/>
    <n v="1350074261"/>
    <d v="2012-10-12T20:37:41"/>
    <n v="1347482261"/>
    <x v="1631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1.62500000000001"/>
    <x v="0"/>
    <n v="47"/>
    <n v="86.489361702127653"/>
    <x v="0"/>
    <s v="USD"/>
    <n v="1316851854"/>
    <d v="2011-09-24T08:10:54"/>
    <n v="1311667854"/>
    <x v="1632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58"/>
    <n v="172.41379310344828"/>
    <x v="0"/>
    <s v="USD"/>
    <n v="1326690000"/>
    <d v="2012-01-16T05:00:00"/>
    <n v="1324329156"/>
    <x v="1633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0.49999999999999"/>
    <x v="0"/>
    <n v="32"/>
    <n v="62.8125"/>
    <x v="0"/>
    <s v="USD"/>
    <n v="1306994340"/>
    <d v="2011-06-02T05:59:00"/>
    <n v="1303706001"/>
    <x v="1634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29999999999998"/>
    <x v="0"/>
    <n v="37"/>
    <n v="67.729729729729726"/>
    <x v="0"/>
    <s v="USD"/>
    <n v="1468270261"/>
    <d v="2016-07-11T20:51:01"/>
    <n v="1463086261"/>
    <x v="1635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55555555555556"/>
    <x v="0"/>
    <n v="87"/>
    <n v="53.5632183908046"/>
    <x v="0"/>
    <s v="USD"/>
    <n v="1307851200"/>
    <d v="2011-06-12T04:00:00"/>
    <n v="1304129088"/>
    <x v="1636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n v="15"/>
    <n v="34.6"/>
    <x v="0"/>
    <s v="USD"/>
    <n v="1262302740"/>
    <d v="2009-12-31T23:39:00"/>
    <n v="1257444140"/>
    <x v="1637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n v="27"/>
    <n v="38.888888888888886"/>
    <x v="0"/>
    <s v="USD"/>
    <n v="1362086700"/>
    <d v="2013-02-28T21:25:00"/>
    <n v="1358180968"/>
    <x v="1638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19"/>
    <n v="94.736842105263165"/>
    <x v="0"/>
    <s v="USD"/>
    <n v="1330789165"/>
    <d v="2012-03-03T15:39:25"/>
    <n v="1328197165"/>
    <x v="1639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69.86"/>
    <x v="0"/>
    <n v="17"/>
    <n v="39.967058823529413"/>
    <x v="0"/>
    <s v="USD"/>
    <n v="1280800740"/>
    <d v="2010-08-03T01:59:00"/>
    <n v="1279603955"/>
    <x v="1640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.4"/>
    <x v="0"/>
    <n v="26"/>
    <n v="97.5"/>
    <x v="0"/>
    <s v="USD"/>
    <n v="1418998744"/>
    <d v="2014-12-19T14:19:04"/>
    <n v="1416406744"/>
    <x v="1641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28"/>
    <n v="42.857142857142854"/>
    <x v="0"/>
    <s v="USD"/>
    <n v="1308011727"/>
    <d v="2011-06-14T00:35:27"/>
    <n v="1306283727"/>
    <x v="1642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4.70000000000002"/>
    <x v="0"/>
    <n v="37"/>
    <n v="168.51351351351352"/>
    <x v="0"/>
    <s v="USD"/>
    <n v="1348516012"/>
    <d v="2012-09-24T19:46:52"/>
    <n v="1345924012"/>
    <x v="1643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n v="128"/>
    <n v="85.546875"/>
    <x v="0"/>
    <s v="USD"/>
    <n v="1353551160"/>
    <d v="2012-11-22T02:26:00"/>
    <n v="1348363560"/>
    <x v="1644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0000000000001"/>
    <x v="0"/>
    <n v="10"/>
    <n v="554"/>
    <x v="0"/>
    <s v="USD"/>
    <n v="1379515740"/>
    <d v="2013-09-18T14:49:00"/>
    <n v="1378306140"/>
    <x v="1645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n v="83"/>
    <n v="26.554216867469879"/>
    <x v="1"/>
    <s v="GBP"/>
    <n v="1408039860"/>
    <d v="2014-08-14T18:11:00"/>
    <n v="1405248503"/>
    <x v="1646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1999999999998"/>
    <x v="0"/>
    <n v="46"/>
    <n v="113.82608695652173"/>
    <x v="0"/>
    <s v="USD"/>
    <n v="1339235377"/>
    <d v="2012-06-09T09:49:37"/>
    <n v="1336643377"/>
    <x v="1647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.26086956521738"/>
    <x v="0"/>
    <n v="90"/>
    <n v="32.011111111111113"/>
    <x v="0"/>
    <s v="USD"/>
    <n v="1300636482"/>
    <d v="2011-03-20T15:54:42"/>
    <n v="1298048082"/>
    <x v="1648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0.58763157894737"/>
    <x v="0"/>
    <n v="81"/>
    <n v="47.189259259259259"/>
    <x v="0"/>
    <s v="USD"/>
    <n v="1400862355"/>
    <d v="2014-05-23T16:25:55"/>
    <n v="1396974355"/>
    <x v="1649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1.55000000000001"/>
    <x v="0"/>
    <n v="32"/>
    <n v="88.46875"/>
    <x v="0"/>
    <s v="USD"/>
    <n v="1381314437"/>
    <d v="2013-10-09T10:27:17"/>
    <n v="1378722437"/>
    <x v="1650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x v="0"/>
    <n v="20"/>
    <n v="100.75"/>
    <x v="0"/>
    <s v="USD"/>
    <n v="1303801140"/>
    <d v="2011-04-26T06:59:00"/>
    <n v="1300916220"/>
    <x v="1651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66666666666666"/>
    <x v="0"/>
    <n v="70"/>
    <n v="64.714285714285708"/>
    <x v="0"/>
    <s v="USD"/>
    <n v="1385297393"/>
    <d v="2013-11-24T12:49:53"/>
    <n v="1382701793"/>
    <x v="1652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304"/>
    <x v="0"/>
    <n v="168"/>
    <n v="51.854285714285716"/>
    <x v="0"/>
    <s v="USD"/>
    <n v="1303675296"/>
    <d v="2011-04-24T20:01:36"/>
    <n v="1300996896"/>
    <x v="1653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0909090909089"/>
    <x v="0"/>
    <n v="34"/>
    <n v="38.794117647058826"/>
    <x v="0"/>
    <s v="USD"/>
    <n v="1334784160"/>
    <d v="2012-04-18T21:22:40"/>
    <n v="1332192160"/>
    <x v="1654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2.86666666666667"/>
    <x v="0"/>
    <n v="48"/>
    <n v="44.645833333333336"/>
    <x v="0"/>
    <s v="USD"/>
    <n v="1333648820"/>
    <d v="2012-04-05T18:00:20"/>
    <n v="1331060420"/>
    <x v="1655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3493333333334"/>
    <x v="0"/>
    <n v="48"/>
    <n v="156.77333333333334"/>
    <x v="0"/>
    <s v="USD"/>
    <n v="1355437052"/>
    <d v="2012-12-13T22:17:32"/>
    <n v="1352845052"/>
    <x v="1656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3380000000001"/>
    <x v="0"/>
    <n v="221"/>
    <n v="118.70339366515837"/>
    <x v="0"/>
    <s v="USD"/>
    <n v="1337885168"/>
    <d v="2012-05-24T18:46:08"/>
    <n v="1335293168"/>
    <x v="1657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.23333333333335"/>
    <x v="0"/>
    <n v="107"/>
    <n v="74.149532710280369"/>
    <x v="0"/>
    <s v="USD"/>
    <n v="1355840400"/>
    <d v="2012-12-18T14:20:00"/>
    <n v="1352524767"/>
    <x v="1658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2.79999999999998"/>
    <x v="0"/>
    <n v="45"/>
    <n v="12.533333333333333"/>
    <x v="1"/>
    <s v="GBP"/>
    <n v="1387281600"/>
    <d v="2013-12-17T12:00:00"/>
    <n v="1384811721"/>
    <x v="1659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3.75"/>
    <x v="0"/>
    <n v="36"/>
    <n v="27.861111111111111"/>
    <x v="13"/>
    <s v="EUR"/>
    <n v="1462053540"/>
    <d v="2016-04-30T21:59:00"/>
    <n v="1459355950"/>
    <x v="1660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2.50632911392405"/>
    <x v="0"/>
    <n v="101"/>
    <n v="80.178217821782184"/>
    <x v="15"/>
    <s v="EUR"/>
    <n v="1453064400"/>
    <d v="2016-01-17T21:00:00"/>
    <n v="1449359831"/>
    <x v="1661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375"/>
    <x v="0"/>
    <n v="62"/>
    <n v="132.43548387096774"/>
    <x v="0"/>
    <s v="USD"/>
    <n v="1325310336"/>
    <d v="2011-12-31T05:45:36"/>
    <n v="1320122736"/>
    <x v="1662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n v="32"/>
    <n v="33.75"/>
    <x v="0"/>
    <s v="USD"/>
    <n v="1422750707"/>
    <d v="2015-02-01T00:31:47"/>
    <n v="1420158707"/>
    <x v="1663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.40879999999999"/>
    <x v="0"/>
    <n v="89"/>
    <n v="34.384494382022467"/>
    <x v="0"/>
    <s v="USD"/>
    <n v="1331870340"/>
    <d v="2012-03-16T03:59:00"/>
    <n v="1328033818"/>
    <x v="1664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45714285714286"/>
    <x v="0"/>
    <n v="93"/>
    <n v="44.956989247311824"/>
    <x v="0"/>
    <s v="USD"/>
    <n v="1298343600"/>
    <d v="2011-02-22T03:00:00"/>
    <n v="1295624113"/>
    <x v="1665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0.88"/>
    <x v="0"/>
    <n v="98"/>
    <n v="41.04081632653061"/>
    <x v="0"/>
    <s v="USD"/>
    <n v="1364447073"/>
    <d v="2013-03-28T05:04:33"/>
    <n v="1361858673"/>
    <x v="1666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85294117647059"/>
    <x v="0"/>
    <n v="82"/>
    <n v="52.597560975609753"/>
    <x v="0"/>
    <s v="USD"/>
    <n v="1394521140"/>
    <d v="2014-03-11T06:59:00"/>
    <n v="1392169298"/>
    <x v="1667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375"/>
    <x v="0"/>
    <n v="116"/>
    <n v="70.784482758620683"/>
    <x v="0"/>
    <s v="USD"/>
    <n v="1322454939"/>
    <d v="2011-11-28T04:35:39"/>
    <n v="1319859339"/>
    <x v="1668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39.75"/>
    <x v="0"/>
    <n v="52"/>
    <n v="53.75"/>
    <x v="0"/>
    <s v="USD"/>
    <n v="1464729276"/>
    <d v="2016-05-31T21:14:36"/>
    <n v="1459545276"/>
    <x v="1669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0000000000001"/>
    <x v="0"/>
    <n v="23"/>
    <n v="44.608695652173914"/>
    <x v="0"/>
    <s v="USD"/>
    <n v="1278302400"/>
    <d v="2010-07-05T04:00:00"/>
    <n v="1273961999"/>
    <x v="1670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0.67349999999999"/>
    <x v="0"/>
    <n v="77"/>
    <n v="26.148961038961041"/>
    <x v="0"/>
    <s v="USD"/>
    <n v="1470056614"/>
    <d v="2016-08-01T13:03:34"/>
    <n v="1467464614"/>
    <x v="1671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2.94117647058823"/>
    <x v="0"/>
    <n v="49"/>
    <n v="39.183673469387756"/>
    <x v="0"/>
    <s v="USD"/>
    <n v="1338824730"/>
    <d v="2012-06-04T15:45:30"/>
    <n v="1336232730"/>
    <x v="1672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09523809523807"/>
    <x v="0"/>
    <n v="59"/>
    <n v="45.593220338983052"/>
    <x v="0"/>
    <s v="USD"/>
    <n v="1425675892"/>
    <d v="2015-03-06T21:04:52"/>
    <n v="1423083892"/>
    <x v="1673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n v="113"/>
    <n v="89.247787610619469"/>
    <x v="0"/>
    <s v="USD"/>
    <n v="1471503540"/>
    <d v="2016-08-18T06:59:00"/>
    <n v="1468852306"/>
    <x v="1674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.416"/>
    <x v="0"/>
    <n v="34"/>
    <n v="40.416470588235299"/>
    <x v="0"/>
    <s v="USD"/>
    <n v="1318802580"/>
    <d v="2011-10-16T22:03:00"/>
    <n v="1316194540"/>
    <x v="1675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.33333333333333"/>
    <x v="0"/>
    <n v="42"/>
    <n v="82.38095238095238"/>
    <x v="0"/>
    <s v="USD"/>
    <n v="1334980740"/>
    <d v="2012-04-21T03:59:00"/>
    <n v="1330968347"/>
    <x v="1676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1.66666666666667"/>
    <x v="0"/>
    <n v="42"/>
    <n v="159.52380952380952"/>
    <x v="3"/>
    <s v="EUR"/>
    <n v="1460786340"/>
    <d v="2016-04-16T05:59:00"/>
    <n v="1455615976"/>
    <x v="1677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.39999999999999"/>
    <x v="0"/>
    <n v="49"/>
    <n v="36.244897959183675"/>
    <x v="0"/>
    <s v="USD"/>
    <n v="1391718671"/>
    <d v="2014-02-06T20:31:11"/>
    <n v="1390509071"/>
    <x v="1678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56"/>
    <n v="62.5"/>
    <x v="0"/>
    <s v="USD"/>
    <n v="1311298745"/>
    <d v="2011-07-22T01:39:05"/>
    <n v="1309311545"/>
    <x v="1679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n v="117.5"/>
    <x v="0"/>
    <n v="25"/>
    <n v="47"/>
    <x v="0"/>
    <s v="USD"/>
    <n v="1405188667"/>
    <d v="2014-07-12T18:11:07"/>
    <n v="1402596667"/>
    <x v="1680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2212307692309"/>
    <x v="3"/>
    <n v="884"/>
    <n v="74.575090497737563"/>
    <x v="0"/>
    <s v="USD"/>
    <n v="1490752800"/>
    <d v="2017-03-29T02:00:00"/>
    <n v="1486522484"/>
    <x v="1681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n v="0"/>
    <x v="0"/>
    <s v="USD"/>
    <n v="1492142860"/>
    <d v="2017-04-14T04:07:40"/>
    <n v="1486962460"/>
    <x v="1682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1.714285714285715"/>
    <x v="3"/>
    <n v="10"/>
    <n v="76"/>
    <x v="6"/>
    <s v="EUR"/>
    <n v="1491590738"/>
    <d v="2017-04-07T18:45:38"/>
    <n v="1489517138"/>
    <x v="1683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.125"/>
    <x v="3"/>
    <n v="101"/>
    <n v="86.43564356435644"/>
    <x v="0"/>
    <s v="USD"/>
    <n v="1489775641"/>
    <d v="2017-03-17T18:34:01"/>
    <n v="1487360041"/>
    <x v="1684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2.85714285714285"/>
    <x v="3"/>
    <n v="15"/>
    <n v="24"/>
    <x v="0"/>
    <s v="USD"/>
    <n v="1490331623"/>
    <d v="2017-03-24T05:00:23"/>
    <n v="1487743223"/>
    <x v="1685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36"/>
    <x v="3"/>
    <n v="1"/>
    <n v="18"/>
    <x v="5"/>
    <s v="CAD"/>
    <n v="1493320519"/>
    <d v="2017-04-27T19:15:19"/>
    <n v="1488140119"/>
    <x v="1686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25"/>
    <x v="3"/>
    <n v="39"/>
    <n v="80.128205128205124"/>
    <x v="0"/>
    <s v="USD"/>
    <n v="1491855300"/>
    <d v="2017-04-10T20:15:00"/>
    <n v="1488935245"/>
    <x v="1687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n v="7"/>
    <n v="253.14285714285714"/>
    <x v="0"/>
    <s v="USD"/>
    <n v="1491738594"/>
    <d v="2017-04-09T11:49:54"/>
    <n v="1489150194"/>
    <x v="1688"/>
    <b v="0"/>
    <b v="0"/>
    <s v="music/faith"/>
    <x v="4"/>
    <x v="28"/>
  </r>
  <r>
    <n v="1689"/>
    <s v="Fly Away"/>
    <s v="Praising the Living God in the second half of life."/>
    <n v="2400"/>
    <n v="2400"/>
    <n v="100"/>
    <x v="3"/>
    <n v="14"/>
    <n v="171.42857142857142"/>
    <x v="0"/>
    <s v="USD"/>
    <n v="1489700230"/>
    <d v="2017-03-16T21:37:10"/>
    <n v="1487111830"/>
    <x v="1689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n v="11"/>
    <n v="57.727272727272727"/>
    <x v="0"/>
    <s v="USD"/>
    <n v="1491470442"/>
    <d v="2017-04-06T09:20:42"/>
    <n v="1488882042"/>
    <x v="1690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473333333333329"/>
    <x v="3"/>
    <n v="38"/>
    <n v="264.26315789473682"/>
    <x v="0"/>
    <s v="USD"/>
    <n v="1491181200"/>
    <d v="2017-04-03T01:00:00"/>
    <n v="1488387008"/>
    <x v="1691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7.8"/>
    <x v="3"/>
    <n v="15"/>
    <n v="159.33333333333334"/>
    <x v="0"/>
    <s v="USD"/>
    <n v="1490572740"/>
    <d v="2017-03-26T23:59:00"/>
    <n v="1487734667"/>
    <x v="1692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9"/>
    <x v="3"/>
    <n v="8"/>
    <n v="35"/>
    <x v="1"/>
    <s v="GBP"/>
    <n v="1491768000"/>
    <d v="2017-04-09T20:00:00"/>
    <n v="1489097112"/>
    <x v="1693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.05"/>
    <x v="3"/>
    <n v="1"/>
    <n v="5"/>
    <x v="0"/>
    <s v="USD"/>
    <n v="1490589360"/>
    <d v="2017-03-27T04:36:00"/>
    <n v="1488038674"/>
    <x v="1694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08333333333334"/>
    <x v="3"/>
    <n v="23"/>
    <n v="61.086956521739133"/>
    <x v="0"/>
    <s v="USD"/>
    <n v="1491786000"/>
    <d v="2017-04-10T01:00:00"/>
    <n v="1488847514"/>
    <x v="1695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n v="0"/>
    <x v="0"/>
    <s v="USD"/>
    <n v="1491007211"/>
    <d v="2017-04-01T00:40:11"/>
    <n v="1488418811"/>
    <x v="1696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08000000000002"/>
    <x v="3"/>
    <n v="22"/>
    <n v="114.81818181818181"/>
    <x v="0"/>
    <s v="USD"/>
    <n v="1491781648"/>
    <d v="2017-04-09T23:47:28"/>
    <n v="1489193248"/>
    <x v="1697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n v="0"/>
    <x v="0"/>
    <s v="USD"/>
    <n v="1490499180"/>
    <d v="2017-03-26T03:33:00"/>
    <n v="1488430760"/>
    <x v="1698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5"/>
    <x v="3"/>
    <n v="4"/>
    <n v="54"/>
    <x v="0"/>
    <s v="USD"/>
    <n v="1491943445"/>
    <d v="2017-04-11T20:44:05"/>
    <n v="1489351445"/>
    <x v="1699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06"/>
    <x v="3"/>
    <n v="79"/>
    <n v="65.974683544303801"/>
    <x v="0"/>
    <s v="USD"/>
    <n v="1491019200"/>
    <d v="2017-04-01T04:00:00"/>
    <n v="1488418990"/>
    <x v="1700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19801980198019803"/>
    <x v="2"/>
    <n v="2"/>
    <n v="5"/>
    <x v="0"/>
    <s v="USD"/>
    <n v="1421337405"/>
    <d v="2015-01-15T15:56:45"/>
    <n v="1418745405"/>
    <x v="1701"/>
    <b v="0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6E-3"/>
    <x v="2"/>
    <n v="1"/>
    <n v="1"/>
    <x v="0"/>
    <s v="USD"/>
    <n v="1427745150"/>
    <d v="2015-03-30T19:52:30"/>
    <n v="1425156750"/>
    <x v="1702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"/>
    <x v="2"/>
    <n v="2"/>
    <n v="25.5"/>
    <x v="0"/>
    <s v="USD"/>
    <n v="1441003537"/>
    <d v="2015-08-31T06:45:37"/>
    <n v="1435819537"/>
    <x v="1703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.100000000000009"/>
    <x v="2"/>
    <n v="11"/>
    <n v="118.36363636363636"/>
    <x v="0"/>
    <s v="USD"/>
    <n v="1424056873"/>
    <d v="2015-02-16T03:21:13"/>
    <n v="1421464873"/>
    <x v="1704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n v="0"/>
    <x v="0"/>
    <s v="USD"/>
    <n v="1441814400"/>
    <d v="2015-09-09T16:00:00"/>
    <n v="1440807846"/>
    <x v="1705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n v="0"/>
    <x v="12"/>
    <s v="EUR"/>
    <n v="1440314472"/>
    <d v="2015-08-23T07:21:12"/>
    <n v="1435130472"/>
    <x v="1706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"/>
    <x v="2"/>
    <n v="9"/>
    <n v="54.111111111111114"/>
    <x v="0"/>
    <s v="USD"/>
    <n v="1459181895"/>
    <d v="2016-03-28T16:18:15"/>
    <n v="1456593495"/>
    <x v="1707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n v="0"/>
    <x v="0"/>
    <s v="USD"/>
    <n v="1462135706"/>
    <d v="2016-05-01T20:48:26"/>
    <n v="1458679706"/>
    <x v="1708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68"/>
    <x v="2"/>
    <n v="4"/>
    <n v="21.25"/>
    <x v="0"/>
    <s v="USD"/>
    <n v="1409513940"/>
    <d v="2014-08-31T19:39:00"/>
    <n v="1405949514"/>
    <x v="1709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0.67999999999999994"/>
    <x v="2"/>
    <n v="1"/>
    <n v="34"/>
    <x v="12"/>
    <s v="EUR"/>
    <n v="1453122000"/>
    <d v="2016-01-18T13:00:00"/>
    <n v="1449151888"/>
    <x v="1710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n v="2"/>
    <n v="525"/>
    <x v="0"/>
    <s v="USD"/>
    <n v="1409585434"/>
    <d v="2014-09-01T15:30:34"/>
    <n v="1406907034"/>
    <x v="1711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n v="0"/>
    <x v="0"/>
    <s v="USD"/>
    <n v="1435701353"/>
    <d v="2015-06-30T21:55:53"/>
    <n v="1430517353"/>
    <x v="1712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7"/>
    <x v="2"/>
    <n v="1"/>
    <n v="50"/>
    <x v="0"/>
    <s v="USD"/>
    <n v="1412536412"/>
    <d v="2014-10-05T19:13:32"/>
    <n v="1409944412"/>
    <x v="1713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0000000000003"/>
    <x v="2"/>
    <n v="17"/>
    <n v="115.70588235294117"/>
    <x v="0"/>
    <s v="USD"/>
    <n v="1430517761"/>
    <d v="2015-05-01T22:02:41"/>
    <n v="1427925761"/>
    <x v="1714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.22"/>
    <x v="2"/>
    <n v="2"/>
    <n v="5.5"/>
    <x v="0"/>
    <s v="USD"/>
    <n v="1427772120"/>
    <d v="2015-03-31T03:22:00"/>
    <n v="1425186785"/>
    <x v="1715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n v="3"/>
    <n v="50"/>
    <x v="0"/>
    <s v="USD"/>
    <n v="1481295099"/>
    <d v="2016-12-09T14:51:39"/>
    <n v="1477835499"/>
    <x v="1716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2.725880551301685"/>
    <x v="2"/>
    <n v="41"/>
    <n v="34.024390243902438"/>
    <x v="0"/>
    <s v="USD"/>
    <n v="1461211200"/>
    <d v="2016-04-21T04:00:00"/>
    <n v="1459467238"/>
    <x v="1717"/>
    <b v="0"/>
    <b v="0"/>
    <s v="music/faith"/>
    <x v="4"/>
    <x v="28"/>
  </r>
  <r>
    <n v="1718"/>
    <s v="The Prodigal Son"/>
    <s v="A melody for the galaxy."/>
    <n v="35000"/>
    <n v="75"/>
    <n v="0.2142857142857143"/>
    <x v="2"/>
    <n v="2"/>
    <n v="37.5"/>
    <x v="0"/>
    <s v="USD"/>
    <n v="1463201940"/>
    <d v="2016-05-14T04:59:00"/>
    <n v="1459435149"/>
    <x v="1718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87500000000000011"/>
    <x v="2"/>
    <n v="3"/>
    <n v="11.666666666666666"/>
    <x v="0"/>
    <s v="USD"/>
    <n v="1410958191"/>
    <d v="2014-09-17T12:49:51"/>
    <n v="1408366191"/>
    <x v="1719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"/>
    <x v="2"/>
    <n v="8"/>
    <n v="28.125"/>
    <x v="0"/>
    <s v="USD"/>
    <n v="1415562471"/>
    <d v="2014-11-09T19:47:51"/>
    <n v="1412966871"/>
    <x v="1720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n v="0"/>
    <x v="0"/>
    <s v="USD"/>
    <n v="1449831863"/>
    <d v="2015-12-11T11:04:23"/>
    <n v="1447239863"/>
    <x v="1721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2"/>
    <x v="2"/>
    <n v="1"/>
    <n v="1"/>
    <x v="0"/>
    <s v="USD"/>
    <n v="1459642200"/>
    <d v="2016-04-03T00:10:00"/>
    <n v="1456441429"/>
    <x v="1722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n v="3"/>
    <n v="216.66666666666666"/>
    <x v="0"/>
    <s v="USD"/>
    <n v="1435730400"/>
    <d v="2015-07-01T06:00:00"/>
    <n v="1430855315"/>
    <x v="1723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58333333333333337"/>
    <x v="2"/>
    <n v="4"/>
    <n v="8.75"/>
    <x v="0"/>
    <s v="USD"/>
    <n v="1414707762"/>
    <d v="2014-10-30T22:22:42"/>
    <n v="1412115762"/>
    <x v="1724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.181818181818182"/>
    <x v="2"/>
    <n v="9"/>
    <n v="62.222222222222221"/>
    <x v="0"/>
    <s v="USD"/>
    <n v="1408922049"/>
    <d v="2014-08-24T23:14:09"/>
    <n v="1406330049"/>
    <x v="1725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3.784615384615385"/>
    <x v="2"/>
    <n v="16"/>
    <n v="137.25"/>
    <x v="0"/>
    <s v="USD"/>
    <n v="1403906664"/>
    <d v="2014-06-27T22:04:24"/>
    <n v="1401401064"/>
    <x v="1726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3E-2"/>
    <x v="2"/>
    <n v="1"/>
    <n v="1"/>
    <x v="1"/>
    <s v="GBP"/>
    <n v="1428231600"/>
    <d v="2015-04-05T11:00:00"/>
    <n v="1423520177"/>
    <x v="1727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n v="7"/>
    <n v="122.14285714285714"/>
    <x v="0"/>
    <s v="USD"/>
    <n v="1445439674"/>
    <d v="2015-10-21T15:01:14"/>
    <n v="1442847674"/>
    <x v="1728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n v="0"/>
    <x v="0"/>
    <s v="USD"/>
    <n v="1465521306"/>
    <d v="2016-06-10T01:15:06"/>
    <n v="1460337306"/>
    <x v="1729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n v="0"/>
    <x v="0"/>
    <s v="USD"/>
    <n v="1445738783"/>
    <d v="2015-10-25T02:06:23"/>
    <n v="1443146783"/>
    <x v="1730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n v="0"/>
    <n v="0"/>
    <x v="0"/>
    <s v="USD"/>
    <n v="1434034800"/>
    <d v="2015-06-11T15:00:00"/>
    <n v="1432849552"/>
    <x v="1731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n v="0"/>
    <x v="0"/>
    <s v="USD"/>
    <n v="1452920400"/>
    <d v="2016-01-16T05:00:00"/>
    <n v="1447777481"/>
    <x v="1732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n v="0"/>
    <x v="0"/>
    <s v="USD"/>
    <n v="1473802200"/>
    <d v="2016-09-13T21:30:00"/>
    <n v="1472746374"/>
    <x v="1733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2"/>
    <x v="2"/>
    <n v="1"/>
    <n v="1"/>
    <x v="0"/>
    <s v="USD"/>
    <n v="1431046356"/>
    <d v="2015-05-08T00:52:36"/>
    <n v="1428454356"/>
    <x v="1734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2"/>
    <n v="55"/>
    <x v="0"/>
    <s v="USD"/>
    <n v="1470598345"/>
    <d v="2016-08-07T19:32:25"/>
    <n v="1468006345"/>
    <x v="1735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0.73333333333333328"/>
    <x v="2"/>
    <n v="1"/>
    <n v="22"/>
    <x v="0"/>
    <s v="USD"/>
    <n v="1447018833"/>
    <d v="2015-11-08T21:40:33"/>
    <n v="1444423233"/>
    <x v="1736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.25"/>
    <x v="2"/>
    <n v="15"/>
    <n v="56.666666666666664"/>
    <x v="0"/>
    <s v="USD"/>
    <n v="1437432392"/>
    <d v="2015-07-20T22:46:32"/>
    <n v="1434840392"/>
    <x v="1737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.4"/>
    <x v="2"/>
    <n v="1"/>
    <n v="20"/>
    <x v="0"/>
    <s v="USD"/>
    <n v="1412283542"/>
    <d v="2014-10-02T20:59:02"/>
    <n v="1409691542"/>
    <x v="1738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n v="1"/>
    <n v="1"/>
    <x v="0"/>
    <s v="USD"/>
    <n v="1462391932"/>
    <d v="2016-05-04T19:58:52"/>
    <n v="1457297932"/>
    <x v="1739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n v="0"/>
    <x v="0"/>
    <s v="USD"/>
    <n v="1437075422"/>
    <d v="2015-07-16T19:37:02"/>
    <n v="1434483422"/>
    <x v="1740"/>
    <b v="0"/>
    <b v="0"/>
    <s v="music/faith"/>
    <x v="4"/>
    <x v="28"/>
  </r>
  <r>
    <n v="1741"/>
    <s v="Caught off Guard"/>
    <s v="A photo journal documenting my experiences and travels across New Zealand"/>
    <n v="1200"/>
    <n v="1330"/>
    <n v="110.83333333333334"/>
    <x v="0"/>
    <n v="52"/>
    <n v="25.576923076923077"/>
    <x v="1"/>
    <s v="GBP"/>
    <n v="1433948671"/>
    <d v="2015-06-10T15:04:31"/>
    <n v="1430060671"/>
    <x v="1741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74999999999999"/>
    <x v="0"/>
    <n v="34"/>
    <n v="63.970588235294116"/>
    <x v="0"/>
    <s v="USD"/>
    <n v="1483822800"/>
    <d v="2017-01-07T21:00:00"/>
    <n v="1481058170"/>
    <x v="1742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.41666666666667"/>
    <x v="0"/>
    <n v="67"/>
    <n v="89.925373134328353"/>
    <x v="0"/>
    <s v="USD"/>
    <n v="1472270340"/>
    <d v="2016-08-27T03:59:00"/>
    <n v="1470348775"/>
    <x v="1743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.45454545454545"/>
    <x v="0"/>
    <n v="70"/>
    <n v="93.071428571428569"/>
    <x v="1"/>
    <s v="GBP"/>
    <n v="1425821477"/>
    <d v="2015-03-08T13:31:17"/>
    <n v="1421937077"/>
    <x v="1744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.01428571428571"/>
    <x v="0"/>
    <n v="89"/>
    <n v="89.674157303370791"/>
    <x v="0"/>
    <s v="USD"/>
    <n v="1482372000"/>
    <d v="2016-12-22T02:00:00"/>
    <n v="1479276838"/>
    <x v="1745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0000000000002"/>
    <x v="0"/>
    <n v="107"/>
    <n v="207.61682242990653"/>
    <x v="0"/>
    <s v="USD"/>
    <n v="1479952800"/>
    <d v="2016-11-24T02:00:00"/>
    <n v="1477368867"/>
    <x v="1746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4.95555555555556"/>
    <x v="0"/>
    <n v="159"/>
    <n v="59.408805031446541"/>
    <x v="1"/>
    <s v="GBP"/>
    <n v="1447426800"/>
    <d v="2015-11-13T15:00:00"/>
    <n v="1444904830"/>
    <x v="1747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29.94800000000001"/>
    <x v="0"/>
    <n v="181"/>
    <n v="358.97237569060775"/>
    <x v="5"/>
    <s v="CAD"/>
    <n v="1441234143"/>
    <d v="2015-09-02T22:49:03"/>
    <n v="1438642143"/>
    <x v="1748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.48756218905473"/>
    <x v="0"/>
    <n v="131"/>
    <n v="94.736641221374043"/>
    <x v="19"/>
    <s v="EUR"/>
    <n v="1488394800"/>
    <d v="2017-03-01T19:00:00"/>
    <n v="1485213921"/>
    <x v="1749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2"/>
    <x v="0"/>
    <n v="125"/>
    <n v="80.647999999999996"/>
    <x v="0"/>
    <s v="USD"/>
    <n v="1461096304"/>
    <d v="2016-04-19T20:05:04"/>
    <n v="1458936304"/>
    <x v="1750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2.89999999999999"/>
    <x v="0"/>
    <n v="61"/>
    <n v="168.68852459016392"/>
    <x v="0"/>
    <s v="USD"/>
    <n v="1426787123"/>
    <d v="2015-03-19T17:45:23"/>
    <n v="1424198723"/>
    <x v="1751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.16666666666663"/>
    <x v="0"/>
    <n v="90"/>
    <n v="34.68888888888889"/>
    <x v="1"/>
    <s v="GBP"/>
    <n v="1476425082"/>
    <d v="2016-10-14T06:04:42"/>
    <n v="1473833082"/>
    <x v="1752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35"/>
    <n v="462.85714285714283"/>
    <x v="8"/>
    <s v="DKK"/>
    <n v="1458579568"/>
    <d v="2016-03-21T16:59:28"/>
    <n v="1455991168"/>
    <x v="1753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0.52941176470587"/>
    <x v="0"/>
    <n v="90"/>
    <n v="104.38888888888889"/>
    <x v="5"/>
    <s v="CAD"/>
    <n v="1428091353"/>
    <d v="2015-04-03T20:02:33"/>
    <n v="1425502953"/>
    <x v="1754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4"/>
    <n v="7.5"/>
    <x v="0"/>
    <s v="USD"/>
    <n v="1444071361"/>
    <d v="2015-10-05T18:56:01"/>
    <n v="1441479361"/>
    <x v="1755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2.82909090909091"/>
    <x v="0"/>
    <n v="120"/>
    <n v="47.13"/>
    <x v="0"/>
    <s v="USD"/>
    <n v="1472443269"/>
    <d v="2016-08-29T04:01:09"/>
    <n v="1468987269"/>
    <x v="1756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5.99999999999999"/>
    <x v="0"/>
    <n v="14"/>
    <n v="414.28571428571428"/>
    <x v="0"/>
    <s v="USD"/>
    <n v="1485631740"/>
    <d v="2017-01-28T19:29:00"/>
    <n v="1483041083"/>
    <x v="1757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n v="27"/>
    <n v="42.481481481481481"/>
    <x v="0"/>
    <s v="USD"/>
    <n v="1468536992"/>
    <d v="2016-07-14T22:56:32"/>
    <n v="1463352992"/>
    <x v="1758"/>
    <b v="0"/>
    <b v="1"/>
    <s v="photography/photobooks"/>
    <x v="8"/>
    <x v="20"/>
  </r>
  <r>
    <n v="1759"/>
    <s v="Death Valley"/>
    <s v="Death Valley will be the first photo book of Andi State"/>
    <n v="5000"/>
    <n v="5330"/>
    <n v="106.60000000000001"/>
    <x v="0"/>
    <n v="49"/>
    <n v="108.77551020408163"/>
    <x v="0"/>
    <s v="USD"/>
    <n v="1427309629"/>
    <d v="2015-03-25T18:53:49"/>
    <n v="1425585229"/>
    <x v="1759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.44"/>
    <x v="0"/>
    <n v="102"/>
    <n v="81.098039215686271"/>
    <x v="0"/>
    <s v="USD"/>
    <n v="1456416513"/>
    <d v="2016-02-25T16:08:33"/>
    <n v="1454688513"/>
    <x v="1760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n v="3"/>
    <n v="51.666666666666664"/>
    <x v="1"/>
    <s v="GBP"/>
    <n v="1442065060"/>
    <d v="2015-09-12T13:37:40"/>
    <n v="1437745060"/>
    <x v="1761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n v="25"/>
    <n v="35.4"/>
    <x v="0"/>
    <s v="USD"/>
    <n v="1457739245"/>
    <d v="2016-03-11T23:34:05"/>
    <n v="1455147245"/>
    <x v="1762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0833333333333"/>
    <x v="0"/>
    <n v="118"/>
    <n v="103.63559322033899"/>
    <x v="0"/>
    <s v="USD"/>
    <n v="1477255840"/>
    <d v="2016-10-23T20:50:40"/>
    <n v="1474663840"/>
    <x v="1763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n v="39"/>
    <n v="55.282051282051285"/>
    <x v="1"/>
    <s v="GBP"/>
    <n v="1407065979"/>
    <d v="2014-08-03T11:39:39"/>
    <n v="1404560379"/>
    <x v="1764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467839999999995"/>
    <x v="2"/>
    <n v="103"/>
    <n v="72.16970873786407"/>
    <x v="0"/>
    <s v="USD"/>
    <n v="1407972712"/>
    <d v="2014-08-13T23:31:52"/>
    <n v="1405380712"/>
    <x v="1765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n v="0"/>
    <n v="0"/>
    <x v="2"/>
    <s v="AUD"/>
    <n v="1408999088"/>
    <d v="2014-08-25T20:38:08"/>
    <n v="1407184688"/>
    <x v="1766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5.72"/>
    <x v="2"/>
    <n v="39"/>
    <n v="58.615384615384613"/>
    <x v="0"/>
    <s v="USD"/>
    <n v="1407080884"/>
    <d v="2014-08-03T15:48:04"/>
    <n v="1404488884"/>
    <x v="1767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"/>
    <x v="2"/>
    <n v="15"/>
    <n v="12.466666666666667"/>
    <x v="0"/>
    <s v="USD"/>
    <n v="1411824444"/>
    <d v="2014-09-27T13:27:24"/>
    <n v="1406640444"/>
    <x v="1768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000000000001"/>
    <x v="2"/>
    <n v="22"/>
    <n v="49.136363636363633"/>
    <x v="0"/>
    <s v="USD"/>
    <n v="1421177959"/>
    <d v="2015-01-13T19:39:19"/>
    <n v="1418585959"/>
    <x v="1769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1428571428572"/>
    <x v="2"/>
    <n v="92"/>
    <n v="150.5"/>
    <x v="0"/>
    <s v="USD"/>
    <n v="1413312194"/>
    <d v="2014-10-14T18:43:14"/>
    <n v="1410288194"/>
    <x v="1770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.30952380952381"/>
    <x v="2"/>
    <n v="25"/>
    <n v="35.799999999999997"/>
    <x v="1"/>
    <s v="GBP"/>
    <n v="1414107040"/>
    <d v="2014-10-23T23:30:40"/>
    <n v="1411515040"/>
    <x v="1771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5.6"/>
    <x v="2"/>
    <n v="19"/>
    <n v="45.157894736842103"/>
    <x v="1"/>
    <s v="GBP"/>
    <n v="1404666836"/>
    <d v="2014-07-06T17:13:56"/>
    <n v="1399482836"/>
    <x v="1772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7"/>
    <x v="2"/>
    <n v="19"/>
    <n v="98.78947368421052"/>
    <x v="0"/>
    <s v="USD"/>
    <n v="1421691298"/>
    <d v="2015-01-19T18:14:58"/>
    <n v="1417803298"/>
    <x v="1773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5.92"/>
    <x v="2"/>
    <n v="13"/>
    <n v="88.307692307692307"/>
    <x v="0"/>
    <s v="USD"/>
    <n v="1417273140"/>
    <d v="2014-11-29T14:59:00"/>
    <n v="1413609292"/>
    <x v="1774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.101538461538468"/>
    <x v="2"/>
    <n v="124"/>
    <n v="170.62903225806451"/>
    <x v="0"/>
    <s v="USD"/>
    <n v="1414193160"/>
    <d v="2014-10-24T23:26:00"/>
    <n v="1410305160"/>
    <x v="1775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n v="4"/>
    <n v="83.75"/>
    <x v="1"/>
    <s v="GBP"/>
    <n v="1414623471"/>
    <d v="2014-10-29T22:57:51"/>
    <n v="1411513071"/>
    <x v="1776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3.5625"/>
    <x v="2"/>
    <n v="10"/>
    <n v="65.099999999999994"/>
    <x v="9"/>
    <s v="EUR"/>
    <n v="1424421253"/>
    <d v="2015-02-20T08:34:13"/>
    <n v="1421829253"/>
    <x v="1777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2"/>
    <x v="2"/>
    <n v="15"/>
    <n v="66.333333333333329"/>
    <x v="0"/>
    <s v="USD"/>
    <n v="1427485395"/>
    <d v="2015-03-27T19:43:15"/>
    <n v="1423600995"/>
    <x v="1778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.236363636363642"/>
    <x v="2"/>
    <n v="38"/>
    <n v="104.89473684210526"/>
    <x v="0"/>
    <s v="USD"/>
    <n v="1472834180"/>
    <d v="2016-09-02T16:36:20"/>
    <n v="1470242180"/>
    <x v="1779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39.743333333333339"/>
    <x v="2"/>
    <n v="152"/>
    <n v="78.440789473684205"/>
    <x v="0"/>
    <s v="USD"/>
    <n v="1467469510"/>
    <d v="2016-07-02T14:25:10"/>
    <n v="1462285510"/>
    <x v="1780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763636363636365"/>
    <x v="2"/>
    <n v="24"/>
    <n v="59.041666666666664"/>
    <x v="0"/>
    <s v="USD"/>
    <n v="1473950945"/>
    <d v="2016-09-15T14:49:05"/>
    <n v="1471272545"/>
    <x v="1781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491428571428573"/>
    <x v="2"/>
    <n v="76"/>
    <n v="71.34210526315789"/>
    <x v="0"/>
    <s v="USD"/>
    <n v="1456062489"/>
    <d v="2016-02-21T13:48:09"/>
    <n v="1453211289"/>
    <x v="1782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3.692499999999999"/>
    <x v="2"/>
    <n v="185"/>
    <n v="51.227027027027027"/>
    <x v="0"/>
    <s v="USD"/>
    <n v="1432248478"/>
    <d v="2015-05-21T22:47:58"/>
    <n v="1429656478"/>
    <x v="1783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6"/>
    <x v="2"/>
    <n v="33"/>
    <n v="60.242424242424242"/>
    <x v="0"/>
    <s v="USD"/>
    <n v="1422674700"/>
    <d v="2015-01-31T03:25:00"/>
    <n v="1419954240"/>
    <x v="1784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20833333333331"/>
    <x v="2"/>
    <n v="108"/>
    <n v="44.935185185185183"/>
    <x v="0"/>
    <s v="USD"/>
    <n v="1413417600"/>
    <d v="2014-10-16T00:00:00"/>
    <n v="1410750855"/>
    <x v="1785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7.631578947368418"/>
    <x v="2"/>
    <n v="29"/>
    <n v="31.206896551724139"/>
    <x v="9"/>
    <s v="EUR"/>
    <n v="1418649177"/>
    <d v="2014-12-15T13:12:57"/>
    <n v="1416057177"/>
    <x v="1786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.329999999999998"/>
    <x v="2"/>
    <n v="24"/>
    <n v="63.875"/>
    <x v="0"/>
    <s v="USD"/>
    <n v="1428158637"/>
    <d v="2015-04-04T14:43:57"/>
    <n v="1425570237"/>
    <x v="1787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"/>
    <x v="2"/>
    <n v="4"/>
    <n v="19"/>
    <x v="1"/>
    <s v="GBP"/>
    <n v="1414795542"/>
    <d v="2014-10-31T22:45:42"/>
    <n v="1412203542"/>
    <x v="1788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n v="4"/>
    <n v="10"/>
    <x v="0"/>
    <s v="USD"/>
    <n v="1421042403"/>
    <d v="2015-01-12T06:00:03"/>
    <n v="1415858403"/>
    <x v="1789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8"/>
    <x v="2"/>
    <n v="15"/>
    <n v="109.06666666666666"/>
    <x v="0"/>
    <s v="USD"/>
    <n v="1423152678"/>
    <d v="2015-02-05T16:11:18"/>
    <n v="1420560678"/>
    <x v="1790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4"/>
    <x v="2"/>
    <n v="4"/>
    <n v="26.75"/>
    <x v="1"/>
    <s v="GBP"/>
    <n v="1422553565"/>
    <d v="2015-01-29T17:46:05"/>
    <n v="1417369565"/>
    <x v="1791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.124000000000002"/>
    <x v="2"/>
    <n v="139"/>
    <n v="109.93525179856115"/>
    <x v="0"/>
    <s v="USD"/>
    <n v="1439189940"/>
    <d v="2015-08-10T06:59:00"/>
    <n v="1435970682"/>
    <x v="1792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5"/>
    <x v="2"/>
    <n v="2"/>
    <n v="20"/>
    <x v="2"/>
    <s v="AUD"/>
    <n v="1417127040"/>
    <d v="2014-11-27T22:24:00"/>
    <n v="1414531440"/>
    <x v="1793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.077777777777778"/>
    <x v="2"/>
    <n v="18"/>
    <n v="55.388888888888886"/>
    <x v="0"/>
    <s v="USD"/>
    <n v="1423660422"/>
    <d v="2015-02-11T13:13:42"/>
    <n v="1420636422"/>
    <x v="1794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8.735714285714288"/>
    <x v="2"/>
    <n v="81"/>
    <n v="133.90123456790124"/>
    <x v="12"/>
    <s v="EUR"/>
    <n v="1476460800"/>
    <d v="2016-10-14T16:00:00"/>
    <n v="1473922541"/>
    <x v="1795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.05263157894737"/>
    <x v="2"/>
    <n v="86"/>
    <n v="48.720930232558139"/>
    <x v="1"/>
    <s v="GBP"/>
    <n v="1469356366"/>
    <d v="2016-07-24T10:32:46"/>
    <n v="1464172366"/>
    <x v="1796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5"/>
    <x v="2"/>
    <n v="140"/>
    <n v="48.25"/>
    <x v="0"/>
    <s v="USD"/>
    <n v="1481809189"/>
    <d v="2016-12-15T13:39:49"/>
    <n v="1479217189"/>
    <x v="1797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37499999999999"/>
    <x v="2"/>
    <n v="37"/>
    <n v="58.972972972972975"/>
    <x v="0"/>
    <s v="USD"/>
    <n v="1454572233"/>
    <d v="2016-02-04T07:50:33"/>
    <n v="1449388233"/>
    <x v="1798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"/>
    <x v="2"/>
    <n v="6"/>
    <n v="11.638333333333334"/>
    <x v="1"/>
    <s v="GBP"/>
    <n v="1415740408"/>
    <d v="2014-11-11T21:13:28"/>
    <n v="1414008808"/>
    <x v="1799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.44963251188932"/>
    <x v="2"/>
    <n v="113"/>
    <n v="83.716814159292042"/>
    <x v="1"/>
    <s v="GBP"/>
    <n v="1476109970"/>
    <d v="2016-10-10T14:32:50"/>
    <n v="1473517970"/>
    <x v="1800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3.852941176470587"/>
    <x v="2"/>
    <n v="37"/>
    <n v="63.648648648648646"/>
    <x v="1"/>
    <s v="GBP"/>
    <n v="1450181400"/>
    <d v="2015-12-15T12:10:00"/>
    <n v="1447429868"/>
    <x v="1801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.485714285714288"/>
    <x v="2"/>
    <n v="18"/>
    <n v="94.277777777777771"/>
    <x v="12"/>
    <s v="EUR"/>
    <n v="1435442340"/>
    <d v="2015-06-27T21:59:00"/>
    <n v="1433416830"/>
    <x v="1802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n v="75"/>
    <n v="71.86666666666666"/>
    <x v="0"/>
    <s v="USD"/>
    <n v="1423878182"/>
    <d v="2015-02-14T01:43:02"/>
    <n v="1421199782"/>
    <x v="1803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174193548387095"/>
    <x v="2"/>
    <n v="52"/>
    <n v="104.84615384615384"/>
    <x v="0"/>
    <s v="USD"/>
    <n v="1447521404"/>
    <d v="2015-11-14T17:16:44"/>
    <n v="1444061804"/>
    <x v="1804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04444444444444"/>
    <x v="2"/>
    <n v="122"/>
    <n v="67.139344262295083"/>
    <x v="12"/>
    <s v="EUR"/>
    <n v="1443808800"/>
    <d v="2015-10-02T18:00:00"/>
    <n v="1441048658"/>
    <x v="1805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0000000000001"/>
    <x v="2"/>
    <n v="8"/>
    <n v="73.875"/>
    <x v="1"/>
    <s v="GBP"/>
    <n v="1412090349"/>
    <d v="2014-09-30T15:19:09"/>
    <n v="1409066349"/>
    <x v="1806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n v="11.06"/>
    <x v="2"/>
    <n v="8"/>
    <n v="69.125"/>
    <x v="0"/>
    <s v="USD"/>
    <n v="1411868313"/>
    <d v="2014-09-28T01:38:33"/>
    <n v="1409276313"/>
    <x v="1807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.407142857142858"/>
    <x v="2"/>
    <n v="96"/>
    <n v="120.77083333333333"/>
    <x v="0"/>
    <s v="USD"/>
    <n v="1486830030"/>
    <d v="2017-02-11T16:20:30"/>
    <n v="1483806030"/>
    <x v="1808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0.857142857142858"/>
    <x v="2"/>
    <n v="9"/>
    <n v="42.222222222222221"/>
    <x v="5"/>
    <s v="CAD"/>
    <n v="1425246439"/>
    <d v="2015-03-01T21:47:19"/>
    <n v="1422222439"/>
    <x v="1809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5"/>
    <x v="2"/>
    <n v="2"/>
    <n v="7.5"/>
    <x v="0"/>
    <s v="USD"/>
    <n v="1408657826"/>
    <d v="2014-08-21T21:50:26"/>
    <n v="1407621026"/>
    <x v="1810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2"/>
    <x v="2"/>
    <n v="26"/>
    <n v="1.5384615384615385"/>
    <x v="0"/>
    <s v="USD"/>
    <n v="1414123200"/>
    <d v="2014-10-24T04:00:00"/>
    <n v="1408962270"/>
    <x v="1811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07692307692307"/>
    <x v="2"/>
    <n v="23"/>
    <n v="37.608695652173914"/>
    <x v="1"/>
    <s v="GBP"/>
    <n v="1467531536"/>
    <d v="2016-07-03T07:38:56"/>
    <n v="1464939536"/>
    <x v="1812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n v="0"/>
    <n v="0"/>
    <x v="1"/>
    <s v="GBP"/>
    <n v="1407532812"/>
    <d v="2014-08-08T21:20:12"/>
    <n v="1404940812"/>
    <x v="1813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.183333333333337"/>
    <x v="2"/>
    <n v="140"/>
    <n v="42.157142857142858"/>
    <x v="1"/>
    <s v="GBP"/>
    <n v="1425108736"/>
    <d v="2015-02-28T07:32:16"/>
    <n v="1422516736"/>
    <x v="1814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n v="0"/>
    <x v="0"/>
    <s v="USD"/>
    <n v="1435787137"/>
    <d v="2015-07-01T21:45:37"/>
    <n v="1434577537"/>
    <x v="1815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"/>
    <x v="2"/>
    <n v="6"/>
    <n v="84.833333333333329"/>
    <x v="16"/>
    <s v="CHF"/>
    <n v="1469473200"/>
    <d v="2016-07-25T19:00:00"/>
    <n v="1467061303"/>
    <x v="1816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.327777777777776"/>
    <x v="2"/>
    <n v="100"/>
    <n v="94.19"/>
    <x v="0"/>
    <s v="USD"/>
    <n v="1485759540"/>
    <d v="2017-01-30T06:59:00"/>
    <n v="1480607607"/>
    <x v="1817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n v="0"/>
    <n v="0"/>
    <x v="0"/>
    <s v="USD"/>
    <n v="1428035850"/>
    <d v="2015-04-03T04:37:30"/>
    <n v="1425447450"/>
    <x v="1818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"/>
    <x v="2"/>
    <n v="4"/>
    <n v="6.25"/>
    <x v="0"/>
    <s v="USD"/>
    <n v="1406743396"/>
    <d v="2014-07-30T18:03:16"/>
    <n v="1404151396"/>
    <x v="1819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"/>
    <x v="2"/>
    <n v="8"/>
    <n v="213.375"/>
    <x v="0"/>
    <s v="USD"/>
    <n v="1427850090"/>
    <d v="2015-04-01T01:01:30"/>
    <n v="1425261690"/>
    <x v="1820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4.88999999999999"/>
    <x v="0"/>
    <n v="57"/>
    <n v="59.162280701754383"/>
    <x v="0"/>
    <s v="USD"/>
    <n v="1330760367"/>
    <d v="2012-03-03T07:39:27"/>
    <n v="1326872367"/>
    <x v="1821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n v="11"/>
    <n v="27.272727272727273"/>
    <x v="5"/>
    <s v="CAD"/>
    <n v="1391194860"/>
    <d v="2014-01-31T19:01:00"/>
    <n v="1388084862"/>
    <x v="1822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5.85714285714286"/>
    <x v="0"/>
    <n v="33"/>
    <n v="24.575757575757574"/>
    <x v="0"/>
    <s v="USD"/>
    <n v="1351095976"/>
    <d v="2012-10-24T16:26:16"/>
    <n v="1348503976"/>
    <x v="1823"/>
    <b v="0"/>
    <b v="1"/>
    <s v="music/rock"/>
    <x v="4"/>
    <x v="11"/>
  </r>
  <r>
    <n v="1824"/>
    <s v="Tin Man's Broken Wisdom Fund"/>
    <s v="cd fund raiser"/>
    <n v="3000"/>
    <n v="3002"/>
    <n v="100.06666666666666"/>
    <x v="0"/>
    <n v="40"/>
    <n v="75.05"/>
    <x v="0"/>
    <s v="USD"/>
    <n v="1389146880"/>
    <d v="2014-01-08T02:08:00"/>
    <n v="1387403967"/>
    <x v="1824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05"/>
    <x v="0"/>
    <n v="50"/>
    <n v="42.02"/>
    <x v="0"/>
    <s v="USD"/>
    <n v="1373572903"/>
    <d v="2013-07-11T20:01:43"/>
    <n v="1371585703"/>
    <x v="1825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n v="38"/>
    <n v="53.157894736842103"/>
    <x v="0"/>
    <s v="USD"/>
    <n v="1392675017"/>
    <d v="2014-02-17T22:10:17"/>
    <n v="1390083017"/>
    <x v="1826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66250000000001"/>
    <x v="0"/>
    <n v="96"/>
    <n v="83.885416666666671"/>
    <x v="0"/>
    <s v="USD"/>
    <n v="1299138561"/>
    <d v="2011-03-03T07:49:21"/>
    <n v="1294818561"/>
    <x v="1827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16000000000001"/>
    <x v="0"/>
    <n v="48"/>
    <n v="417.33333333333331"/>
    <x v="0"/>
    <s v="USD"/>
    <n v="1399672800"/>
    <d v="2014-05-09T22:00:00"/>
    <n v="1396906530"/>
    <x v="1828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6.68333333333334"/>
    <x v="0"/>
    <n v="33"/>
    <n v="75.765151515151516"/>
    <x v="0"/>
    <s v="USD"/>
    <n v="1295647200"/>
    <d v="2011-01-21T22:00:00"/>
    <n v="1291428371"/>
    <x v="1829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1.53333333333335"/>
    <x v="0"/>
    <n v="226"/>
    <n v="67.389380530973455"/>
    <x v="0"/>
    <s v="USD"/>
    <n v="1393259107"/>
    <d v="2014-02-24T16:25:07"/>
    <n v="1390667107"/>
    <x v="1830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14"/>
    <n v="73.571428571428569"/>
    <x v="0"/>
    <s v="USD"/>
    <n v="1336866863"/>
    <d v="2012-05-12T23:54:23"/>
    <n v="1335570863"/>
    <x v="1831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2.85714285714286"/>
    <x v="0"/>
    <n v="20"/>
    <n v="25"/>
    <x v="0"/>
    <s v="USD"/>
    <n v="1299243427"/>
    <d v="2011-03-04T12:57:07"/>
    <n v="1296651427"/>
    <x v="1832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n v="25"/>
    <n v="42"/>
    <x v="0"/>
    <s v="USD"/>
    <n v="1362211140"/>
    <d v="2013-03-02T07:59:00"/>
    <n v="1359421403"/>
    <x v="1833"/>
    <b v="0"/>
    <b v="1"/>
    <s v="music/rock"/>
    <x v="4"/>
    <x v="11"/>
  </r>
  <r>
    <n v="1834"/>
    <s v="TDJ - All Part of the Plan EP/Tour"/>
    <s v="Help us fund our first tour and promote our new EP!"/>
    <n v="10000"/>
    <n v="11805"/>
    <n v="118.05000000000001"/>
    <x v="0"/>
    <n v="90"/>
    <n v="131.16666666666666"/>
    <x v="0"/>
    <s v="USD"/>
    <n v="1422140895"/>
    <d v="2015-01-24T23:08:15"/>
    <n v="1418684895"/>
    <x v="1834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11"/>
    <n v="47.272727272727273"/>
    <x v="1"/>
    <s v="GBP"/>
    <n v="1459439471"/>
    <d v="2016-03-31T15:51:11"/>
    <n v="1456851071"/>
    <x v="1835"/>
    <b v="0"/>
    <b v="1"/>
    <s v="music/rock"/>
    <x v="4"/>
    <x v="11"/>
  </r>
  <r>
    <n v="1836"/>
    <s v="KICKSTART OUR &lt;+3"/>
    <s v="Help fund our 2013 Sound &amp; Lighting Touring rig!"/>
    <n v="5000"/>
    <n v="10017"/>
    <n v="200.34"/>
    <x v="0"/>
    <n v="55"/>
    <n v="182.12727272727273"/>
    <x v="0"/>
    <s v="USD"/>
    <n v="1361129129"/>
    <d v="2013-02-17T19:25:29"/>
    <n v="1359660329"/>
    <x v="1836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3333333333331"/>
    <x v="0"/>
    <n v="30"/>
    <n v="61.366666666666667"/>
    <x v="0"/>
    <s v="USD"/>
    <n v="1332029335"/>
    <d v="2012-03-18T00:08:55"/>
    <n v="1326848935"/>
    <x v="1837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49"/>
    <x v="0"/>
    <n v="28"/>
    <n v="35.767499999999998"/>
    <x v="0"/>
    <s v="USD"/>
    <n v="1317438000"/>
    <d v="2011-10-01T03:00:00"/>
    <n v="1314989557"/>
    <x v="1838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.29999999999998"/>
    <x v="0"/>
    <n v="45"/>
    <n v="45.62222222222222"/>
    <x v="0"/>
    <s v="USD"/>
    <n v="1475342382"/>
    <d v="2016-10-01T17:19:42"/>
    <n v="1472750382"/>
    <x v="1839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8.88888888888889"/>
    <x v="0"/>
    <n v="13"/>
    <n v="75.384615384615387"/>
    <x v="0"/>
    <s v="USD"/>
    <n v="1367902740"/>
    <d v="2013-05-07T04:59:00"/>
    <n v="1366251510"/>
    <x v="1840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1.75"/>
    <x v="0"/>
    <n v="40"/>
    <n v="50.875"/>
    <x v="0"/>
    <s v="USD"/>
    <n v="1400561940"/>
    <d v="2014-05-20T04:59:00"/>
    <n v="1397679445"/>
    <x v="1841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25"/>
    <x v="0"/>
    <n v="21"/>
    <n v="119.28571428571429"/>
    <x v="0"/>
    <s v="USD"/>
    <n v="1425275940"/>
    <d v="2015-03-02T05:59:00"/>
    <n v="1422371381"/>
    <x v="1842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.0061"/>
    <x v="0"/>
    <n v="134"/>
    <n v="92.541865671641801"/>
    <x v="0"/>
    <s v="USD"/>
    <n v="1298245954"/>
    <d v="2011-02-20T23:52:34"/>
    <n v="1295653954"/>
    <x v="1843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n v="20"/>
    <n v="76.05"/>
    <x v="0"/>
    <s v="USD"/>
    <n v="1307761200"/>
    <d v="2011-06-11T03:00:00"/>
    <n v="1304464914"/>
    <x v="1844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19"/>
    <n v="52.631578947368418"/>
    <x v="0"/>
    <s v="USD"/>
    <n v="1466139300"/>
    <d v="2016-06-17T04:55:00"/>
    <n v="1464854398"/>
    <x v="1845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2666666666668"/>
    <x v="0"/>
    <n v="209"/>
    <n v="98.990430622009569"/>
    <x v="0"/>
    <s v="USD"/>
    <n v="1355585777"/>
    <d v="2012-12-15T15:36:17"/>
    <n v="1352993777"/>
    <x v="1846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88000000000001"/>
    <x v="0"/>
    <n v="38"/>
    <n v="79.526315789473685"/>
    <x v="0"/>
    <s v="USD"/>
    <n v="1429594832"/>
    <d v="2015-04-21T05:40:32"/>
    <n v="1427780432"/>
    <x v="1847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36666666666667"/>
    <x v="0"/>
    <n v="24"/>
    <n v="134.20833333333334"/>
    <x v="0"/>
    <s v="USD"/>
    <n v="1312095540"/>
    <d v="2011-07-31T06:59:00"/>
    <n v="1306608888"/>
    <x v="1848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.33333333333334"/>
    <x v="0"/>
    <n v="8"/>
    <n v="37.625"/>
    <x v="0"/>
    <s v="USD"/>
    <n v="1350505059"/>
    <d v="2012-10-17T20:17:39"/>
    <n v="1347913059"/>
    <x v="1849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1.52222222222223"/>
    <x v="0"/>
    <n v="179"/>
    <n v="51.044692737430168"/>
    <x v="0"/>
    <s v="USD"/>
    <n v="1405033300"/>
    <d v="2014-07-10T23:01:40"/>
    <n v="1402441300"/>
    <x v="1850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07692307692308"/>
    <x v="0"/>
    <n v="26"/>
    <n v="50.03846153846154"/>
    <x v="0"/>
    <s v="USD"/>
    <n v="1406509200"/>
    <d v="2014-07-28T01:00:00"/>
    <n v="1404769538"/>
    <x v="1851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6.96666666666667"/>
    <x v="0"/>
    <n v="131"/>
    <n v="133.93129770992365"/>
    <x v="0"/>
    <s v="USD"/>
    <n v="1429920000"/>
    <d v="2015-04-25T00:00:00"/>
    <n v="1426703452"/>
    <x v="1852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875"/>
    <x v="0"/>
    <n v="14"/>
    <n v="58.214285714285715"/>
    <x v="0"/>
    <s v="USD"/>
    <n v="1352860017"/>
    <d v="2012-11-14T02:26:57"/>
    <n v="1348536417"/>
    <x v="1853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2366666666665"/>
    <x v="0"/>
    <n v="174"/>
    <n v="88.037643678160919"/>
    <x v="0"/>
    <s v="USD"/>
    <n v="1369355437"/>
    <d v="2013-05-24T00:30:37"/>
    <n v="1366763437"/>
    <x v="1854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.05897142857143"/>
    <x v="0"/>
    <n v="191"/>
    <n v="70.576753926701571"/>
    <x v="5"/>
    <s v="CAD"/>
    <n v="1389012940"/>
    <d v="2014-01-06T12:55:40"/>
    <n v="1385124940"/>
    <x v="1855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.25"/>
    <x v="0"/>
    <n v="38"/>
    <n v="53.289473684210527"/>
    <x v="0"/>
    <s v="USD"/>
    <n v="1405715472"/>
    <d v="2014-07-18T20:31:12"/>
    <n v="1403901072"/>
    <x v="1856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22"/>
    <n v="136.36363636363637"/>
    <x v="0"/>
    <s v="USD"/>
    <n v="1410546413"/>
    <d v="2014-09-12T18:26:53"/>
    <n v="1407954413"/>
    <x v="1857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4800874800874"/>
    <x v="0"/>
    <n v="149"/>
    <n v="40.547315436241611"/>
    <x v="0"/>
    <s v="USD"/>
    <n v="1324014521"/>
    <d v="2011-12-16T05:48:41"/>
    <n v="1318826921"/>
    <x v="1858"/>
    <b v="0"/>
    <b v="1"/>
    <s v="music/rock"/>
    <x v="4"/>
    <x v="11"/>
  </r>
  <r>
    <n v="1859"/>
    <s v="Queen Kwong Tour to London and Paris"/>
    <s v="Queen Kwong is going ON TOUR to London and Paris!"/>
    <n v="3000"/>
    <n v="3955"/>
    <n v="131.83333333333334"/>
    <x v="0"/>
    <n v="56"/>
    <n v="70.625"/>
    <x v="0"/>
    <s v="USD"/>
    <n v="1316716129"/>
    <d v="2011-09-22T18:28:49"/>
    <n v="1314124129"/>
    <x v="1859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.46666666666667"/>
    <x v="0"/>
    <n v="19"/>
    <n v="52.684210526315788"/>
    <x v="0"/>
    <s v="USD"/>
    <n v="1391706084"/>
    <d v="2014-02-06T17:01:24"/>
    <n v="1389891684"/>
    <x v="1860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n v="0"/>
    <x v="1"/>
    <s v="GBP"/>
    <n v="1422256341"/>
    <d v="2015-01-26T07:12:21"/>
    <n v="1419664341"/>
    <x v="1861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1"/>
    <x v="2"/>
    <n v="16"/>
    <n v="90.9375"/>
    <x v="0"/>
    <s v="USD"/>
    <n v="1488958200"/>
    <d v="2017-03-08T07:30:00"/>
    <n v="1484912974"/>
    <x v="1862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.4"/>
    <x v="2"/>
    <n v="2"/>
    <n v="5"/>
    <x v="0"/>
    <s v="USD"/>
    <n v="1402600085"/>
    <d v="2014-06-12T19:08:05"/>
    <n v="1400008085"/>
    <x v="1863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892307692307689"/>
    <x v="2"/>
    <n v="48"/>
    <n v="58.083333333333336"/>
    <x v="0"/>
    <s v="USD"/>
    <n v="1399223500"/>
    <d v="2014-05-04T17:11:40"/>
    <n v="1396631500"/>
    <x v="1864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3"/>
    <x v="2"/>
    <n v="2"/>
    <n v="2"/>
    <x v="1"/>
    <s v="GBP"/>
    <n v="1478425747"/>
    <d v="2016-11-06T09:49:07"/>
    <n v="1475398147"/>
    <x v="1865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n v="2"/>
    <n v="62.5"/>
    <x v="0"/>
    <s v="USD"/>
    <n v="1488340800"/>
    <d v="2017-03-01T04:00:00"/>
    <n v="1483768497"/>
    <x v="1866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.05"/>
    <x v="2"/>
    <n v="1"/>
    <n v="10"/>
    <x v="0"/>
    <s v="USD"/>
    <n v="1478383912"/>
    <d v="2016-11-05T22:11:52"/>
    <n v="1475791912"/>
    <x v="1867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3"/>
    <x v="2"/>
    <n v="17"/>
    <n v="71.588235294117652"/>
    <x v="0"/>
    <s v="USD"/>
    <n v="1450166340"/>
    <d v="2015-12-15T07:59:00"/>
    <n v="1448044925"/>
    <x v="1868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n v="0"/>
    <x v="0"/>
    <s v="USD"/>
    <n v="1483488249"/>
    <d v="2017-01-04T00:04:09"/>
    <n v="1480896249"/>
    <x v="1869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.314285714285715"/>
    <x v="2"/>
    <n v="11"/>
    <n v="32.81818181818182"/>
    <x v="0"/>
    <s v="USD"/>
    <n v="1454213820"/>
    <d v="2016-01-31T04:17:00"/>
    <n v="1451723535"/>
    <x v="1870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1.784615384615378"/>
    <x v="2"/>
    <n v="95"/>
    <n v="49.11578947368421"/>
    <x v="0"/>
    <s v="USD"/>
    <n v="1416512901"/>
    <d v="2014-11-20T19:48:21"/>
    <n v="1413053301"/>
    <x v="1871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"/>
    <x v="2"/>
    <n v="13"/>
    <n v="16.307692307692307"/>
    <x v="0"/>
    <s v="USD"/>
    <n v="1435633602"/>
    <d v="2015-06-30T03:06:42"/>
    <n v="1433041602"/>
    <x v="1872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.44999999999999996"/>
    <x v="2"/>
    <n v="2"/>
    <n v="18"/>
    <x v="5"/>
    <s v="CAD"/>
    <n v="1436373900"/>
    <d v="2015-07-08T16:45:00"/>
    <n v="1433861210"/>
    <x v="1873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50000000000001E-2"/>
    <x v="2"/>
    <n v="2"/>
    <n v="13"/>
    <x v="0"/>
    <s v="USD"/>
    <n v="1467155733"/>
    <d v="2016-06-28T23:15:33"/>
    <n v="1465427733"/>
    <x v="1874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0.51"/>
    <x v="2"/>
    <n v="3"/>
    <n v="17"/>
    <x v="0"/>
    <s v="USD"/>
    <n v="1470519308"/>
    <d v="2016-08-06T21:35:08"/>
    <n v="1465335308"/>
    <x v="1875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n v="0"/>
    <x v="2"/>
    <s v="AUD"/>
    <n v="1402901405"/>
    <d v="2014-06-16T06:50:05"/>
    <n v="1400309405"/>
    <x v="1876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n v="0"/>
    <x v="0"/>
    <s v="USD"/>
    <n v="1425170525"/>
    <d v="2015-03-01T00:42:05"/>
    <n v="1422664925"/>
    <x v="1877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n v="0"/>
    <x v="2"/>
    <s v="AUD"/>
    <n v="1402618355"/>
    <d v="2014-06-13T00:12:35"/>
    <n v="1400026355"/>
    <x v="1878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.12"/>
    <x v="2"/>
    <n v="2"/>
    <n v="3"/>
    <x v="3"/>
    <s v="EUR"/>
    <n v="1457966129"/>
    <d v="2016-03-14T14:35:29"/>
    <n v="1455377729"/>
    <x v="1879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.080000000000002"/>
    <x v="2"/>
    <n v="24"/>
    <n v="41.833333333333336"/>
    <x v="1"/>
    <s v="GBP"/>
    <n v="1459341380"/>
    <d v="2016-03-30T12:36:20"/>
    <n v="1456839380"/>
    <x v="1880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2.68449999999999"/>
    <x v="0"/>
    <n v="70"/>
    <n v="49.338428571428572"/>
    <x v="0"/>
    <s v="USD"/>
    <n v="1425955189"/>
    <d v="2015-03-10T02:39:49"/>
    <n v="1423366789"/>
    <x v="1881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8955223880597"/>
    <x v="0"/>
    <n v="81"/>
    <n v="41.728395061728392"/>
    <x v="0"/>
    <s v="USD"/>
    <n v="1341964080"/>
    <d v="2012-07-10T23:48:00"/>
    <n v="1339109212"/>
    <x v="1882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048048048048"/>
    <x v="0"/>
    <n v="32"/>
    <n v="32.71875"/>
    <x v="0"/>
    <s v="USD"/>
    <n v="1333921508"/>
    <d v="2012-04-08T21:45:08"/>
    <n v="1331333108"/>
    <x v="1883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n v="26"/>
    <n v="51.96153846153846"/>
    <x v="0"/>
    <s v="USD"/>
    <n v="1354017600"/>
    <d v="2012-11-27T12:00:00"/>
    <n v="1350967535"/>
    <x v="1884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2786885245903"/>
    <x v="0"/>
    <n v="105"/>
    <n v="50.685714285714283"/>
    <x v="0"/>
    <s v="USD"/>
    <n v="1344636000"/>
    <d v="2012-08-10T22:00:00"/>
    <n v="1341800110"/>
    <x v="1885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08333333333333"/>
    <x v="0"/>
    <n v="29"/>
    <n v="42.241379310344826"/>
    <x v="0"/>
    <s v="USD"/>
    <n v="1415832338"/>
    <d v="2014-11-12T22:45:38"/>
    <n v="1413236738"/>
    <x v="1886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16666666666666"/>
    <x v="0"/>
    <n v="8"/>
    <n v="416.875"/>
    <x v="3"/>
    <s v="EUR"/>
    <n v="1449178200"/>
    <d v="2015-12-03T21:30:00"/>
    <n v="1447614732"/>
    <x v="1887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08"/>
    <x v="0"/>
    <n v="89"/>
    <n v="46.651685393258425"/>
    <x v="0"/>
    <s v="USD"/>
    <n v="1275368340"/>
    <d v="2010-06-01T04:59:00"/>
    <n v="1272692732"/>
    <x v="1888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6.60000000000001"/>
    <x v="0"/>
    <n v="44"/>
    <n v="48.454545454545453"/>
    <x v="0"/>
    <s v="USD"/>
    <n v="1363024946"/>
    <d v="2013-03-11T18:02:26"/>
    <n v="1359140546"/>
    <x v="1889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58441666666667"/>
    <x v="0"/>
    <n v="246"/>
    <n v="70.5289837398374"/>
    <x v="0"/>
    <s v="USD"/>
    <n v="1355597528"/>
    <d v="2012-12-15T18:52:08"/>
    <n v="1353005528"/>
    <x v="1890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55000000000001"/>
    <x v="0"/>
    <n v="120"/>
    <n v="87.958333333333329"/>
    <x v="0"/>
    <s v="USD"/>
    <n v="1279778400"/>
    <d v="2010-07-22T06:00:00"/>
    <n v="1275851354"/>
    <x v="1891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6.60000000000002"/>
    <x v="0"/>
    <n v="26"/>
    <n v="26.26923076923077"/>
    <x v="0"/>
    <s v="USD"/>
    <n v="1307459881"/>
    <d v="2011-06-07T15:18:01"/>
    <n v="1304867881"/>
    <x v="1892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45"/>
    <n v="57.777777777777779"/>
    <x v="0"/>
    <s v="USD"/>
    <n v="1302926340"/>
    <d v="2011-04-16T03:59:00"/>
    <n v="1301524585"/>
    <x v="1893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n v="114.5"/>
    <x v="0"/>
    <n v="20"/>
    <n v="57.25"/>
    <x v="0"/>
    <s v="USD"/>
    <n v="1329082983"/>
    <d v="2012-02-12T21:43:03"/>
    <n v="1326404583"/>
    <x v="1894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1957671957672"/>
    <x v="0"/>
    <n v="47"/>
    <n v="196.34042553191489"/>
    <x v="0"/>
    <s v="USD"/>
    <n v="1445363722"/>
    <d v="2015-10-20T17:55:22"/>
    <n v="1442771722"/>
    <x v="1895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3.94678492239468"/>
    <x v="0"/>
    <n v="13"/>
    <n v="43"/>
    <x v="0"/>
    <s v="USD"/>
    <n v="1334250165"/>
    <d v="2012-04-12T17:02:45"/>
    <n v="1331658165"/>
    <x v="1896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.45669291338582"/>
    <x v="0"/>
    <n v="183"/>
    <n v="35.551912568306008"/>
    <x v="0"/>
    <s v="USD"/>
    <n v="1393966800"/>
    <d v="2014-03-04T21:00:00"/>
    <n v="1392040806"/>
    <x v="1897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n v="21"/>
    <n v="68.80952380952381"/>
    <x v="0"/>
    <s v="USD"/>
    <n v="1454349600"/>
    <d v="2016-02-01T18:00:00"/>
    <n v="1451277473"/>
    <x v="1898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3333333333331"/>
    <x v="0"/>
    <n v="42"/>
    <n v="28.571428571428573"/>
    <x v="0"/>
    <s v="USD"/>
    <n v="1427319366"/>
    <d v="2015-03-25T21:36:06"/>
    <n v="1424730966"/>
    <x v="1899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3644"/>
    <x v="0"/>
    <n v="54"/>
    <n v="50.631666666666668"/>
    <x v="0"/>
    <s v="USD"/>
    <n v="1349517540"/>
    <d v="2012-10-06T09:59:00"/>
    <n v="1347137731"/>
    <x v="1900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68"/>
    <x v="2"/>
    <n v="25"/>
    <n v="106.8"/>
    <x v="1"/>
    <s v="GBP"/>
    <n v="1432299600"/>
    <d v="2015-05-22T13:00:00"/>
    <n v="1429707729"/>
    <x v="1901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n v="3"/>
    <n v="4"/>
    <x v="9"/>
    <s v="EUR"/>
    <n v="1425495447"/>
    <d v="2015-03-04T18:57:27"/>
    <n v="1422903447"/>
    <x v="1902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6.6"/>
    <x v="2"/>
    <n v="41"/>
    <n v="34.097560975609753"/>
    <x v="0"/>
    <s v="USD"/>
    <n v="1485541791"/>
    <d v="2017-01-27T18:29:51"/>
    <n v="1480357791"/>
    <x v="1903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n v="2"/>
    <n v="25"/>
    <x v="0"/>
    <s v="USD"/>
    <n v="1451752021"/>
    <d v="2016-01-02T16:27:01"/>
    <n v="1447864021"/>
    <x v="1904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16800000000000001"/>
    <x v="2"/>
    <n v="4"/>
    <n v="10.5"/>
    <x v="0"/>
    <s v="USD"/>
    <n v="1410127994"/>
    <d v="2014-09-07T22:13:14"/>
    <n v="1407535994"/>
    <x v="1905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76"/>
    <x v="2"/>
    <n v="99"/>
    <n v="215.95959595959596"/>
    <x v="0"/>
    <s v="USD"/>
    <n v="1466697983"/>
    <d v="2016-06-23T16:06:23"/>
    <n v="1464105983"/>
    <x v="1906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.28333333333333333"/>
    <x v="2"/>
    <n v="4"/>
    <n v="21.25"/>
    <x v="0"/>
    <s v="USD"/>
    <n v="1400853925"/>
    <d v="2014-05-23T14:05:25"/>
    <n v="1399557925"/>
    <x v="1907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8"/>
    <x v="2"/>
    <n v="4"/>
    <n v="108.25"/>
    <x v="0"/>
    <s v="USD"/>
    <n v="1483048900"/>
    <d v="2016-12-29T22:01:40"/>
    <n v="1480456900"/>
    <x v="1908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11428571428572"/>
    <x v="2"/>
    <n v="38"/>
    <n v="129.97368421052633"/>
    <x v="0"/>
    <s v="USD"/>
    <n v="1414059479"/>
    <d v="2014-10-23T10:17:59"/>
    <n v="1411467479"/>
    <x v="1909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395294117647055"/>
    <x v="2"/>
    <n v="285"/>
    <n v="117.49473684210527"/>
    <x v="9"/>
    <s v="EUR"/>
    <n v="1446331500"/>
    <d v="2015-10-31T22:45:00"/>
    <n v="1442531217"/>
    <x v="1910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2E-2"/>
    <x v="2"/>
    <n v="1"/>
    <n v="10"/>
    <x v="4"/>
    <s v="NZD"/>
    <n v="1407545334"/>
    <d v="2014-08-09T00:48:54"/>
    <n v="1404953334"/>
    <x v="1911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n v="42"/>
    <n v="70.595238095238102"/>
    <x v="0"/>
    <s v="USD"/>
    <n v="1433395560"/>
    <d v="2015-06-04T05:26:00"/>
    <n v="1430803560"/>
    <x v="1912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"/>
    <x v="2"/>
    <n v="26"/>
    <n v="24.5"/>
    <x v="1"/>
    <s v="GBP"/>
    <n v="1412770578"/>
    <d v="2014-10-08T12:16:18"/>
    <n v="1410178578"/>
    <x v="1913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94"/>
    <x v="2"/>
    <n v="2"/>
    <n v="30"/>
    <x v="0"/>
    <s v="USD"/>
    <n v="1414814340"/>
    <d v="2014-11-01T03:59:00"/>
    <n v="1413519073"/>
    <x v="1914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n v="4"/>
    <n v="2"/>
    <x v="0"/>
    <s v="USD"/>
    <n v="1409620222"/>
    <d v="2014-09-02T01:10:22"/>
    <n v="1407892222"/>
    <x v="1915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0.51"/>
    <x v="2"/>
    <n v="6"/>
    <n v="17"/>
    <x v="0"/>
    <s v="USD"/>
    <n v="1478542375"/>
    <d v="2016-11-07T18:12:55"/>
    <n v="1476378775"/>
    <x v="1916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2.570512820512818"/>
    <x v="2"/>
    <n v="70"/>
    <n v="2928.9285714285716"/>
    <x v="7"/>
    <s v="HKD"/>
    <n v="1486708133"/>
    <d v="2017-02-10T06:28:53"/>
    <n v="1484116133"/>
    <x v="1917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"/>
    <x v="2"/>
    <n v="9"/>
    <n v="28.888888888888889"/>
    <x v="0"/>
    <s v="USD"/>
    <n v="1407869851"/>
    <d v="2014-08-12T18:57:31"/>
    <n v="1404845851"/>
    <x v="1918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n v="8"/>
    <n v="29.625"/>
    <x v="0"/>
    <s v="USD"/>
    <n v="1432069249"/>
    <d v="2015-05-19T21:00:49"/>
    <n v="1429477249"/>
    <x v="1919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.03"/>
    <x v="2"/>
    <n v="105"/>
    <n v="40.980952380952381"/>
    <x v="1"/>
    <s v="GBP"/>
    <n v="1445468400"/>
    <d v="2015-10-21T23:00:00"/>
    <n v="1443042061"/>
    <x v="1920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6.80000000000001"/>
    <x v="0"/>
    <n v="38"/>
    <n v="54"/>
    <x v="0"/>
    <s v="USD"/>
    <n v="1342243143"/>
    <d v="2012-07-14T05:19:03"/>
    <n v="1339651143"/>
    <x v="1921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5.55"/>
    <x v="0"/>
    <n v="64"/>
    <n v="36.109375"/>
    <x v="0"/>
    <s v="USD"/>
    <n v="1386828507"/>
    <d v="2013-12-12T06:08:27"/>
    <n v="1384236507"/>
    <x v="1922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0.79999999999998"/>
    <x v="0"/>
    <n v="13"/>
    <n v="23.153846153846153"/>
    <x v="0"/>
    <s v="USD"/>
    <n v="1317099540"/>
    <d v="2011-09-27T04:59:00"/>
    <n v="1313612532"/>
    <x v="1923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39999999999999"/>
    <x v="0"/>
    <n v="33"/>
    <n v="104"/>
    <x v="0"/>
    <s v="USD"/>
    <n v="1389814380"/>
    <d v="2014-01-15T19:33:00"/>
    <n v="1387390555"/>
    <x v="1924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.33333333333333"/>
    <x v="0"/>
    <n v="52"/>
    <n v="31.826923076923077"/>
    <x v="0"/>
    <s v="USD"/>
    <n v="1381449600"/>
    <d v="2013-10-11T00:00:00"/>
    <n v="1379540288"/>
    <x v="1925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37933333333334"/>
    <x v="0"/>
    <n v="107"/>
    <n v="27.3896261682243"/>
    <x v="0"/>
    <s v="USD"/>
    <n v="1288657560"/>
    <d v="2010-11-02T00:26:00"/>
    <n v="1286319256"/>
    <x v="1926"/>
    <b v="0"/>
    <b v="1"/>
    <s v="music/indie rock"/>
    <x v="4"/>
    <x v="14"/>
  </r>
  <r>
    <n v="1927"/>
    <s v="GBS Detroit Presents Hampshire"/>
    <s v="Hampshire is headed to GBS Detroit."/>
    <n v="600"/>
    <n v="620"/>
    <n v="103.33333333333334"/>
    <x v="0"/>
    <n v="11"/>
    <n v="56.363636363636367"/>
    <x v="0"/>
    <s v="USD"/>
    <n v="1331182740"/>
    <d v="2012-03-08T04:59:00"/>
    <n v="1329856839"/>
    <x v="1927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.1372549019608"/>
    <x v="0"/>
    <n v="34"/>
    <n v="77.352941176470594"/>
    <x v="0"/>
    <s v="USD"/>
    <n v="1367940794"/>
    <d v="2013-05-07T15:33:14"/>
    <n v="1365348794"/>
    <x v="1928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.3125"/>
    <x v="0"/>
    <n v="75"/>
    <n v="42.8"/>
    <x v="0"/>
    <s v="USD"/>
    <n v="1309825866"/>
    <d v="2011-07-05T00:31:06"/>
    <n v="1306197066"/>
    <x v="1929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n v="26"/>
    <n v="48.846153846153847"/>
    <x v="0"/>
    <s v="USD"/>
    <n v="1373203482"/>
    <d v="2013-07-07T13:24:42"/>
    <n v="1368019482"/>
    <x v="1930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0.601"/>
    <x v="0"/>
    <n v="50"/>
    <n v="48.240400000000001"/>
    <x v="0"/>
    <s v="USD"/>
    <n v="1337657400"/>
    <d v="2012-05-22T03:30:00"/>
    <n v="1336512309"/>
    <x v="1931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6.99047619047619"/>
    <x v="0"/>
    <n v="80"/>
    <n v="70.212500000000006"/>
    <x v="0"/>
    <s v="USD"/>
    <n v="1327433173"/>
    <d v="2012-01-24T19:26:13"/>
    <n v="1325618773"/>
    <x v="1932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3333333333334"/>
    <x v="0"/>
    <n v="110"/>
    <n v="94.054545454545448"/>
    <x v="0"/>
    <s v="USD"/>
    <n v="1411787307"/>
    <d v="2014-09-27T03:08:27"/>
    <n v="1409195307"/>
    <x v="1933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1999999999999"/>
    <x v="0"/>
    <n v="77"/>
    <n v="80.272727272727266"/>
    <x v="0"/>
    <s v="USD"/>
    <n v="1324789200"/>
    <d v="2011-12-25T05:00:00"/>
    <n v="1321649321"/>
    <x v="1934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n v="50"/>
    <n v="54.2"/>
    <x v="0"/>
    <s v="USD"/>
    <n v="1403326740"/>
    <d v="2014-06-21T04:59:00"/>
    <n v="1400106171"/>
    <x v="1935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6.52013333333333"/>
    <x v="0"/>
    <n v="145"/>
    <n v="60.26903448275862"/>
    <x v="0"/>
    <s v="USD"/>
    <n v="1323151140"/>
    <d v="2011-12-06T05:59:00"/>
    <n v="1320528070"/>
    <x v="1936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.245"/>
    <x v="0"/>
    <n v="29"/>
    <n v="38.740344827586206"/>
    <x v="0"/>
    <s v="USD"/>
    <n v="1339732740"/>
    <d v="2012-06-15T03:59:00"/>
    <n v="1338346281"/>
    <x v="1937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3333333333334"/>
    <x v="0"/>
    <n v="114"/>
    <n v="152.54385964912279"/>
    <x v="0"/>
    <s v="USD"/>
    <n v="1372741200"/>
    <d v="2013-07-02T05:00:00"/>
    <n v="1370067231"/>
    <x v="1938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n v="96"/>
    <n v="115.3125"/>
    <x v="0"/>
    <s v="USD"/>
    <n v="1362955108"/>
    <d v="2013-03-10T22:38:28"/>
    <n v="1360366708"/>
    <x v="1939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0.92307692307693"/>
    <x v="0"/>
    <n v="31"/>
    <n v="35.838709677419352"/>
    <x v="0"/>
    <s v="USD"/>
    <n v="1308110340"/>
    <d v="2011-06-15T03:59:00"/>
    <n v="1304770233"/>
    <x v="1940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1835600000001"/>
    <x v="0"/>
    <n v="4883"/>
    <n v="64.570118779438872"/>
    <x v="0"/>
    <s v="USD"/>
    <n v="1400137131"/>
    <d v="2014-05-15T06:58:51"/>
    <n v="1397545131"/>
    <x v="1941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4033333333334"/>
    <x v="0"/>
    <n v="95"/>
    <n v="87.436000000000007"/>
    <x v="0"/>
    <s v="USD"/>
    <n v="1309809140"/>
    <d v="2011-07-04T19:52:20"/>
    <n v="1302033140"/>
    <x v="1942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.2499999999998"/>
    <x v="0"/>
    <n v="2478"/>
    <n v="68.815577078288939"/>
    <x v="0"/>
    <s v="USD"/>
    <n v="1470896916"/>
    <d v="2016-08-11T06:28:36"/>
    <n v="1467008916"/>
    <x v="1943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05550000000005"/>
    <x v="0"/>
    <n v="1789"/>
    <n v="176.200223588597"/>
    <x v="0"/>
    <s v="USD"/>
    <n v="1398952890"/>
    <d v="2014-05-01T14:01:30"/>
    <n v="1396360890"/>
    <x v="1944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.01799999999997"/>
    <x v="0"/>
    <n v="680"/>
    <n v="511.79117647058825"/>
    <x v="3"/>
    <s v="EUR"/>
    <n v="1436680958"/>
    <d v="2015-07-12T06:02:38"/>
    <n v="1433224958"/>
    <x v="1945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74666666666667"/>
    <x v="0"/>
    <n v="70"/>
    <n v="160.44285714285715"/>
    <x v="0"/>
    <s v="USD"/>
    <n v="1397961361"/>
    <d v="2014-04-20T02:36:01"/>
    <n v="1392780961"/>
    <x v="1946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3375000000001"/>
    <x v="0"/>
    <n v="23"/>
    <n v="35.003043478260871"/>
    <x v="0"/>
    <s v="USD"/>
    <n v="1258955940"/>
    <d v="2009-11-23T05:59:00"/>
    <n v="1255730520"/>
    <x v="1947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.21100000000001"/>
    <x v="0"/>
    <n v="4245"/>
    <n v="188.50671378091872"/>
    <x v="0"/>
    <s v="USD"/>
    <n v="1465232520"/>
    <d v="2016-06-06T17:02:00"/>
    <n v="1460557809"/>
    <x v="1948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.00260000000002"/>
    <x v="0"/>
    <n v="943"/>
    <n v="56.204984093319197"/>
    <x v="1"/>
    <s v="GBP"/>
    <n v="1404986951"/>
    <d v="2014-07-10T10:09:11"/>
    <n v="1402394951"/>
    <x v="1949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1866666666669"/>
    <x v="0"/>
    <n v="1876"/>
    <n v="51.3054157782516"/>
    <x v="0"/>
    <s v="USD"/>
    <n v="1303446073"/>
    <d v="2011-04-22T04:21:13"/>
    <n v="1300767673"/>
    <x v="1950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4399999999999"/>
    <x v="0"/>
    <n v="834"/>
    <n v="127.36450839328538"/>
    <x v="0"/>
    <s v="USD"/>
    <n v="1478516737"/>
    <d v="2016-11-07T11:05:37"/>
    <n v="1475921137"/>
    <x v="1951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.47237142857145"/>
    <x v="0"/>
    <n v="682"/>
    <n v="101.85532258064516"/>
    <x v="5"/>
    <s v="CAD"/>
    <n v="1381934015"/>
    <d v="2013-10-16T14:33:35"/>
    <n v="1378737215"/>
    <x v="1952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5.94666666666666"/>
    <x v="0"/>
    <n v="147"/>
    <n v="230.55782312925169"/>
    <x v="0"/>
    <s v="USD"/>
    <n v="1330657200"/>
    <d v="2012-03-02T03:00:00"/>
    <n v="1328158065"/>
    <x v="1953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8.94800000000009"/>
    <x v="0"/>
    <n v="415"/>
    <n v="842.10602409638557"/>
    <x v="0"/>
    <s v="USD"/>
    <n v="1457758800"/>
    <d v="2016-03-12T05:00:00"/>
    <n v="1453730176"/>
    <x v="1954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59528571428569"/>
    <x v="0"/>
    <n v="290"/>
    <n v="577.27593103448271"/>
    <x v="0"/>
    <s v="USD"/>
    <n v="1337799600"/>
    <d v="2012-05-23T19:00:00"/>
    <n v="1334989881"/>
    <x v="1955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.0333333333333"/>
    <x v="0"/>
    <n v="365"/>
    <n v="483.34246575342468"/>
    <x v="0"/>
    <s v="USD"/>
    <n v="1429391405"/>
    <d v="2015-04-18T21:10:05"/>
    <n v="1425507005"/>
    <x v="1956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7.50470000000001"/>
    <x v="0"/>
    <n v="660"/>
    <n v="76.138500000000008"/>
    <x v="0"/>
    <s v="USD"/>
    <n v="1351304513"/>
    <d v="2012-10-27T02:21:53"/>
    <n v="1348712513"/>
    <x v="1957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5717142857143"/>
    <x v="0"/>
    <n v="1356"/>
    <n v="74.107684365781708"/>
    <x v="0"/>
    <s v="USD"/>
    <n v="1364078561"/>
    <d v="2013-03-23T22:42:41"/>
    <n v="1361490161"/>
    <x v="1958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6.73439999999999"/>
    <x v="0"/>
    <n v="424"/>
    <n v="36.965660377358489"/>
    <x v="0"/>
    <s v="USD"/>
    <n v="1412121600"/>
    <d v="2014-10-01T00:00:00"/>
    <n v="1408565860"/>
    <x v="1959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7.90285714285716"/>
    <x v="0"/>
    <n v="33"/>
    <n v="2500.969696969697"/>
    <x v="11"/>
    <s v="SEK"/>
    <n v="1419151341"/>
    <d v="2014-12-21T08:42:21"/>
    <n v="1416559341"/>
    <x v="1960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.3811999999998"/>
    <x v="0"/>
    <n v="1633"/>
    <n v="67.690214329454989"/>
    <x v="0"/>
    <s v="USD"/>
    <n v="1349495940"/>
    <d v="2012-10-06T03:59:00"/>
    <n v="1346042417"/>
    <x v="1961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2499999999998"/>
    <x v="0"/>
    <n v="306"/>
    <n v="63.04738562091503"/>
    <x v="0"/>
    <s v="USD"/>
    <n v="1400006636"/>
    <d v="2014-05-13T18:43:56"/>
    <n v="1397414636"/>
    <x v="1962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8842105263158"/>
    <x v="0"/>
    <n v="205"/>
    <n v="117.6"/>
    <x v="1"/>
    <s v="GBP"/>
    <n v="1410862734"/>
    <d v="2014-09-16T10:18:54"/>
    <n v="1407838734"/>
    <x v="1963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57748878923763"/>
    <x v="0"/>
    <n v="1281"/>
    <n v="180.75185011709601"/>
    <x v="13"/>
    <s v="EUR"/>
    <n v="1461306772"/>
    <d v="2016-04-22T06:32:52"/>
    <n v="1458714772"/>
    <x v="1964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27999999999997"/>
    <x v="0"/>
    <n v="103"/>
    <n v="127.32038834951456"/>
    <x v="0"/>
    <s v="USD"/>
    <n v="1326330000"/>
    <d v="2012-01-12T01:00:00"/>
    <n v="1324433310"/>
    <x v="1965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4309000000002"/>
    <x v="0"/>
    <n v="1513"/>
    <n v="136.6444745538665"/>
    <x v="0"/>
    <s v="USD"/>
    <n v="1408021098"/>
    <d v="2014-08-14T12:58:18"/>
    <n v="1405429098"/>
    <x v="1966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3"/>
    <x v="0"/>
    <n v="405"/>
    <n v="182.78024691358024"/>
    <x v="0"/>
    <s v="USD"/>
    <n v="1398959729"/>
    <d v="2014-05-01T15:55:29"/>
    <n v="1396367729"/>
    <x v="1967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4.96600000000001"/>
    <x v="0"/>
    <n v="510"/>
    <n v="279.37843137254902"/>
    <x v="0"/>
    <s v="USD"/>
    <n v="1480777515"/>
    <d v="2016-12-03T15:05:15"/>
    <n v="1478095515"/>
    <x v="1968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08000000000004"/>
    <x v="0"/>
    <n v="1887"/>
    <n v="61.375728669846318"/>
    <x v="1"/>
    <s v="GBP"/>
    <n v="1470423668"/>
    <d v="2016-08-05T19:01:08"/>
    <n v="1467831668"/>
    <x v="1969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1.8"/>
    <x v="0"/>
    <n v="701"/>
    <n v="80.727532097004286"/>
    <x v="0"/>
    <s v="USD"/>
    <n v="1366429101"/>
    <d v="2013-04-20T03:38:21"/>
    <n v="1361248701"/>
    <x v="1970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.02771750000005"/>
    <x v="0"/>
    <n v="3863"/>
    <n v="272.35590732591254"/>
    <x v="0"/>
    <s v="USD"/>
    <n v="1384488000"/>
    <d v="2013-11-15T04:00:00"/>
    <n v="1381752061"/>
    <x v="1971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48"/>
    <x v="0"/>
    <n v="238"/>
    <n v="70.848739495798313"/>
    <x v="0"/>
    <s v="USD"/>
    <n v="1353201444"/>
    <d v="2012-11-18T01:17:24"/>
    <n v="1350605844"/>
    <x v="1972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3081313131316"/>
    <x v="0"/>
    <n v="2051"/>
    <n v="247.94003412969283"/>
    <x v="0"/>
    <s v="USD"/>
    <n v="1470466800"/>
    <d v="2016-08-06T07:00:00"/>
    <n v="1467134464"/>
    <x v="1973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49599999999998"/>
    <x v="0"/>
    <n v="402"/>
    <n v="186.81393034825871"/>
    <x v="1"/>
    <s v="GBP"/>
    <n v="1376899269"/>
    <d v="2013-08-19T08:01:09"/>
    <n v="1371715269"/>
    <x v="1974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8.70837499999996"/>
    <x v="0"/>
    <n v="253"/>
    <n v="131.98948616600788"/>
    <x v="0"/>
    <s v="USD"/>
    <n v="1362938851"/>
    <d v="2013-03-10T18:07:31"/>
    <n v="1360346851"/>
    <x v="1975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6.6"/>
    <x v="0"/>
    <n v="473"/>
    <n v="29.310782241014799"/>
    <x v="1"/>
    <s v="GBP"/>
    <n v="1373751325"/>
    <d v="2013-07-13T21:35:25"/>
    <n v="1371159325"/>
    <x v="1976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.33"/>
    <x v="0"/>
    <n v="821"/>
    <n v="245.02436053593178"/>
    <x v="0"/>
    <s v="USD"/>
    <n v="1450511940"/>
    <d v="2015-12-19T07:59:00"/>
    <n v="1446527540"/>
    <x v="1977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451399999999"/>
    <x v="0"/>
    <n v="388"/>
    <n v="1323.2540463917526"/>
    <x v="0"/>
    <s v="USD"/>
    <n v="1339484400"/>
    <d v="2012-06-12T07:00:00"/>
    <n v="1336627492"/>
    <x v="1978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4.901155"/>
    <x v="0"/>
    <n v="813"/>
    <n v="282.65966789667897"/>
    <x v="0"/>
    <s v="USD"/>
    <n v="1447909140"/>
    <d v="2015-11-19T04:59:00"/>
    <n v="1444734146"/>
    <x v="1979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4.82402000000002"/>
    <x v="0"/>
    <n v="1945"/>
    <n v="91.214401028277635"/>
    <x v="12"/>
    <s v="EUR"/>
    <n v="1459684862"/>
    <d v="2016-04-03T12:01:02"/>
    <n v="1456232462"/>
    <x v="1980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8"/>
    <x v="2"/>
    <n v="12"/>
    <n v="31.75"/>
    <x v="5"/>
    <s v="CAD"/>
    <n v="1404926665"/>
    <d v="2014-07-09T17:24:25"/>
    <n v="1402334665"/>
    <x v="1981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n v="0"/>
    <x v="7"/>
    <s v="HKD"/>
    <n v="1480863887"/>
    <d v="2016-12-04T15:04:47"/>
    <n v="1478268287"/>
    <x v="1982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n v="16"/>
    <n v="88.6875"/>
    <x v="0"/>
    <s v="USD"/>
    <n v="1472799600"/>
    <d v="2016-09-02T07:00:00"/>
    <n v="1470874618"/>
    <x v="1983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46666666666665"/>
    <x v="2"/>
    <n v="7"/>
    <n v="453.14285714285717"/>
    <x v="0"/>
    <s v="USD"/>
    <n v="1417377481"/>
    <d v="2014-11-30T19:58:01"/>
    <n v="1412189881"/>
    <x v="1984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"/>
    <x v="2"/>
    <n v="4"/>
    <n v="12.75"/>
    <x v="1"/>
    <s v="GBP"/>
    <n v="1470178800"/>
    <d v="2016-08-02T23:00:00"/>
    <n v="1467650771"/>
    <x v="1985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05"/>
    <x v="2"/>
    <n v="1"/>
    <n v="1"/>
    <x v="1"/>
    <s v="GBP"/>
    <n v="1457947483"/>
    <d v="2016-03-14T09:24:43"/>
    <n v="1455359083"/>
    <x v="1986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.472727272727276"/>
    <x v="2"/>
    <n v="28"/>
    <n v="83.428571428571431"/>
    <x v="1"/>
    <s v="GBP"/>
    <n v="1425223276"/>
    <d v="2015-03-01T15:21:16"/>
    <n v="1422631276"/>
    <x v="1987"/>
    <b v="0"/>
    <b v="0"/>
    <s v="photography/people"/>
    <x v="8"/>
    <x v="31"/>
  </r>
  <r>
    <n v="1988"/>
    <s v="Phillip Michael Photography"/>
    <s v="Expressing art in an image!"/>
    <n v="6000"/>
    <n v="25"/>
    <n v="0.41666666666666669"/>
    <x v="2"/>
    <n v="1"/>
    <n v="25"/>
    <x v="0"/>
    <s v="USD"/>
    <n v="1440094742"/>
    <d v="2015-08-20T18:19:02"/>
    <n v="1437502742"/>
    <x v="1988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1"/>
    <n v="50"/>
    <x v="0"/>
    <s v="USD"/>
    <n v="1481473208"/>
    <d v="2016-12-11T16:20:08"/>
    <n v="1478881208"/>
    <x v="1989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6.966666666666665"/>
    <x v="2"/>
    <n v="5"/>
    <n v="101.8"/>
    <x v="0"/>
    <s v="USD"/>
    <n v="1455338532"/>
    <d v="2016-02-13T04:42:12"/>
    <n v="1454042532"/>
    <x v="1990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9"/>
    <x v="2"/>
    <n v="3"/>
    <n v="46.666666666666664"/>
    <x v="0"/>
    <s v="USD"/>
    <n v="1435958786"/>
    <d v="2015-07-03T21:26:26"/>
    <n v="1434144386"/>
    <x v="1991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.13333333333333333"/>
    <x v="2"/>
    <n v="2"/>
    <n v="1"/>
    <x v="0"/>
    <s v="USD"/>
    <n v="1424229991"/>
    <d v="2015-02-18T03:26:31"/>
    <n v="1421637991"/>
    <x v="1992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n v="0"/>
    <x v="1"/>
    <s v="GBP"/>
    <n v="1450706837"/>
    <d v="2015-12-21T14:07:17"/>
    <n v="1448114837"/>
    <x v="1993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n v="0"/>
    <x v="0"/>
    <s v="USD"/>
    <n v="1481072942"/>
    <d v="2016-12-07T01:09:02"/>
    <n v="1475885342"/>
    <x v="1994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n v="3"/>
    <n v="26"/>
    <x v="5"/>
    <s v="CAD"/>
    <n v="1437082736"/>
    <d v="2015-07-16T21:38:56"/>
    <n v="1435354736"/>
    <x v="1995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n v="0"/>
    <x v="0"/>
    <s v="USD"/>
    <n v="1405021211"/>
    <d v="2014-07-10T19:40:11"/>
    <n v="1402429211"/>
    <x v="1996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n v="0"/>
    <x v="0"/>
    <s v="USD"/>
    <n v="1409091612"/>
    <d v="2014-08-26T22:20:12"/>
    <n v="1406499612"/>
    <x v="1997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.200000000000003"/>
    <x v="2"/>
    <n v="3"/>
    <n v="218.33333333333334"/>
    <x v="0"/>
    <s v="USD"/>
    <n v="1406861438"/>
    <d v="2014-08-01T02:50:38"/>
    <n v="1402973438"/>
    <x v="1998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0.76129032258064511"/>
    <x v="2"/>
    <n v="7"/>
    <n v="33.714285714285715"/>
    <x v="1"/>
    <s v="GBP"/>
    <n v="1415882108"/>
    <d v="2014-11-13T12:35:08"/>
    <n v="1413286508"/>
    <x v="1999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n v="25"/>
    <n v="25"/>
    <x v="5"/>
    <s v="CAD"/>
    <n v="1452120613"/>
    <d v="2016-01-06T22:50:13"/>
    <n v="1449528613"/>
    <x v="2000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.12909090909091"/>
    <x v="0"/>
    <n v="1637"/>
    <n v="128.38790470372632"/>
    <x v="12"/>
    <s v="EUR"/>
    <n v="1434139200"/>
    <d v="2015-06-12T20:00:00"/>
    <n v="1431406916"/>
    <x v="2001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79422000000002"/>
    <x v="0"/>
    <n v="1375"/>
    <n v="78.834261818181815"/>
    <x v="0"/>
    <s v="USD"/>
    <n v="1485191143"/>
    <d v="2017-01-23T17:05:43"/>
    <n v="1482599143"/>
    <x v="2002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17"/>
    <n v="91.764705882352942"/>
    <x v="0"/>
    <s v="USD"/>
    <n v="1278111600"/>
    <d v="2010-07-02T23:00:00"/>
    <n v="1276830052"/>
    <x v="2003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2048"/>
    <x v="0"/>
    <n v="354"/>
    <n v="331.10237288135596"/>
    <x v="0"/>
    <s v="USD"/>
    <n v="1405002663"/>
    <d v="2014-07-10T14:31:03"/>
    <n v="1402410663"/>
    <x v="2004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3.68010000000001"/>
    <x v="0"/>
    <n v="191"/>
    <n v="194.26193717277485"/>
    <x v="0"/>
    <s v="USD"/>
    <n v="1381895940"/>
    <d v="2013-10-16T03:59:00"/>
    <n v="1379532618"/>
    <x v="2005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4"/>
    <x v="0"/>
    <n v="303"/>
    <n v="408.97689768976898"/>
    <x v="0"/>
    <s v="USD"/>
    <n v="1417611645"/>
    <d v="2014-12-03T13:00:45"/>
    <n v="1414584045"/>
    <x v="2006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092"/>
    <x v="0"/>
    <n v="137"/>
    <n v="84.459270072992695"/>
    <x v="0"/>
    <s v="USD"/>
    <n v="1282622400"/>
    <d v="2010-08-24T04:00:00"/>
    <n v="1276891586"/>
    <x v="2007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07484768810599"/>
    <x v="0"/>
    <n v="41"/>
    <n v="44.853658536585364"/>
    <x v="0"/>
    <s v="USD"/>
    <n v="1316442622"/>
    <d v="2011-09-19T14:30:22"/>
    <n v="1312641022"/>
    <x v="2008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15800000000002"/>
    <x v="0"/>
    <n v="398"/>
    <n v="383.3643216080402"/>
    <x v="12"/>
    <s v="EUR"/>
    <n v="1479890743"/>
    <d v="2016-11-23T08:45:43"/>
    <n v="1476776743"/>
    <x v="2009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.05299999999994"/>
    <x v="0"/>
    <n v="1737"/>
    <n v="55.276856649395505"/>
    <x v="0"/>
    <s v="USD"/>
    <n v="1471564491"/>
    <d v="2016-08-18T23:54:51"/>
    <n v="1468972491"/>
    <x v="2010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56399999999996"/>
    <x v="0"/>
    <n v="971"/>
    <n v="422.02059732234807"/>
    <x v="15"/>
    <s v="EUR"/>
    <n v="1452553200"/>
    <d v="2016-01-11T23:00:00"/>
    <n v="1449650173"/>
    <x v="2011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0000000000003"/>
    <x v="0"/>
    <n v="183"/>
    <n v="64.180327868852459"/>
    <x v="0"/>
    <s v="USD"/>
    <n v="1423165441"/>
    <d v="2015-02-05T19:44:01"/>
    <n v="1420573441"/>
    <x v="2012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4.91374999999999"/>
    <x v="0"/>
    <n v="4562"/>
    <n v="173.57781674704077"/>
    <x v="0"/>
    <s v="USD"/>
    <n v="1468019014"/>
    <d v="2016-07-08T23:03:34"/>
    <n v="1462835014"/>
    <x v="2013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7822333333334"/>
    <x v="0"/>
    <n v="26457"/>
    <n v="88.601680840609291"/>
    <x v="0"/>
    <s v="USD"/>
    <n v="1364184539"/>
    <d v="2013-03-25T04:08:59"/>
    <n v="1361250539"/>
    <x v="2014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.00013888888888"/>
    <x v="0"/>
    <n v="162"/>
    <n v="50.222283950617282"/>
    <x v="0"/>
    <s v="USD"/>
    <n v="1315602163"/>
    <d v="2011-09-09T21:02:43"/>
    <n v="1313010163"/>
    <x v="2015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1.54219999999998"/>
    <x v="0"/>
    <n v="479"/>
    <n v="192.38876826722338"/>
    <x v="0"/>
    <s v="USD"/>
    <n v="1362863299"/>
    <d v="2013-03-09T21:08:19"/>
    <n v="1360271299"/>
    <x v="2016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0239999999999"/>
    <x v="0"/>
    <n v="426"/>
    <n v="73.416901408450698"/>
    <x v="0"/>
    <s v="USD"/>
    <n v="1332561600"/>
    <d v="2012-03-24T04:00:00"/>
    <n v="1329873755"/>
    <x v="2017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4343076923077"/>
    <x v="0"/>
    <n v="450"/>
    <n v="147.68495555555555"/>
    <x v="17"/>
    <s v="EUR"/>
    <n v="1439455609"/>
    <d v="2015-08-13T08:46:49"/>
    <n v="1436863609"/>
    <x v="2018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0975000000003"/>
    <x v="0"/>
    <n v="1780"/>
    <n v="108.96848314606741"/>
    <x v="0"/>
    <s v="USD"/>
    <n v="1474563621"/>
    <d v="2016-09-22T17:00:21"/>
    <n v="1471971621"/>
    <x v="2019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3333333333334"/>
    <x v="0"/>
    <n v="122"/>
    <n v="23.647540983606557"/>
    <x v="0"/>
    <s v="USD"/>
    <n v="1400108640"/>
    <d v="2014-05-14T23:04:00"/>
    <n v="1396923624"/>
    <x v="2020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n v="95"/>
    <n v="147.94736842105263"/>
    <x v="0"/>
    <s v="USD"/>
    <n v="1411522897"/>
    <d v="2014-09-24T01:41:37"/>
    <n v="1407634897"/>
    <x v="2021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3700000000001"/>
    <x v="0"/>
    <n v="325"/>
    <n v="385.03692307692307"/>
    <x v="0"/>
    <s v="USD"/>
    <n v="1465652372"/>
    <d v="2016-06-11T13:39:32"/>
    <n v="1463060372"/>
    <x v="2022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459"/>
    <x v="0"/>
    <n v="353"/>
    <n v="457.39093484419266"/>
    <x v="0"/>
    <s v="USD"/>
    <n v="1434017153"/>
    <d v="2015-06-11T10:05:53"/>
    <n v="1431425153"/>
    <x v="2023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.35"/>
    <x v="0"/>
    <n v="105"/>
    <n v="222.99047619047619"/>
    <x v="0"/>
    <s v="USD"/>
    <n v="1344826800"/>
    <d v="2012-08-13T03:00:00"/>
    <n v="1341875544"/>
    <x v="2024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14999999999998"/>
    <x v="0"/>
    <n v="729"/>
    <n v="220.74074074074073"/>
    <x v="12"/>
    <s v="EUR"/>
    <n v="1433996746"/>
    <d v="2015-06-11T04:25:46"/>
    <n v="1431404746"/>
    <x v="2025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.48307999999997"/>
    <x v="0"/>
    <n v="454"/>
    <n v="73.503898678414089"/>
    <x v="0"/>
    <s v="USD"/>
    <n v="1398052740"/>
    <d v="2014-04-21T03:59:00"/>
    <n v="1394127585"/>
    <x v="2026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4900000000001"/>
    <x v="0"/>
    <n v="539"/>
    <n v="223.09647495361781"/>
    <x v="0"/>
    <s v="USD"/>
    <n v="1427740319"/>
    <d v="2015-03-30T18:31:59"/>
    <n v="1423855919"/>
    <x v="2027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.16666666666667"/>
    <x v="0"/>
    <n v="79"/>
    <n v="47.911392405063289"/>
    <x v="0"/>
    <s v="USD"/>
    <n v="1268690100"/>
    <d v="2010-03-15T21:55:00"/>
    <n v="1265493806"/>
    <x v="2028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.2"/>
    <x v="0"/>
    <n v="94"/>
    <n v="96.063829787234042"/>
    <x v="0"/>
    <s v="USD"/>
    <n v="1409099481"/>
    <d v="2014-08-27T00:31:21"/>
    <n v="1406507481"/>
    <x v="2029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39013671875"/>
    <x v="0"/>
    <n v="625"/>
    <n v="118.6144"/>
    <x v="1"/>
    <s v="GBP"/>
    <n v="1354233296"/>
    <d v="2012-11-29T23:54:56"/>
    <n v="1351641296"/>
    <x v="2030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.35"/>
    <x v="0"/>
    <n v="508"/>
    <n v="118.45472440944881"/>
    <x v="9"/>
    <s v="EUR"/>
    <n v="1420765200"/>
    <d v="2015-01-09T01:00:00"/>
    <n v="1417506853"/>
    <x v="2031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18799999999999"/>
    <x v="0"/>
    <n v="531"/>
    <n v="143.21468926553672"/>
    <x v="0"/>
    <s v="USD"/>
    <n v="1481778000"/>
    <d v="2016-12-15T05:00:00"/>
    <n v="1479216874"/>
    <x v="2032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8.67599999999999"/>
    <x v="0"/>
    <n v="158"/>
    <n v="282.71518987341773"/>
    <x v="0"/>
    <s v="USD"/>
    <n v="1398477518"/>
    <d v="2014-04-26T01:58:38"/>
    <n v="1395885518"/>
    <x v="2033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1998717948721"/>
    <x v="0"/>
    <n v="508"/>
    <n v="593.93620078740162"/>
    <x v="0"/>
    <s v="USD"/>
    <n v="1430981880"/>
    <d v="2015-05-07T06:58:00"/>
    <n v="1426216033"/>
    <x v="2034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.03642500000004"/>
    <x v="0"/>
    <n v="644"/>
    <n v="262.15704968944101"/>
    <x v="0"/>
    <s v="USD"/>
    <n v="1450486800"/>
    <d v="2015-12-19T01:00:00"/>
    <n v="1446562807"/>
    <x v="2035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1.66833333333335"/>
    <x v="0"/>
    <n v="848"/>
    <n v="46.580778301886795"/>
    <x v="0"/>
    <s v="USD"/>
    <n v="1399668319"/>
    <d v="2014-05-09T20:45:19"/>
    <n v="1397076319"/>
    <x v="2036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.47639999999996"/>
    <x v="0"/>
    <n v="429"/>
    <n v="70.041118881118877"/>
    <x v="0"/>
    <s v="USD"/>
    <n v="1388383353"/>
    <d v="2013-12-30T06:02:33"/>
    <n v="1383195753"/>
    <x v="2037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0.51249999999999"/>
    <x v="0"/>
    <n v="204"/>
    <n v="164.90686274509804"/>
    <x v="1"/>
    <s v="GBP"/>
    <n v="1372701600"/>
    <d v="2013-07-01T18:00:00"/>
    <n v="1369895421"/>
    <x v="2038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.21680000000001"/>
    <x v="0"/>
    <n v="379"/>
    <n v="449.26385224274406"/>
    <x v="0"/>
    <s v="USD"/>
    <n v="1480568340"/>
    <d v="2016-12-01T04:59:00"/>
    <n v="1477996325"/>
    <x v="2039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n v="248.17133333333334"/>
    <x v="0"/>
    <n v="271"/>
    <n v="27.472841328413285"/>
    <x v="0"/>
    <s v="USD"/>
    <n v="1384557303"/>
    <d v="2013-11-15T23:15:03"/>
    <n v="1383257703"/>
    <x v="2040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86315789473684"/>
    <x v="0"/>
    <n v="120"/>
    <n v="143.97499999999999"/>
    <x v="0"/>
    <s v="USD"/>
    <n v="1478785027"/>
    <d v="2016-11-10T13:37:07"/>
    <n v="1476189427"/>
    <x v="2041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3"/>
    <x v="0"/>
    <n v="140"/>
    <n v="88.23571428571428"/>
    <x v="0"/>
    <s v="USD"/>
    <n v="1453481974"/>
    <d v="2016-01-22T16:59:34"/>
    <n v="1448297974"/>
    <x v="2042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0938628158842"/>
    <x v="0"/>
    <n v="193"/>
    <n v="36.326424870466319"/>
    <x v="0"/>
    <s v="USD"/>
    <n v="1481432340"/>
    <d v="2016-12-11T04:59:00"/>
    <n v="1476764077"/>
    <x v="2043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.21333333333334"/>
    <x v="0"/>
    <n v="180"/>
    <n v="90.177777777777777"/>
    <x v="0"/>
    <s v="USD"/>
    <n v="1434212714"/>
    <d v="2015-06-13T16:25:14"/>
    <n v="1431620714"/>
    <x v="2044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18387755102037"/>
    <x v="0"/>
    <n v="263"/>
    <n v="152.62361216730039"/>
    <x v="0"/>
    <s v="USD"/>
    <n v="1341799647"/>
    <d v="2012-07-09T02:07:27"/>
    <n v="1339207647"/>
    <x v="2045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0000000000001"/>
    <x v="0"/>
    <n v="217"/>
    <n v="55.806451612903224"/>
    <x v="0"/>
    <s v="USD"/>
    <n v="1369282044"/>
    <d v="2013-05-23T04:07:24"/>
    <n v="1366690044"/>
    <x v="2046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2.99897959183673"/>
    <x v="0"/>
    <n v="443"/>
    <n v="227.85327313769753"/>
    <x v="2"/>
    <s v="AUD"/>
    <n v="1429228800"/>
    <d v="2015-04-17T00:00:00"/>
    <n v="1426714870"/>
    <x v="2047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3229411764705"/>
    <x v="0"/>
    <n v="1373"/>
    <n v="91.82989803350327"/>
    <x v="0"/>
    <s v="USD"/>
    <n v="1369323491"/>
    <d v="2013-05-23T15:38:11"/>
    <n v="1366731491"/>
    <x v="2048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n v="120.19070000000001"/>
    <x v="0"/>
    <n v="742"/>
    <n v="80.991037735849048"/>
    <x v="1"/>
    <s v="GBP"/>
    <n v="1386025140"/>
    <d v="2013-12-02T22:59:00"/>
    <n v="1382963963"/>
    <x v="2049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27000000000004"/>
    <x v="0"/>
    <n v="170"/>
    <n v="278.39411764705881"/>
    <x v="0"/>
    <s v="USD"/>
    <n v="1433036578"/>
    <d v="2015-05-31T01:42:58"/>
    <n v="1429580578"/>
    <x v="2050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36250000000001"/>
    <x v="0"/>
    <n v="242"/>
    <n v="43.095041322314053"/>
    <x v="0"/>
    <s v="USD"/>
    <n v="1388017937"/>
    <d v="2013-12-26T00:32:17"/>
    <n v="1385425937"/>
    <x v="2051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.048"/>
    <x v="0"/>
    <n v="541"/>
    <n v="326.29205175600737"/>
    <x v="0"/>
    <s v="USD"/>
    <n v="1455933653"/>
    <d v="2016-02-20T02:00:53"/>
    <n v="1452045653"/>
    <x v="2052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.02"/>
    <x v="0"/>
    <n v="121"/>
    <n v="41.743801652892564"/>
    <x v="0"/>
    <s v="USD"/>
    <n v="1448466551"/>
    <d v="2015-11-25T15:49:11"/>
    <n v="1445870951"/>
    <x v="2053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59142857142857"/>
    <x v="0"/>
    <n v="621"/>
    <n v="64.020933977455712"/>
    <x v="1"/>
    <s v="GBP"/>
    <n v="1399033810"/>
    <d v="2014-05-02T12:30:10"/>
    <n v="1396441810"/>
    <x v="2054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.41666666666666"/>
    <x v="0"/>
    <n v="101"/>
    <n v="99.455445544554451"/>
    <x v="0"/>
    <s v="USD"/>
    <n v="1417579200"/>
    <d v="2014-12-03T04:00:00"/>
    <n v="1415031043"/>
    <x v="2055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452"/>
    <x v="0"/>
    <n v="554"/>
    <n v="138.49458483754512"/>
    <x v="0"/>
    <s v="USD"/>
    <n v="1366222542"/>
    <d v="2013-04-17T18:15:42"/>
    <n v="1363630542"/>
    <x v="2056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3220000000001"/>
    <x v="0"/>
    <n v="666"/>
    <n v="45.547792792792798"/>
    <x v="1"/>
    <s v="GBP"/>
    <n v="1456487532"/>
    <d v="2016-02-26T11:52:12"/>
    <n v="1453895532"/>
    <x v="2057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.28125"/>
    <x v="0"/>
    <n v="410"/>
    <n v="10.507317073170732"/>
    <x v="1"/>
    <s v="GBP"/>
    <n v="1425326400"/>
    <d v="2015-03-02T20:00:00"/>
    <n v="1421916830"/>
    <x v="2058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45666666666668"/>
    <x v="0"/>
    <n v="375"/>
    <n v="114.76533333333333"/>
    <x v="0"/>
    <s v="USD"/>
    <n v="1454277540"/>
    <d v="2016-01-31T21:59:00"/>
    <n v="1450880854"/>
    <x v="2059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n v="1364"/>
    <n v="35.997067448680355"/>
    <x v="0"/>
    <s v="USD"/>
    <n v="1406129150"/>
    <d v="2014-07-23T15:25:50"/>
    <n v="1400945150"/>
    <x v="2060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1999999999999"/>
    <x v="0"/>
    <n v="35"/>
    <n v="154.17142857142858"/>
    <x v="0"/>
    <s v="USD"/>
    <n v="1483208454"/>
    <d v="2016-12-31T18:20:54"/>
    <n v="1480616454"/>
    <x v="2061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4.97699999999999"/>
    <x v="0"/>
    <n v="203"/>
    <n v="566.38916256157631"/>
    <x v="8"/>
    <s v="DKK"/>
    <n v="1458807098"/>
    <d v="2016-03-24T08:11:38"/>
    <n v="1456218698"/>
    <x v="2062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.04999999999998"/>
    <x v="0"/>
    <n v="49"/>
    <n v="120.85714285714286"/>
    <x v="12"/>
    <s v="EUR"/>
    <n v="1463333701"/>
    <d v="2016-05-15T17:35:01"/>
    <n v="1460482501"/>
    <x v="2063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16676082790633"/>
    <x v="0"/>
    <n v="5812"/>
    <n v="86.163845492085343"/>
    <x v="0"/>
    <s v="USD"/>
    <n v="1370001600"/>
    <d v="2013-05-31T12:00:00"/>
    <n v="1366879523"/>
    <x v="2064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15125"/>
    <x v="0"/>
    <n v="1556"/>
    <n v="51.212114395886893"/>
    <x v="1"/>
    <s v="GBP"/>
    <n v="1387958429"/>
    <d v="2013-12-25T08:00:29"/>
    <n v="1385366429"/>
    <x v="2065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n v="65"/>
    <n v="67.261538461538464"/>
    <x v="0"/>
    <s v="USD"/>
    <n v="1408818683"/>
    <d v="2014-08-23T18:31:23"/>
    <n v="1406226683"/>
    <x v="2066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6.86868686868686"/>
    <x v="0"/>
    <n v="10"/>
    <n v="62.8"/>
    <x v="1"/>
    <s v="GBP"/>
    <n v="1432499376"/>
    <d v="2015-05-24T20:29:36"/>
    <n v="1429648176"/>
    <x v="2067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2388000000001"/>
    <x v="0"/>
    <n v="76"/>
    <n v="346.13118421052633"/>
    <x v="0"/>
    <s v="USD"/>
    <n v="1476994315"/>
    <d v="2016-10-20T20:11:55"/>
    <n v="1474402315"/>
    <x v="2068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0666000000002"/>
    <x v="0"/>
    <n v="263"/>
    <n v="244.11912547528519"/>
    <x v="0"/>
    <s v="USD"/>
    <n v="1451776791"/>
    <d v="2016-01-02T23:19:51"/>
    <n v="1449098391"/>
    <x v="2069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272"/>
    <x v="0"/>
    <n v="1530"/>
    <n v="259.25424836601309"/>
    <x v="12"/>
    <s v="EUR"/>
    <n v="1467128723"/>
    <d v="2016-06-28T15:45:23"/>
    <n v="1464536723"/>
    <x v="2070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3"/>
    <x v="0"/>
    <n v="278"/>
    <n v="201.96402877697841"/>
    <x v="0"/>
    <s v="USD"/>
    <n v="1475390484"/>
    <d v="2016-10-02T06:41:24"/>
    <n v="1471502484"/>
    <x v="2071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3146853146854"/>
    <x v="0"/>
    <n v="350"/>
    <n v="226.20857142857142"/>
    <x v="0"/>
    <s v="USD"/>
    <n v="1462629432"/>
    <d v="2016-05-07T13:57:12"/>
    <n v="1460037432"/>
    <x v="2072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0429999999999"/>
    <x v="0"/>
    <n v="470"/>
    <n v="324.69"/>
    <x v="0"/>
    <s v="USD"/>
    <n v="1431100918"/>
    <d v="2015-05-08T16:01:58"/>
    <n v="1427212918"/>
    <x v="2073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2.49999999999999"/>
    <x v="0"/>
    <n v="3"/>
    <n v="205"/>
    <x v="0"/>
    <s v="USD"/>
    <n v="1462564182"/>
    <d v="2016-05-06T19:49:42"/>
    <n v="1459972182"/>
    <x v="2074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.3738373837384"/>
    <x v="0"/>
    <n v="8200"/>
    <n v="20.465926829268295"/>
    <x v="0"/>
    <s v="USD"/>
    <n v="1374769288"/>
    <d v="2013-07-25T16:21:28"/>
    <n v="1372177288"/>
    <x v="2075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.349156424581"/>
    <x v="0"/>
    <n v="8359"/>
    <n v="116.35303146309367"/>
    <x v="1"/>
    <s v="GBP"/>
    <n v="1406149689"/>
    <d v="2014-07-23T21:08:09"/>
    <n v="1402693689"/>
    <x v="2076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0800000000001"/>
    <x v="0"/>
    <n v="188"/>
    <n v="307.20212765957444"/>
    <x v="0"/>
    <s v="USD"/>
    <n v="1433538000"/>
    <d v="2015-06-05T21:00:00"/>
    <n v="1428541276"/>
    <x v="2077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.20499999999998"/>
    <x v="0"/>
    <n v="48"/>
    <n v="546.6875"/>
    <x v="3"/>
    <s v="EUR"/>
    <n v="1482085857"/>
    <d v="2016-12-18T18:30:57"/>
    <n v="1479493857"/>
    <x v="2078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17"/>
    <x v="0"/>
    <n v="607"/>
    <n v="47.474464579901152"/>
    <x v="1"/>
    <s v="GBP"/>
    <n v="1435258800"/>
    <d v="2015-06-25T19:00:00"/>
    <n v="1432659793"/>
    <x v="2079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n v="50"/>
    <n v="101.56"/>
    <x v="0"/>
    <s v="USD"/>
    <n v="1447286300"/>
    <d v="2015-11-11T23:58:20"/>
    <n v="1444690700"/>
    <x v="2080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4.57142857142857"/>
    <x v="0"/>
    <n v="55"/>
    <n v="72.909090909090907"/>
    <x v="0"/>
    <s v="USD"/>
    <n v="1337144340"/>
    <d v="2012-05-16T04:59:00"/>
    <n v="1333597555"/>
    <x v="2081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0.73333333333333"/>
    <x v="0"/>
    <n v="38"/>
    <n v="43.710526315789473"/>
    <x v="0"/>
    <s v="USD"/>
    <n v="1322106796"/>
    <d v="2011-11-24T03:53:16"/>
    <n v="1316919196"/>
    <x v="2082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.33333333333333"/>
    <x v="0"/>
    <n v="25"/>
    <n v="34"/>
    <x v="0"/>
    <s v="USD"/>
    <n v="1338830395"/>
    <d v="2012-06-04T17:19:55"/>
    <n v="1336238395"/>
    <x v="2083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.33333333333333"/>
    <x v="0"/>
    <n v="46"/>
    <n v="70.652173913043484"/>
    <x v="0"/>
    <s v="USD"/>
    <n v="1399186740"/>
    <d v="2014-05-04T06:59:00"/>
    <n v="1396468782"/>
    <x v="2084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3333333333335"/>
    <x v="0"/>
    <n v="83"/>
    <n v="89.301204819277103"/>
    <x v="0"/>
    <s v="USD"/>
    <n v="1342382587"/>
    <d v="2012-07-15T20:03:07"/>
    <n v="1339790587"/>
    <x v="2085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0.69999999999999"/>
    <x v="0"/>
    <n v="35"/>
    <n v="115.08571428571429"/>
    <x v="0"/>
    <s v="USD"/>
    <n v="1323838740"/>
    <d v="2011-12-14T04:59:00"/>
    <n v="1321200332"/>
    <x v="2086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3333333333335"/>
    <x v="0"/>
    <n v="25"/>
    <n v="62.12"/>
    <x v="0"/>
    <s v="USD"/>
    <n v="1315457658"/>
    <d v="2011-09-08T04:54:18"/>
    <n v="1312865658"/>
    <x v="2087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5.51066666666668"/>
    <x v="0"/>
    <n v="75"/>
    <n v="46.204266666666669"/>
    <x v="0"/>
    <s v="USD"/>
    <n v="1284177540"/>
    <d v="2010-09-11T03:59:00"/>
    <n v="1281028152"/>
    <x v="2088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.4004"/>
    <x v="0"/>
    <n v="62"/>
    <n v="48.54854838709678"/>
    <x v="0"/>
    <s v="USD"/>
    <n v="1375408194"/>
    <d v="2013-08-02T01:49:54"/>
    <n v="1372384194"/>
    <x v="2089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.040375"/>
    <x v="0"/>
    <n v="160"/>
    <n v="57.520187499999999"/>
    <x v="0"/>
    <s v="USD"/>
    <n v="1361696955"/>
    <d v="2013-02-24T09:09:15"/>
    <n v="1359104955"/>
    <x v="2090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46777777777777"/>
    <x v="0"/>
    <n v="246"/>
    <n v="88.147154471544724"/>
    <x v="0"/>
    <s v="USD"/>
    <n v="1299009600"/>
    <d v="2011-03-01T20:00:00"/>
    <n v="1294818278"/>
    <x v="2091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28333333333333"/>
    <x v="0"/>
    <n v="55"/>
    <n v="110.49090909090908"/>
    <x v="0"/>
    <s v="USD"/>
    <n v="1318006732"/>
    <d v="2011-10-07T16:58:52"/>
    <n v="1312822732"/>
    <x v="2092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.46666666666667"/>
    <x v="0"/>
    <n v="23"/>
    <n v="66.826086956521735"/>
    <x v="0"/>
    <s v="USD"/>
    <n v="1356211832"/>
    <d v="2012-12-22T21:30:32"/>
    <n v="1351024232"/>
    <x v="2093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4285714285714"/>
    <x v="0"/>
    <n v="72"/>
    <n v="58.597222222222221"/>
    <x v="0"/>
    <s v="USD"/>
    <n v="1330916400"/>
    <d v="2012-03-05T03:00:00"/>
    <n v="1327969730"/>
    <x v="2094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22"/>
    <n v="113.63636363636364"/>
    <x v="0"/>
    <s v="USD"/>
    <n v="1317576973"/>
    <d v="2011-10-02T17:36:13"/>
    <n v="1312392973"/>
    <x v="2095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1.66666666666666"/>
    <x v="0"/>
    <n v="14"/>
    <n v="43.571428571428569"/>
    <x v="0"/>
    <s v="USD"/>
    <n v="1351223940"/>
    <d v="2012-10-26T03:59:00"/>
    <n v="1349892735"/>
    <x v="2096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38"/>
    <n v="78.94736842105263"/>
    <x v="0"/>
    <s v="USD"/>
    <n v="1322751735"/>
    <d v="2011-12-01T15:02:15"/>
    <n v="1317564135"/>
    <x v="2097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.33333333333334"/>
    <x v="0"/>
    <n v="32"/>
    <n v="188.125"/>
    <x v="0"/>
    <s v="USD"/>
    <n v="1331174635"/>
    <d v="2012-03-08T02:43:55"/>
    <n v="1328582635"/>
    <x v="2098"/>
    <b v="0"/>
    <b v="1"/>
    <s v="music/indie rock"/>
    <x v="4"/>
    <x v="14"/>
  </r>
  <r>
    <n v="2099"/>
    <s v="Roosevelt Died."/>
    <s v="Our tour van died, we need help!"/>
    <n v="3000"/>
    <n v="3971"/>
    <n v="132.36666666666667"/>
    <x v="0"/>
    <n v="63"/>
    <n v="63.031746031746032"/>
    <x v="0"/>
    <s v="USD"/>
    <n v="1435808400"/>
    <d v="2015-07-02T03:40:00"/>
    <n v="1434650084"/>
    <x v="2099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6666666666666"/>
    <x v="0"/>
    <n v="27"/>
    <n v="30.37037037037037"/>
    <x v="0"/>
    <s v="USD"/>
    <n v="1341028740"/>
    <d v="2012-06-30T03:59:00"/>
    <n v="1339704141"/>
    <x v="2100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25"/>
    <x v="0"/>
    <n v="44"/>
    <n v="51.477272727272727"/>
    <x v="0"/>
    <s v="USD"/>
    <n v="1329104114"/>
    <d v="2012-02-13T03:35:14"/>
    <n v="1323920114"/>
    <x v="2101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8"/>
    <n v="35.789473684210527"/>
    <x v="0"/>
    <s v="USD"/>
    <n v="1304628648"/>
    <d v="2011-05-05T20:50:48"/>
    <n v="1302036648"/>
    <x v="2102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n v="146.12318374694613"/>
    <x v="0"/>
    <n v="115"/>
    <n v="98.817391304347822"/>
    <x v="0"/>
    <s v="USD"/>
    <n v="1352488027"/>
    <d v="2012-11-09T19:07:07"/>
    <n v="1349892427"/>
    <x v="2103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n v="37"/>
    <n v="28"/>
    <x v="0"/>
    <s v="USD"/>
    <n v="1369958400"/>
    <d v="2013-05-31T00:00:00"/>
    <n v="1367286434"/>
    <x v="2104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99"/>
    <n v="51.313131313131315"/>
    <x v="0"/>
    <s v="USD"/>
    <n v="1416542400"/>
    <d v="2014-11-21T04:00:00"/>
    <n v="1415472953"/>
    <x v="2105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.04545454545456"/>
    <x v="0"/>
    <n v="44"/>
    <n v="53.522727272727273"/>
    <x v="0"/>
    <s v="USD"/>
    <n v="1359176974"/>
    <d v="2013-01-26T05:09:34"/>
    <n v="1356584974"/>
    <x v="2106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7.73299999999999"/>
    <x v="0"/>
    <n v="58"/>
    <n v="37.149310344827583"/>
    <x v="0"/>
    <s v="USD"/>
    <n v="1415815393"/>
    <d v="2014-11-12T18:03:13"/>
    <n v="1413997393"/>
    <x v="2107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1250000000001"/>
    <x v="0"/>
    <n v="191"/>
    <n v="89.895287958115176"/>
    <x v="0"/>
    <s v="USD"/>
    <n v="1347249300"/>
    <d v="2012-09-10T03:55:00"/>
    <n v="1344917580"/>
    <x v="2108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2500000000001"/>
    <x v="0"/>
    <n v="40"/>
    <n v="106.52500000000001"/>
    <x v="0"/>
    <s v="USD"/>
    <n v="1436115617"/>
    <d v="2015-07-05T17:00:17"/>
    <n v="1433523617"/>
    <x v="2109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.35000000000001"/>
    <x v="0"/>
    <n v="38"/>
    <n v="52.815789473684212"/>
    <x v="0"/>
    <s v="USD"/>
    <n v="1401253140"/>
    <d v="2014-05-28T04:59:00"/>
    <n v="1398873969"/>
    <x v="2110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n v="39"/>
    <n v="54.615384615384613"/>
    <x v="0"/>
    <s v="USD"/>
    <n v="1313370000"/>
    <d v="2011-08-15T01:00:00"/>
    <n v="1307594625"/>
    <x v="2111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11"/>
    <n v="27.272727272727273"/>
    <x v="0"/>
    <s v="USD"/>
    <n v="1366064193"/>
    <d v="2013-04-15T22:16:33"/>
    <n v="1364854593"/>
    <x v="2112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n v="104.85714285714285"/>
    <x v="0"/>
    <n v="107"/>
    <n v="68.598130841121488"/>
    <x v="0"/>
    <s v="USD"/>
    <n v="1411505176"/>
    <d v="2014-09-23T20:46:16"/>
    <n v="1408481176"/>
    <x v="2113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69999999999999"/>
    <x v="0"/>
    <n v="147"/>
    <n v="35.612244897959187"/>
    <x v="0"/>
    <s v="USD"/>
    <n v="1291870740"/>
    <d v="2010-12-09T04:59:00"/>
    <n v="1286480070"/>
    <x v="2114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5.66666666666669"/>
    <x v="0"/>
    <n v="36"/>
    <n v="94.027777777777771"/>
    <x v="0"/>
    <s v="USD"/>
    <n v="1298167001"/>
    <d v="2011-02-20T01:56:41"/>
    <n v="1295575001"/>
    <x v="2115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0416666666667"/>
    <x v="0"/>
    <n v="92"/>
    <n v="526.45652173913038"/>
    <x v="0"/>
    <s v="USD"/>
    <n v="1349203203"/>
    <d v="2012-10-02T18:40:03"/>
    <n v="1345056003"/>
    <x v="2116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75"/>
    <x v="0"/>
    <n v="35"/>
    <n v="50.657142857142858"/>
    <x v="0"/>
    <s v="USD"/>
    <n v="1445921940"/>
    <d v="2015-10-27T04:59:00"/>
    <n v="1444699549"/>
    <x v="2117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4.61099999999999"/>
    <x v="0"/>
    <n v="17"/>
    <n v="79.182941176470578"/>
    <x v="0"/>
    <s v="USD"/>
    <n v="1311538136"/>
    <d v="2011-07-24T20:08:56"/>
    <n v="1308946136"/>
    <x v="2118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0.75"/>
    <x v="0"/>
    <n v="22"/>
    <n v="91.590909090909093"/>
    <x v="0"/>
    <s v="USD"/>
    <n v="1345086445"/>
    <d v="2012-08-16T03:07:25"/>
    <n v="1342494445"/>
    <x v="2119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0.880375"/>
    <x v="0"/>
    <n v="69"/>
    <n v="116.96275362318841"/>
    <x v="0"/>
    <s v="USD"/>
    <n v="1388617736"/>
    <d v="2014-01-01T23:08:56"/>
    <n v="1384384136"/>
    <x v="2120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0.56800000000000006"/>
    <x v="2"/>
    <n v="10"/>
    <n v="28.4"/>
    <x v="16"/>
    <s v="CHF"/>
    <n v="1484156948"/>
    <d v="2017-01-11T17:49:08"/>
    <n v="1481564948"/>
    <x v="2121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.38750000000000001"/>
    <x v="2"/>
    <n v="3"/>
    <n v="103.33333333333333"/>
    <x v="14"/>
    <s v="MXN"/>
    <n v="1483773169"/>
    <d v="2017-01-07T07:12:49"/>
    <n v="1481181169"/>
    <x v="2122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5"/>
    <n v="10"/>
    <x v="0"/>
    <s v="USD"/>
    <n v="1268636340"/>
    <d v="2010-03-15T06:59:00"/>
    <n v="1263982307"/>
    <x v="2123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.454545454545453"/>
    <x v="2"/>
    <n v="5"/>
    <n v="23"/>
    <x v="0"/>
    <s v="USD"/>
    <n v="1291093200"/>
    <d v="2010-11-30T05:00:00"/>
    <n v="1286930435"/>
    <x v="2124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2"/>
    <x v="2"/>
    <n v="27"/>
    <n v="31.555555555555557"/>
    <x v="0"/>
    <s v="USD"/>
    <n v="1438734833"/>
    <d v="2015-08-05T00:33:53"/>
    <n v="1436142833"/>
    <x v="2125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.05"/>
    <x v="2"/>
    <n v="2"/>
    <n v="5"/>
    <x v="0"/>
    <s v="USD"/>
    <n v="1418080887"/>
    <d v="2014-12-08T23:21:27"/>
    <n v="1415488887"/>
    <x v="2126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n v="28.842857142857142"/>
    <x v="2"/>
    <n v="236"/>
    <n v="34.220338983050844"/>
    <x v="1"/>
    <s v="GBP"/>
    <n v="1426158463"/>
    <d v="2015-03-12T11:07:43"/>
    <n v="1423570063"/>
    <x v="2127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.16666666666666669"/>
    <x v="2"/>
    <n v="1"/>
    <n v="25"/>
    <x v="5"/>
    <s v="CAD"/>
    <n v="1411324369"/>
    <d v="2014-09-21T18:32:49"/>
    <n v="1406140369"/>
    <x v="2128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1.799999999999999"/>
    <x v="2"/>
    <n v="12"/>
    <n v="19.666666666666668"/>
    <x v="0"/>
    <s v="USD"/>
    <n v="1457570100"/>
    <d v="2016-03-10T00:35:00"/>
    <n v="1454978100"/>
    <x v="2129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.20238095238095236"/>
    <x v="2"/>
    <n v="4"/>
    <n v="21.25"/>
    <x v="0"/>
    <s v="USD"/>
    <n v="1408154663"/>
    <d v="2014-08-16T02:04:23"/>
    <n v="1405130663"/>
    <x v="2130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n v="3"/>
    <n v="8.3333333333333339"/>
    <x v="0"/>
    <s v="USD"/>
    <n v="1436677091"/>
    <d v="2015-07-12T04:58:11"/>
    <n v="1434085091"/>
    <x v="2131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5"/>
    <x v="2"/>
    <n v="99"/>
    <n v="21.34333333333333"/>
    <x v="0"/>
    <s v="USD"/>
    <n v="1391427692"/>
    <d v="2014-02-03T11:41:32"/>
    <n v="1388835692"/>
    <x v="2132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n v="3"/>
    <n v="5.333333333333333"/>
    <x v="0"/>
    <s v="USD"/>
    <n v="1303628340"/>
    <d v="2011-04-24T06:59:00"/>
    <n v="1300328399"/>
    <x v="2133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2"/>
    <x v="2"/>
    <n v="3"/>
    <n v="34.666666666666664"/>
    <x v="0"/>
    <s v="USD"/>
    <n v="1367097391"/>
    <d v="2013-04-27T21:16:31"/>
    <n v="1364505391"/>
    <x v="2134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"/>
    <x v="2"/>
    <n v="22"/>
    <n v="21.727272727272727"/>
    <x v="0"/>
    <s v="USD"/>
    <n v="1349392033"/>
    <d v="2012-10-04T23:07:13"/>
    <n v="1346800033"/>
    <x v="2135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9E-2"/>
    <x v="2"/>
    <n v="4"/>
    <n v="11.922499999999999"/>
    <x v="0"/>
    <s v="USD"/>
    <n v="1382184786"/>
    <d v="2013-10-19T12:13:06"/>
    <n v="1379592786"/>
    <x v="2136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05999999999999"/>
    <x v="2"/>
    <n v="534"/>
    <n v="26.59737827715356"/>
    <x v="5"/>
    <s v="CAD"/>
    <n v="1417804229"/>
    <d v="2014-12-05T18:30:29"/>
    <n v="1415212229"/>
    <x v="2137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2.8"/>
    <x v="2"/>
    <n v="12"/>
    <n v="10.666666666666666"/>
    <x v="1"/>
    <s v="GBP"/>
    <n v="1383959939"/>
    <d v="2013-11-09T01:18:59"/>
    <n v="1381364339"/>
    <x v="2138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2"/>
    <x v="2"/>
    <n v="56"/>
    <n v="29.035714285714285"/>
    <x v="0"/>
    <s v="USD"/>
    <n v="1478196008"/>
    <d v="2016-11-03T18:00:08"/>
    <n v="1475604008"/>
    <x v="2139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1199999999999999"/>
    <x v="2"/>
    <n v="11"/>
    <n v="50.909090909090907"/>
    <x v="0"/>
    <s v="USD"/>
    <n v="1357934424"/>
    <d v="2013-01-11T20:00:24"/>
    <n v="1355342424"/>
    <x v="2140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n v="0"/>
    <x v="0"/>
    <s v="USD"/>
    <n v="1415947159"/>
    <d v="2014-11-14T06:39:19"/>
    <n v="1413351559"/>
    <x v="2141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39"/>
    <x v="2"/>
    <n v="12"/>
    <n v="50.083333333333336"/>
    <x v="12"/>
    <s v="EUR"/>
    <n v="1451494210"/>
    <d v="2015-12-30T16:50:10"/>
    <n v="1449075010"/>
    <x v="2142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25"/>
    <x v="2"/>
    <n v="5"/>
    <n v="45"/>
    <x v="0"/>
    <s v="USD"/>
    <n v="1279738800"/>
    <d v="2010-07-21T19:00:00"/>
    <n v="1275599812"/>
    <x v="2143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6"/>
    <x v="2"/>
    <n v="24"/>
    <n v="25.291666666666668"/>
    <x v="0"/>
    <s v="USD"/>
    <n v="1379164040"/>
    <d v="2013-09-14T13:07:20"/>
    <n v="1376399240"/>
    <x v="2144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33333333333334"/>
    <x v="2"/>
    <n v="89"/>
    <n v="51.292134831460672"/>
    <x v="0"/>
    <s v="USD"/>
    <n v="1385534514"/>
    <d v="2013-11-27T06:41:54"/>
    <n v="1382938914"/>
    <x v="2145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.02"/>
    <x v="2"/>
    <n v="1"/>
    <n v="1"/>
    <x v="0"/>
    <s v="USD"/>
    <n v="1455207510"/>
    <d v="2016-02-11T16:18:30"/>
    <n v="1453997910"/>
    <x v="2146"/>
    <b v="0"/>
    <b v="0"/>
    <s v="games/video games"/>
    <x v="6"/>
    <x v="17"/>
  </r>
  <r>
    <n v="2147"/>
    <s v="Johnny Rocketfingers 3"/>
    <s v="A Point and Click Adventure on Steroids."/>
    <n v="390000"/>
    <n v="2716"/>
    <n v="0.69641025641025645"/>
    <x v="2"/>
    <n v="55"/>
    <n v="49.381818181818183"/>
    <x v="0"/>
    <s v="USD"/>
    <n v="1416125148"/>
    <d v="2014-11-16T08:05:48"/>
    <n v="1413356748"/>
    <x v="2147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n v="2"/>
    <n v="1"/>
    <x v="1"/>
    <s v="GBP"/>
    <n v="1427992582"/>
    <d v="2015-04-02T16:36:22"/>
    <n v="1425404182"/>
    <x v="2148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n v="0"/>
    <x v="0"/>
    <s v="USD"/>
    <n v="1280534400"/>
    <d v="2010-07-31T00:00:00"/>
    <n v="1277512556"/>
    <x v="2149"/>
    <b v="0"/>
    <b v="0"/>
    <s v="games/video games"/>
    <x v="6"/>
    <x v="17"/>
  </r>
  <r>
    <n v="2150"/>
    <s v="The Unknown Door"/>
    <s v="A pixel styled open world detective game."/>
    <n v="50000"/>
    <n v="405"/>
    <n v="0.80999999999999994"/>
    <x v="2"/>
    <n v="4"/>
    <n v="101.25"/>
    <x v="10"/>
    <s v="NOK"/>
    <n v="1468392599"/>
    <d v="2016-07-13T06:49:59"/>
    <n v="1465800599"/>
    <x v="2150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.26222222222222225"/>
    <x v="2"/>
    <n v="6"/>
    <n v="19.666666666666668"/>
    <x v="0"/>
    <s v="USD"/>
    <n v="1467231614"/>
    <d v="2016-06-29T20:20:14"/>
    <n v="1464639614"/>
    <x v="2151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.16666666666666669"/>
    <x v="2"/>
    <n v="4"/>
    <n v="12.5"/>
    <x v="0"/>
    <s v="USD"/>
    <n v="1394909909"/>
    <d v="2014-03-15T18:58:29"/>
    <n v="1392321509"/>
    <x v="2152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6E-3"/>
    <x v="2"/>
    <n v="4"/>
    <n v="8.5"/>
    <x v="0"/>
    <s v="USD"/>
    <n v="1420876740"/>
    <d v="2015-01-10T07:59:00"/>
    <n v="1417470718"/>
    <x v="2153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0.8"/>
    <x v="2"/>
    <n v="2"/>
    <n v="1"/>
    <x v="0"/>
    <s v="USD"/>
    <n v="1390921827"/>
    <d v="2014-01-28T15:10:27"/>
    <n v="1389193827"/>
    <x v="2154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2999999999999998"/>
    <x v="2"/>
    <n v="5"/>
    <n v="23"/>
    <x v="1"/>
    <s v="GBP"/>
    <n v="1459443385"/>
    <d v="2016-03-31T16:56:25"/>
    <n v="1456854985"/>
    <x v="2155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2"/>
    <x v="2"/>
    <n v="83"/>
    <n v="17.987951807228917"/>
    <x v="0"/>
    <s v="USD"/>
    <n v="1379363406"/>
    <d v="2013-09-16T20:30:06"/>
    <n v="1375475406"/>
    <x v="2156"/>
    <b v="0"/>
    <b v="0"/>
    <s v="games/video games"/>
    <x v="6"/>
    <x v="17"/>
  </r>
  <r>
    <n v="2157"/>
    <s v="Nin"/>
    <s v="Gamers and 90's fans unite in this small tale of epic proportions!"/>
    <n v="75000"/>
    <n v="21144"/>
    <n v="28.192"/>
    <x v="2"/>
    <n v="57"/>
    <n v="370.94736842105266"/>
    <x v="0"/>
    <s v="USD"/>
    <n v="1482479940"/>
    <d v="2016-12-23T07:59:00"/>
    <n v="1479684783"/>
    <x v="2157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72"/>
    <x v="2"/>
    <n v="311"/>
    <n v="63.569485530546629"/>
    <x v="0"/>
    <s v="USD"/>
    <n v="1360009774"/>
    <d v="2013-02-04T20:29:34"/>
    <n v="1356121774"/>
    <x v="2158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2222222222222221"/>
    <x v="2"/>
    <n v="2"/>
    <n v="13"/>
    <x v="0"/>
    <s v="USD"/>
    <n v="1310837574"/>
    <d v="2011-07-16T17:32:54"/>
    <n v="1308245574"/>
    <x v="2159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.85000000000000009"/>
    <x v="2"/>
    <n v="16"/>
    <n v="5.3125"/>
    <x v="0"/>
    <s v="USD"/>
    <n v="1337447105"/>
    <d v="2012-05-19T17:05:05"/>
    <n v="1334855105"/>
    <x v="2160"/>
    <b v="0"/>
    <b v="0"/>
    <s v="games/video games"/>
    <x v="6"/>
    <x v="17"/>
  </r>
  <r>
    <n v="2161"/>
    <s v="CallMeGhost DEBUT ALBUM preorder!"/>
    <s v="We're trying to fund hard copies of our debut album!"/>
    <n v="400"/>
    <n v="463"/>
    <n v="115.75"/>
    <x v="0"/>
    <n v="13"/>
    <n v="35.615384615384613"/>
    <x v="0"/>
    <s v="USD"/>
    <n v="1443040059"/>
    <d v="2015-09-23T20:27:39"/>
    <n v="1440448059"/>
    <x v="2161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.26666666666667"/>
    <x v="0"/>
    <n v="58"/>
    <n v="87.103448275862064"/>
    <x v="0"/>
    <s v="USD"/>
    <n v="1406226191"/>
    <d v="2014-07-24T18:23:11"/>
    <n v="1403547791"/>
    <x v="2162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.20000000000002"/>
    <x v="0"/>
    <n v="44"/>
    <n v="75.11363636363636"/>
    <x v="0"/>
    <s v="USD"/>
    <n v="1433735400"/>
    <d v="2015-06-08T03:50:00"/>
    <n v="1429306520"/>
    <x v="2163"/>
    <b v="0"/>
    <b v="1"/>
    <s v="music/rock"/>
    <x v="4"/>
    <x v="11"/>
  </r>
  <r>
    <n v="2164"/>
    <s v="Rosaline debut record"/>
    <s v="South Florida roots country/rock outfit's long awaited debut record"/>
    <n v="5500"/>
    <n v="5645"/>
    <n v="102.63636363636364"/>
    <x v="0"/>
    <n v="83"/>
    <n v="68.01204819277109"/>
    <x v="0"/>
    <s v="USD"/>
    <n v="1466827140"/>
    <d v="2016-06-25T03:59:00"/>
    <n v="1464196414"/>
    <x v="2164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8.64000000000001"/>
    <x v="0"/>
    <n v="117"/>
    <n v="29.623931623931625"/>
    <x v="6"/>
    <s v="EUR"/>
    <n v="1460127635"/>
    <d v="2016-04-08T15:00:35"/>
    <n v="1457539235"/>
    <x v="2165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n v="32"/>
    <n v="91.625"/>
    <x v="0"/>
    <s v="USD"/>
    <n v="1417813618"/>
    <d v="2014-12-05T21:06:58"/>
    <n v="1413922018"/>
    <x v="2166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n v="8"/>
    <n v="22.5"/>
    <x v="0"/>
    <s v="USD"/>
    <n v="1347672937"/>
    <d v="2012-09-15T01:35:37"/>
    <n v="1346463337"/>
    <x v="2167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1.5816111111111"/>
    <x v="0"/>
    <n v="340"/>
    <n v="64.366735294117646"/>
    <x v="0"/>
    <s v="USD"/>
    <n v="1486702800"/>
    <d v="2017-02-10T05:00:00"/>
    <n v="1484058261"/>
    <x v="2168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7"/>
    <n v="21.857142857142858"/>
    <x v="0"/>
    <s v="USD"/>
    <n v="1488473351"/>
    <d v="2017-03-02T16:49:11"/>
    <n v="1488214151"/>
    <x v="2169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0.85714285714286"/>
    <x v="0"/>
    <n v="19"/>
    <n v="33.315789473684212"/>
    <x v="0"/>
    <s v="USD"/>
    <n v="1440266422"/>
    <d v="2015-08-22T18:00:22"/>
    <n v="1436810422"/>
    <x v="2170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.075"/>
    <x v="0"/>
    <n v="47"/>
    <n v="90.276595744680847"/>
    <x v="0"/>
    <s v="USD"/>
    <n v="1434949200"/>
    <d v="2015-06-22T05:00:00"/>
    <n v="1431903495"/>
    <x v="2171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13"/>
    <n v="76.92307692307692"/>
    <x v="0"/>
    <s v="USD"/>
    <n v="1429365320"/>
    <d v="2015-04-18T13:55:20"/>
    <n v="1426773320"/>
    <x v="2172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2857142857143"/>
    <x v="0"/>
    <n v="90"/>
    <n v="59.233333333333334"/>
    <x v="0"/>
    <s v="USD"/>
    <n v="1378785540"/>
    <d v="2013-09-10T03:59:00"/>
    <n v="1376066243"/>
    <x v="2173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2.97499999999999"/>
    <x v="0"/>
    <n v="63"/>
    <n v="65.38095238095238"/>
    <x v="1"/>
    <s v="GBP"/>
    <n v="1462453307"/>
    <d v="2016-05-05T13:01:47"/>
    <n v="1459861307"/>
    <x v="2174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26"/>
    <n v="67.307692307692307"/>
    <x v="0"/>
    <s v="USD"/>
    <n v="1469059986"/>
    <d v="2016-07-21T00:13:06"/>
    <n v="1468455186"/>
    <x v="2175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.02"/>
    <x v="0"/>
    <n v="71"/>
    <n v="88.74647887323944"/>
    <x v="0"/>
    <s v="USD"/>
    <n v="1430579509"/>
    <d v="2015-05-02T15:11:49"/>
    <n v="1427987509"/>
    <x v="2176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.12"/>
    <x v="0"/>
    <n v="38"/>
    <n v="65.868421052631575"/>
    <x v="0"/>
    <s v="USD"/>
    <n v="1465192867"/>
    <d v="2016-06-06T06:01:07"/>
    <n v="1463032867"/>
    <x v="2177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8.64000000000001"/>
    <x v="0"/>
    <n v="859"/>
    <n v="40.349243306169967"/>
    <x v="0"/>
    <s v="USD"/>
    <n v="1484752597"/>
    <d v="2017-01-18T15:16:37"/>
    <n v="1482160597"/>
    <x v="2178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.4"/>
    <x v="0"/>
    <n v="21"/>
    <n v="76.857142857142861"/>
    <x v="0"/>
    <s v="USD"/>
    <n v="1428725192"/>
    <d v="2015-04-11T04:06:32"/>
    <n v="1426133192"/>
    <x v="2179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.18419999999999"/>
    <x v="0"/>
    <n v="78"/>
    <n v="68.707820512820518"/>
    <x v="0"/>
    <s v="USD"/>
    <n v="1447434268"/>
    <d v="2015-11-13T17:04:28"/>
    <n v="1443801868"/>
    <x v="2180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n v="53"/>
    <n v="57.773584905660378"/>
    <x v="0"/>
    <s v="USD"/>
    <n v="1487635653"/>
    <d v="2017-02-21T00:07:33"/>
    <n v="1486426053"/>
    <x v="2181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.16666666666663"/>
    <x v="0"/>
    <n v="356"/>
    <n v="44.171348314606739"/>
    <x v="5"/>
    <s v="CAD"/>
    <n v="1412285825"/>
    <d v="2014-10-02T21:37:05"/>
    <n v="1409261825"/>
    <x v="2182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27777777777777"/>
    <x v="0"/>
    <n v="279"/>
    <n v="31.566308243727597"/>
    <x v="0"/>
    <s v="USD"/>
    <n v="1486616400"/>
    <d v="2017-02-09T05:00:00"/>
    <n v="1484037977"/>
    <x v="2183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4.74"/>
    <x v="0"/>
    <n v="266"/>
    <n v="107.04511278195488"/>
    <x v="0"/>
    <s v="USD"/>
    <n v="1453737600"/>
    <d v="2016-01-25T16:00:00"/>
    <n v="1452530041"/>
    <x v="2184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6.97"/>
    <x v="0"/>
    <n v="623"/>
    <n v="149.03451043338683"/>
    <x v="1"/>
    <s v="GBP"/>
    <n v="1364286239"/>
    <d v="2013-03-26T08:23:59"/>
    <n v="1360830239"/>
    <x v="2185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09.67499999999998"/>
    <x v="0"/>
    <n v="392"/>
    <n v="55.956632653061227"/>
    <x v="0"/>
    <s v="USD"/>
    <n v="1473213600"/>
    <d v="2016-09-07T02:00:00"/>
    <n v="1470062743"/>
    <x v="2186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4.6425"/>
    <x v="0"/>
    <n v="3562"/>
    <n v="56.970381807973048"/>
    <x v="0"/>
    <s v="USD"/>
    <n v="1428033540"/>
    <d v="2015-04-03T03:59:00"/>
    <n v="1425531666"/>
    <x v="2187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17692027666544"/>
    <x v="0"/>
    <n v="514"/>
    <n v="44.056420233463037"/>
    <x v="2"/>
    <s v="AUD"/>
    <n v="1477414800"/>
    <d v="2016-10-25T17:00:00"/>
    <n v="1474380241"/>
    <x v="2188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.25"/>
    <x v="0"/>
    <n v="88"/>
    <n v="68.625"/>
    <x v="1"/>
    <s v="GBP"/>
    <n v="1461276000"/>
    <d v="2016-04-21T22:00:00"/>
    <n v="1460055300"/>
    <x v="2189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1052631578946"/>
    <x v="0"/>
    <n v="537"/>
    <n v="65.318435754189949"/>
    <x v="0"/>
    <s v="USD"/>
    <n v="1458716340"/>
    <d v="2016-03-23T06:59:00"/>
    <n v="1455721204"/>
    <x v="2190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3333333333333"/>
    <x v="0"/>
    <n v="25"/>
    <n v="35.92"/>
    <x v="1"/>
    <s v="GBP"/>
    <n v="1487102427"/>
    <d v="2017-02-14T20:00:27"/>
    <n v="1486065627"/>
    <x v="2191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401666666667"/>
    <x v="0"/>
    <n v="3238"/>
    <n v="40.070667078443485"/>
    <x v="1"/>
    <s v="GBP"/>
    <n v="1481842800"/>
    <d v="2016-12-15T23:00:00"/>
    <n v="1479414344"/>
    <x v="2192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37333333333333"/>
    <x v="0"/>
    <n v="897"/>
    <n v="75.647714604236342"/>
    <x v="0"/>
    <s v="USD"/>
    <n v="1479704340"/>
    <d v="2016-11-21T04:59:00"/>
    <n v="1477043072"/>
    <x v="2193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.37"/>
    <x v="0"/>
    <n v="878"/>
    <n v="61.203872437357631"/>
    <x v="0"/>
    <s v="USD"/>
    <n v="1459012290"/>
    <d v="2016-03-26T17:11:30"/>
    <n v="1456423890"/>
    <x v="2194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.32608695652173"/>
    <x v="0"/>
    <n v="115"/>
    <n v="48.130434782608695"/>
    <x v="0"/>
    <s v="USD"/>
    <n v="1439317900"/>
    <d v="2015-08-11T18:31:40"/>
    <n v="1436725900"/>
    <x v="2195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3.83571428571429"/>
    <x v="0"/>
    <n v="234"/>
    <n v="68.106837606837601"/>
    <x v="0"/>
    <s v="USD"/>
    <n v="1480662000"/>
    <d v="2016-12-02T07:00:00"/>
    <n v="1478000502"/>
    <x v="2196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.03109999999992"/>
    <x v="0"/>
    <n v="4330"/>
    <n v="65.891300230946882"/>
    <x v="0"/>
    <s v="USD"/>
    <n v="1425132059"/>
    <d v="2015-02-28T14:00:59"/>
    <n v="1422540059"/>
    <x v="2197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2.89249999999998"/>
    <x v="0"/>
    <n v="651"/>
    <n v="81.654377880184327"/>
    <x v="0"/>
    <s v="USD"/>
    <n v="1447507200"/>
    <d v="2015-11-14T13:20:00"/>
    <n v="1444911600"/>
    <x v="2198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n v="146.97777777777779"/>
    <x v="0"/>
    <n v="251"/>
    <n v="52.701195219123505"/>
    <x v="17"/>
    <s v="EUR"/>
    <n v="1444903198"/>
    <d v="2015-10-15T09:59:58"/>
    <n v="1442311198"/>
    <x v="2199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15"/>
    <x v="0"/>
    <n v="263"/>
    <n v="41.228136882129277"/>
    <x v="1"/>
    <s v="GBP"/>
    <n v="1436151600"/>
    <d v="2015-07-06T03:00:00"/>
    <n v="1433775668"/>
    <x v="2200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1818181818185"/>
    <x v="0"/>
    <n v="28"/>
    <n v="15.035357142857142"/>
    <x v="1"/>
    <s v="GBP"/>
    <n v="1358367565"/>
    <d v="2013-01-16T20:19:25"/>
    <n v="1357157965"/>
    <x v="2201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.18124999999998"/>
    <x v="0"/>
    <n v="721"/>
    <n v="39.066920943134534"/>
    <x v="0"/>
    <s v="USD"/>
    <n v="1351801368"/>
    <d v="2012-11-01T20:22:48"/>
    <n v="1349209368"/>
    <x v="2202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55"/>
    <x v="0"/>
    <n v="50"/>
    <n v="43.82"/>
    <x v="5"/>
    <s v="CAD"/>
    <n v="1443127082"/>
    <d v="2015-09-24T20:38:02"/>
    <n v="1440535082"/>
    <x v="2203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86666666666667"/>
    <x v="0"/>
    <n v="73"/>
    <n v="27.301369863013697"/>
    <x v="0"/>
    <s v="USD"/>
    <n v="1362814119"/>
    <d v="2013-03-09T07:28:39"/>
    <n v="1360222119"/>
    <x v="2204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27"/>
    <n v="42.222222222222221"/>
    <x v="0"/>
    <s v="USD"/>
    <n v="1338579789"/>
    <d v="2012-06-01T19:43:09"/>
    <n v="1335987789"/>
    <x v="2205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2.72727272727273"/>
    <x v="0"/>
    <n v="34"/>
    <n v="33.235294117647058"/>
    <x v="0"/>
    <s v="USD"/>
    <n v="1334556624"/>
    <d v="2012-04-16T06:10:24"/>
    <n v="1333001424"/>
    <x v="2206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n v="7"/>
    <n v="285.71428571428572"/>
    <x v="0"/>
    <s v="USD"/>
    <n v="1384580373"/>
    <d v="2013-11-16T05:39:33"/>
    <n v="1381984773"/>
    <x v="2207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n v="24"/>
    <n v="42.333333333333336"/>
    <x v="0"/>
    <s v="USD"/>
    <n v="1333771200"/>
    <d v="2012-04-07T04:00:00"/>
    <n v="1328649026"/>
    <x v="2208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n v="15"/>
    <n v="50.266666666666666"/>
    <x v="1"/>
    <s v="GBP"/>
    <n v="1397516400"/>
    <d v="2014-04-14T23:00:00"/>
    <n v="1396524644"/>
    <x v="2209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25"/>
    <x v="0"/>
    <n v="72"/>
    <n v="61.902777777777779"/>
    <x v="0"/>
    <s v="USD"/>
    <n v="1334424960"/>
    <d v="2012-04-14T17:36:00"/>
    <n v="1329442510"/>
    <x v="2210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n v="120"/>
    <n v="40.75"/>
    <x v="0"/>
    <s v="USD"/>
    <n v="1397113140"/>
    <d v="2014-04-10T06:59:00"/>
    <n v="1395168625"/>
    <x v="2211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38333333333333"/>
    <x v="0"/>
    <n v="123"/>
    <n v="55.796747967479675"/>
    <x v="0"/>
    <s v="USD"/>
    <n v="1383526800"/>
    <d v="2013-11-04T01:00:00"/>
    <n v="1380650177"/>
    <x v="2212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"/>
    <n v="10"/>
    <x v="0"/>
    <s v="USD"/>
    <n v="1431719379"/>
    <d v="2015-05-15T19:49:39"/>
    <n v="1429127379"/>
    <x v="2213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2.50166666666667"/>
    <x v="0"/>
    <n v="24"/>
    <n v="73.125416666666666"/>
    <x v="0"/>
    <s v="USD"/>
    <n v="1391713248"/>
    <d v="2014-02-06T19:00:48"/>
    <n v="1389121248"/>
    <x v="2214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.36363636363637"/>
    <x v="0"/>
    <n v="33"/>
    <n v="26.060606060606062"/>
    <x v="0"/>
    <s v="USD"/>
    <n v="1331621940"/>
    <d v="2012-03-13T06:59:00"/>
    <n v="1329671572"/>
    <x v="2215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66666666666666"/>
    <x v="0"/>
    <n v="14"/>
    <n v="22.642857142857142"/>
    <x v="0"/>
    <s v="USD"/>
    <n v="1437674545"/>
    <d v="2015-07-23T18:02:25"/>
    <n v="1436464945"/>
    <x v="2216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19047619047619"/>
    <x v="0"/>
    <n v="9"/>
    <n v="47.222222222222221"/>
    <x v="0"/>
    <s v="USD"/>
    <n v="1446451200"/>
    <d v="2015-11-02T08:00:00"/>
    <n v="1445539113"/>
    <x v="2217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33"/>
    <x v="0"/>
    <n v="76"/>
    <n v="32.324473684210524"/>
    <x v="0"/>
    <s v="USD"/>
    <n v="1346198400"/>
    <d v="2012-08-29T00:00:00"/>
    <n v="1344281383"/>
    <x v="2218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1.49999999999999"/>
    <x v="0"/>
    <n v="19"/>
    <n v="53.421052631578945"/>
    <x v="0"/>
    <s v="USD"/>
    <n v="1440004512"/>
    <d v="2015-08-19T17:15:12"/>
    <n v="1437412512"/>
    <x v="2219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.14285714285714"/>
    <x v="0"/>
    <n v="69"/>
    <n v="51.304347826086953"/>
    <x v="0"/>
    <s v="USD"/>
    <n v="1374888436"/>
    <d v="2013-07-27T01:27:16"/>
    <n v="1372296436"/>
    <x v="2220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1999999999999"/>
    <x v="0"/>
    <n v="218"/>
    <n v="37.197247706422019"/>
    <x v="0"/>
    <s v="USD"/>
    <n v="1461369600"/>
    <d v="2016-04-23T00:00:00"/>
    <n v="1458748809"/>
    <x v="2221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n v="30"/>
    <n v="27.1"/>
    <x v="0"/>
    <s v="USD"/>
    <n v="1327776847"/>
    <d v="2012-01-28T18:54:07"/>
    <n v="1325184847"/>
    <x v="2222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5.80000000000001"/>
    <x v="0"/>
    <n v="100"/>
    <n v="206.31"/>
    <x v="5"/>
    <s v="CAD"/>
    <n v="1435418568"/>
    <d v="2015-06-27T15:22:48"/>
    <n v="1432826568"/>
    <x v="2223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15000000000003"/>
    <x v="0"/>
    <n v="296"/>
    <n v="82.145270270270274"/>
    <x v="0"/>
    <s v="USD"/>
    <n v="1477767600"/>
    <d v="2016-10-29T19:00:00"/>
    <n v="1475337675"/>
    <x v="2224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3338095238094"/>
    <x v="0"/>
    <n v="1204"/>
    <n v="164.79651993355483"/>
    <x v="1"/>
    <s v="GBP"/>
    <n v="1411326015"/>
    <d v="2014-09-21T19:00:15"/>
    <n v="1408734015"/>
    <x v="2225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46283333333334"/>
    <x v="0"/>
    <n v="321"/>
    <n v="60.820280373831778"/>
    <x v="0"/>
    <s v="USD"/>
    <n v="1455253140"/>
    <d v="2016-02-12T04:59:00"/>
    <n v="1452625822"/>
    <x v="2226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37692307692308"/>
    <x v="0"/>
    <n v="301"/>
    <n v="67.970099667774093"/>
    <x v="1"/>
    <s v="GBP"/>
    <n v="1384374155"/>
    <d v="2013-11-13T20:22:35"/>
    <n v="1381778555"/>
    <x v="2227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49"/>
    <x v="0"/>
    <n v="144"/>
    <n v="81.561805555555551"/>
    <x v="12"/>
    <s v="EUR"/>
    <n v="1439707236"/>
    <d v="2015-08-16T06:40:36"/>
    <n v="1437115236"/>
    <x v="2228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.04755366949576"/>
    <x v="0"/>
    <n v="539"/>
    <n v="25.42547309833024"/>
    <x v="0"/>
    <s v="USD"/>
    <n v="1378180800"/>
    <d v="2013-09-03T04:00:00"/>
    <n v="1375113391"/>
    <x v="2229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5.95294117647057"/>
    <x v="0"/>
    <n v="498"/>
    <n v="21.497991967871485"/>
    <x v="0"/>
    <s v="USD"/>
    <n v="1398460127"/>
    <d v="2014-04-25T21:08:47"/>
    <n v="1395868127"/>
    <x v="2230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.1296000000002"/>
    <x v="0"/>
    <n v="1113"/>
    <n v="27.226630727762803"/>
    <x v="0"/>
    <s v="USD"/>
    <n v="1372136400"/>
    <d v="2013-06-25T05:00:00"/>
    <n v="1369864301"/>
    <x v="2231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5.8"/>
    <x v="0"/>
    <n v="988"/>
    <n v="25.091093117408906"/>
    <x v="0"/>
    <s v="USD"/>
    <n v="1405738800"/>
    <d v="2014-07-19T03:00:00"/>
    <n v="1402945408"/>
    <x v="2232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.03999999999996"/>
    <x v="0"/>
    <n v="391"/>
    <n v="21.230179028132991"/>
    <x v="1"/>
    <s v="GBP"/>
    <n v="1450051200"/>
    <d v="2015-12-14T00:00:00"/>
    <n v="1448269539"/>
    <x v="2233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28"/>
    <n v="41.607142857142854"/>
    <x v="0"/>
    <s v="USD"/>
    <n v="1483645647"/>
    <d v="2017-01-05T19:47:27"/>
    <n v="1481053647"/>
    <x v="2234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.3153846153846"/>
    <x v="0"/>
    <n v="147"/>
    <n v="135.58503401360545"/>
    <x v="5"/>
    <s v="CAD"/>
    <n v="1427585511"/>
    <d v="2015-03-28T23:31:51"/>
    <n v="1424997111"/>
    <x v="2235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.10714285714289"/>
    <x v="0"/>
    <n v="680"/>
    <n v="22.116176470588236"/>
    <x v="0"/>
    <s v="USD"/>
    <n v="1454338123"/>
    <d v="2016-02-01T14:48:43"/>
    <n v="1451746123"/>
    <x v="2236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2.92777777777775"/>
    <x v="0"/>
    <n v="983"/>
    <n v="64.625635808748726"/>
    <x v="0"/>
    <s v="USD"/>
    <n v="1415779140"/>
    <d v="2014-11-12T07:59:00"/>
    <n v="1412294683"/>
    <x v="2237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.4"/>
    <x v="0"/>
    <n v="79"/>
    <n v="69.569620253164558"/>
    <x v="12"/>
    <s v="EUR"/>
    <n v="1489157716"/>
    <d v="2017-03-10T14:55:16"/>
    <n v="1486565716"/>
    <x v="2238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.02668"/>
    <x v="0"/>
    <n v="426"/>
    <n v="75.133028169014082"/>
    <x v="0"/>
    <s v="USD"/>
    <n v="1385870520"/>
    <d v="2013-12-01T04:02:00"/>
    <n v="1382742014"/>
    <x v="2239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68"/>
    <x v="0"/>
    <n v="96"/>
    <n v="140.97916666666666"/>
    <x v="0"/>
    <s v="USD"/>
    <n v="1461354544"/>
    <d v="2016-04-22T19:49:04"/>
    <n v="1458762544"/>
    <x v="2240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n v="163"/>
    <n v="49.472392638036808"/>
    <x v="1"/>
    <s v="GBP"/>
    <n v="1488484300"/>
    <d v="2017-03-02T19:51:40"/>
    <n v="1485892300"/>
    <x v="2241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.0976000000001"/>
    <x v="0"/>
    <n v="2525"/>
    <n v="53.865251485148519"/>
    <x v="0"/>
    <s v="USD"/>
    <n v="1385521320"/>
    <d v="2013-11-27T03:02:00"/>
    <n v="1382449733"/>
    <x v="2242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2035"/>
    <n v="4.5712530712530715"/>
    <x v="0"/>
    <s v="USD"/>
    <n v="1489374000"/>
    <d v="2017-03-13T03:00:00"/>
    <n v="1488823290"/>
    <x v="2243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.02"/>
    <x v="0"/>
    <n v="290"/>
    <n v="65.00344827586207"/>
    <x v="0"/>
    <s v="USD"/>
    <n v="1476649800"/>
    <d v="2016-10-16T20:30:00"/>
    <n v="1475609946"/>
    <x v="2244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.0250000000001"/>
    <x v="0"/>
    <n v="1980"/>
    <n v="53.475252525252522"/>
    <x v="0"/>
    <s v="USD"/>
    <n v="1393005600"/>
    <d v="2014-02-21T18:00:00"/>
    <n v="1390323617"/>
    <x v="2245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.12"/>
    <x v="0"/>
    <n v="57"/>
    <n v="43.912280701754383"/>
    <x v="1"/>
    <s v="GBP"/>
    <n v="1441393210"/>
    <d v="2015-09-04T19:00:10"/>
    <n v="1438801210"/>
    <x v="2246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.45405405405405"/>
    <x v="0"/>
    <n v="380"/>
    <n v="50.852631578947367"/>
    <x v="0"/>
    <s v="USD"/>
    <n v="1438185565"/>
    <d v="2015-07-29T15:59:25"/>
    <n v="1436975965"/>
    <x v="2247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1428571428571"/>
    <x v="0"/>
    <n v="128"/>
    <n v="58.6328125"/>
    <x v="1"/>
    <s v="GBP"/>
    <n v="1481749278"/>
    <d v="2016-12-14T21:01:18"/>
    <n v="1479157278"/>
    <x v="2248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8.77142857142857"/>
    <x v="0"/>
    <n v="180"/>
    <n v="32.81666666666667"/>
    <x v="0"/>
    <s v="USD"/>
    <n v="1364917965"/>
    <d v="2013-04-02T15:52:45"/>
    <n v="1362329565"/>
    <x v="2249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.11200000000008"/>
    <x v="0"/>
    <n v="571"/>
    <n v="426.93169877408059"/>
    <x v="0"/>
    <s v="USD"/>
    <n v="1480727273"/>
    <d v="2016-12-03T01:07:53"/>
    <n v="1478131673"/>
    <x v="2250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.44929411764704"/>
    <x v="0"/>
    <n v="480"/>
    <n v="23.808729166666669"/>
    <x v="0"/>
    <s v="USD"/>
    <n v="1408177077"/>
    <d v="2014-08-16T08:17:57"/>
    <n v="1406362677"/>
    <x v="2251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.27777777777777"/>
    <x v="0"/>
    <n v="249"/>
    <n v="98.413654618473899"/>
    <x v="3"/>
    <s v="EUR"/>
    <n v="1470469938"/>
    <d v="2016-08-06T07:52:18"/>
    <n v="1469173938"/>
    <x v="2252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6875"/>
    <x v="0"/>
    <n v="84"/>
    <n v="107.32142857142857"/>
    <x v="0"/>
    <s v="USD"/>
    <n v="1447862947"/>
    <d v="2015-11-18T16:09:07"/>
    <n v="1445267347"/>
    <x v="2253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59.8"/>
    <x v="0"/>
    <n v="197"/>
    <n v="11.67005076142132"/>
    <x v="0"/>
    <s v="USD"/>
    <n v="1485271968"/>
    <d v="2017-01-24T15:32:48"/>
    <n v="1484667168"/>
    <x v="2254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6.65822784810126"/>
    <x v="0"/>
    <n v="271"/>
    <n v="41.782287822878232"/>
    <x v="0"/>
    <s v="USD"/>
    <n v="1462661451"/>
    <d v="2016-05-07T22:50:51"/>
    <n v="1460069451"/>
    <x v="2255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2.70833333333334"/>
    <x v="0"/>
    <n v="50"/>
    <n v="21.38"/>
    <x v="1"/>
    <s v="GBP"/>
    <n v="1479811846"/>
    <d v="2016-11-22T10:50:46"/>
    <n v="1478602246"/>
    <x v="2256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4"/>
    <x v="0"/>
    <n v="169"/>
    <n v="94.103550295857985"/>
    <x v="1"/>
    <s v="GBP"/>
    <n v="1466377200"/>
    <d v="2016-06-19T23:00:00"/>
    <n v="1463351329"/>
    <x v="2257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6.5"/>
    <x v="0"/>
    <n v="205"/>
    <n v="15.721951219512196"/>
    <x v="0"/>
    <s v="USD"/>
    <n v="1434045687"/>
    <d v="2015-06-11T18:01:27"/>
    <n v="1431453687"/>
    <x v="2258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n v="206"/>
    <n v="90.635922330097088"/>
    <x v="1"/>
    <s v="GBP"/>
    <n v="1481224736"/>
    <d v="2016-12-08T19:18:56"/>
    <n v="1480360736"/>
    <x v="2259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6.92"/>
    <x v="0"/>
    <n v="84"/>
    <n v="97.297619047619051"/>
    <x v="0"/>
    <s v="USD"/>
    <n v="1395876250"/>
    <d v="2014-03-26T23:24:10"/>
    <n v="1393287850"/>
    <x v="2260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n v="210"/>
    <n v="37.11904761904762"/>
    <x v="2"/>
    <s v="AUD"/>
    <n v="1487093020"/>
    <d v="2017-02-14T17:23:40"/>
    <n v="1485278620"/>
    <x v="2261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.15151515151516"/>
    <x v="0"/>
    <n v="181"/>
    <n v="28.104972375690608"/>
    <x v="0"/>
    <s v="USD"/>
    <n v="1416268800"/>
    <d v="2014-11-18T00:00:00"/>
    <n v="1413295358"/>
    <x v="2262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5.54666666666667"/>
    <x v="0"/>
    <n v="60"/>
    <n v="144.43333333333334"/>
    <x v="11"/>
    <s v="SEK"/>
    <n v="1422734313"/>
    <d v="2015-01-31T19:58:33"/>
    <n v="1420919913"/>
    <x v="2263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.03333333333333"/>
    <x v="0"/>
    <n v="445"/>
    <n v="24.274157303370785"/>
    <x v="0"/>
    <s v="USD"/>
    <n v="1463972400"/>
    <d v="2016-05-23T03:00:00"/>
    <n v="1462543114"/>
    <x v="2264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n v="17"/>
    <n v="35.117647058823529"/>
    <x v="1"/>
    <s v="GBP"/>
    <n v="1479846507"/>
    <d v="2016-11-22T20:28:27"/>
    <n v="1479241707"/>
    <x v="2265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.26666666666665"/>
    <x v="0"/>
    <n v="194"/>
    <n v="24.762886597938145"/>
    <x v="0"/>
    <s v="USD"/>
    <n v="1461722400"/>
    <d v="2016-04-27T02:00:00"/>
    <n v="1460235592"/>
    <x v="2266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2499999999998"/>
    <x v="0"/>
    <n v="404"/>
    <n v="188.37871287128712"/>
    <x v="0"/>
    <s v="USD"/>
    <n v="1419123600"/>
    <d v="2014-12-21T01:00:00"/>
    <n v="1416945297"/>
    <x v="2267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2.60000000000001"/>
    <x v="0"/>
    <n v="194"/>
    <n v="148.08247422680412"/>
    <x v="0"/>
    <s v="USD"/>
    <n v="1489283915"/>
    <d v="2017-03-12T01:58:35"/>
    <n v="1486691915"/>
    <x v="2268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1.64"/>
    <x v="0"/>
    <n v="902"/>
    <n v="49.934589800443462"/>
    <x v="0"/>
    <s v="USD"/>
    <n v="1488862800"/>
    <d v="2017-03-07T05:00:00"/>
    <n v="1486745663"/>
    <x v="2269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.24800000000005"/>
    <x v="0"/>
    <n v="1670"/>
    <n v="107.82155688622754"/>
    <x v="0"/>
    <s v="USD"/>
    <n v="1484085540"/>
    <d v="2017-01-10T21:59:00"/>
    <n v="1482353513"/>
    <x v="2270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.09000000000003"/>
    <x v="0"/>
    <n v="1328"/>
    <n v="42.63403614457831"/>
    <x v="0"/>
    <s v="USD"/>
    <n v="1481328004"/>
    <d v="2016-12-10T00:00:04"/>
    <n v="1478736004"/>
    <x v="2271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6.6000000000001"/>
    <x v="0"/>
    <n v="944"/>
    <n v="14.370762711864407"/>
    <x v="0"/>
    <s v="USD"/>
    <n v="1449506836"/>
    <d v="2015-12-07T16:47:16"/>
    <n v="1446914836"/>
    <x v="2272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.35999999999999"/>
    <x v="0"/>
    <n v="147"/>
    <n v="37.476190476190474"/>
    <x v="5"/>
    <s v="CAD"/>
    <n v="1489320642"/>
    <d v="2017-03-12T12:10:42"/>
    <n v="1487164242"/>
    <x v="2273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n v="99"/>
    <n v="30.202020202020201"/>
    <x v="0"/>
    <s v="USD"/>
    <n v="1393156857"/>
    <d v="2014-02-23T12:00:57"/>
    <n v="1390564857"/>
    <x v="2274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7.76923076923077"/>
    <x v="0"/>
    <n v="79"/>
    <n v="33.550632911392405"/>
    <x v="1"/>
    <s v="GBP"/>
    <n v="1419259679"/>
    <d v="2014-12-22T14:47:59"/>
    <n v="1416667679"/>
    <x v="2275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1826105905425"/>
    <x v="0"/>
    <n v="75"/>
    <n v="64.74666666666667"/>
    <x v="0"/>
    <s v="USD"/>
    <n v="1388936289"/>
    <d v="2014-01-05T15:38:09"/>
    <n v="1386344289"/>
    <x v="2276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.08235294117648"/>
    <x v="0"/>
    <n v="207"/>
    <n v="57.932367149758456"/>
    <x v="0"/>
    <s v="USD"/>
    <n v="1330359423"/>
    <d v="2012-02-27T16:17:03"/>
    <n v="1327767423"/>
    <x v="2277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0.7"/>
    <x v="0"/>
    <n v="102"/>
    <n v="53.078431372549019"/>
    <x v="13"/>
    <s v="EUR"/>
    <n v="1451861940"/>
    <d v="2016-01-03T22:59:00"/>
    <n v="1448902867"/>
    <x v="2278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n v="32"/>
    <n v="48.0625"/>
    <x v="0"/>
    <s v="USD"/>
    <n v="1423022400"/>
    <d v="2015-02-04T04:00:00"/>
    <n v="1421436099"/>
    <x v="2279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57653061224488"/>
    <x v="0"/>
    <n v="480"/>
    <n v="82.396874999999994"/>
    <x v="0"/>
    <s v="USD"/>
    <n v="1442501991"/>
    <d v="2015-09-17T14:59:51"/>
    <n v="1439909991"/>
    <x v="2280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11"/>
    <n v="50.454545454545453"/>
    <x v="0"/>
    <s v="USD"/>
    <n v="1311576600"/>
    <d v="2011-07-25T06:50:00"/>
    <n v="1306219897"/>
    <x v="2281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.33333333333331"/>
    <x v="0"/>
    <n v="12"/>
    <n v="115.83333333333333"/>
    <x v="0"/>
    <s v="USD"/>
    <n v="1452744686"/>
    <d v="2016-01-14T04:11:26"/>
    <n v="1447560686"/>
    <x v="2282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85533333333332"/>
    <x v="0"/>
    <n v="48"/>
    <n v="63.03458333333333"/>
    <x v="0"/>
    <s v="USD"/>
    <n v="1336528804"/>
    <d v="2012-05-09T02:00:04"/>
    <n v="1331348404"/>
    <x v="2283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.22116666666668"/>
    <x v="0"/>
    <n v="59"/>
    <n v="108.02152542372882"/>
    <x v="0"/>
    <s v="USD"/>
    <n v="1299902400"/>
    <d v="2011-03-12T04:00:00"/>
    <n v="1297451245"/>
    <x v="2284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36666666666667"/>
    <x v="0"/>
    <n v="79"/>
    <n v="46.088607594936711"/>
    <x v="0"/>
    <s v="USD"/>
    <n v="1340944043"/>
    <d v="2012-06-29T04:27:23"/>
    <n v="1338352043"/>
    <x v="2285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.06666666666666"/>
    <x v="0"/>
    <n v="14"/>
    <n v="107.21428571428571"/>
    <x v="0"/>
    <s v="USD"/>
    <n v="1378439940"/>
    <d v="2013-09-06T03:59:00"/>
    <n v="1376003254"/>
    <x v="2286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19.97755555555555"/>
    <x v="0"/>
    <n v="106"/>
    <n v="50.9338679245283"/>
    <x v="0"/>
    <s v="USD"/>
    <n v="1403539260"/>
    <d v="2014-06-23T16:01:00"/>
    <n v="1401724860"/>
    <x v="2287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n v="25"/>
    <n v="40.04"/>
    <x v="0"/>
    <s v="USD"/>
    <n v="1340733600"/>
    <d v="2012-06-26T18:00:00"/>
    <n v="1339098689"/>
    <x v="2288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n v="25"/>
    <n v="64.44"/>
    <x v="0"/>
    <s v="USD"/>
    <n v="1386372120"/>
    <d v="2013-12-06T23:22:00"/>
    <n v="1382659060"/>
    <x v="2289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06666666666666"/>
    <x v="0"/>
    <n v="29"/>
    <n v="53.827586206896555"/>
    <x v="0"/>
    <s v="USD"/>
    <n v="1259686800"/>
    <d v="2009-12-01T17:00:00"/>
    <n v="1252908330"/>
    <x v="2290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n v="43"/>
    <n v="100.46511627906976"/>
    <x v="0"/>
    <s v="USD"/>
    <n v="1335153600"/>
    <d v="2012-04-23T04:00:00"/>
    <n v="1332199618"/>
    <x v="2291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2505"/>
    <x v="0"/>
    <n v="46"/>
    <n v="46.630652173913049"/>
    <x v="0"/>
    <s v="USD"/>
    <n v="1334767476"/>
    <d v="2012-04-18T16:44:36"/>
    <n v="1332175476"/>
    <x v="2292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.23529411764706"/>
    <x v="0"/>
    <n v="27"/>
    <n v="34.074074074074076"/>
    <x v="0"/>
    <s v="USD"/>
    <n v="1348545540"/>
    <d v="2012-09-25T03:59:00"/>
    <n v="1346345999"/>
    <x v="2293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08079999999998"/>
    <x v="0"/>
    <n v="112"/>
    <n v="65.214642857142863"/>
    <x v="0"/>
    <s v="USD"/>
    <n v="1358702480"/>
    <d v="2013-01-20T17:21:20"/>
    <n v="1356110480"/>
    <x v="2294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25"/>
    <x v="0"/>
    <n v="34"/>
    <n v="44.205882352941174"/>
    <x v="0"/>
    <s v="USD"/>
    <n v="1359240856"/>
    <d v="2013-01-26T22:54:16"/>
    <n v="1356648856"/>
    <x v="2295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.07142857142856"/>
    <x v="0"/>
    <n v="145"/>
    <n v="71.965517241379317"/>
    <x v="0"/>
    <s v="USD"/>
    <n v="1330018426"/>
    <d v="2012-02-23T17:33:46"/>
    <n v="1326994426"/>
    <x v="2296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0.6"/>
    <x v="0"/>
    <n v="19"/>
    <n v="52.94736842105263"/>
    <x v="0"/>
    <s v="USD"/>
    <n v="1331697540"/>
    <d v="2012-03-14T03:59:00"/>
    <n v="1328749249"/>
    <x v="2297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.07333333333332"/>
    <x v="0"/>
    <n v="288"/>
    <n v="109.45138888888889"/>
    <x v="0"/>
    <s v="USD"/>
    <n v="1395861033"/>
    <d v="2014-03-26T19:10:33"/>
    <n v="1393272633"/>
    <x v="2298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.16666666666663"/>
    <x v="0"/>
    <n v="14"/>
    <n v="75.035714285714292"/>
    <x v="0"/>
    <s v="USD"/>
    <n v="1296953209"/>
    <d v="2011-02-06T00:46:49"/>
    <n v="1295657209"/>
    <x v="2299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.25"/>
    <x v="0"/>
    <n v="7"/>
    <n v="115.71428571428571"/>
    <x v="0"/>
    <s v="USD"/>
    <n v="1340904416"/>
    <d v="2012-06-28T17:26:56"/>
    <n v="1339694816"/>
    <x v="2300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n v="133.6044"/>
    <x v="0"/>
    <n v="211"/>
    <n v="31.659810426540286"/>
    <x v="0"/>
    <s v="USD"/>
    <n v="1371785496"/>
    <d v="2013-06-21T03:31:36"/>
    <n v="1369193496"/>
    <x v="2301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65217391304347"/>
    <x v="0"/>
    <n v="85"/>
    <n v="46.176470588235297"/>
    <x v="0"/>
    <s v="USD"/>
    <n v="1388473200"/>
    <d v="2013-12-31T07:00:00"/>
    <n v="1385585434"/>
    <x v="2302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35829457364341"/>
    <x v="0"/>
    <n v="103"/>
    <n v="68.481650485436887"/>
    <x v="0"/>
    <s v="USD"/>
    <n v="1323747596"/>
    <d v="2011-12-13T03:39:56"/>
    <n v="1320287996"/>
    <x v="2303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0033333333335"/>
    <x v="0"/>
    <n v="113"/>
    <n v="53.469203539823013"/>
    <x v="0"/>
    <s v="USD"/>
    <n v="1293857940"/>
    <d v="2011-01-01T04:59:00"/>
    <n v="1290281691"/>
    <x v="2304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2777777777779"/>
    <x v="0"/>
    <n v="167"/>
    <n v="109.10778443113773"/>
    <x v="0"/>
    <s v="USD"/>
    <n v="1407520800"/>
    <d v="2014-08-08T18:00:00"/>
    <n v="1405356072"/>
    <x v="2305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6.75857142857143"/>
    <x v="0"/>
    <n v="73"/>
    <n v="51.185616438356163"/>
    <x v="0"/>
    <s v="USD"/>
    <n v="1331352129"/>
    <d v="2012-03-10T04:02:09"/>
    <n v="1328760129"/>
    <x v="2306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65777537961894"/>
    <x v="0"/>
    <n v="75"/>
    <n v="27.936800000000002"/>
    <x v="0"/>
    <s v="USD"/>
    <n v="1336245328"/>
    <d v="2012-05-05T19:15:28"/>
    <n v="1333653333"/>
    <x v="2307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0622"/>
    <x v="0"/>
    <n v="614"/>
    <n v="82.496921824104234"/>
    <x v="0"/>
    <s v="USD"/>
    <n v="1409274000"/>
    <d v="2014-08-29T01:00:00"/>
    <n v="1406847996"/>
    <x v="2308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6.67450000000001"/>
    <x v="0"/>
    <n v="107"/>
    <n v="59.817476635514019"/>
    <x v="0"/>
    <s v="USD"/>
    <n v="1362872537"/>
    <d v="2013-03-09T23:42:17"/>
    <n v="1359848537"/>
    <x v="2309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3978378378379"/>
    <x v="0"/>
    <n v="1224"/>
    <n v="64.816470588235291"/>
    <x v="0"/>
    <s v="USD"/>
    <n v="1363889015"/>
    <d v="2013-03-21T18:03:35"/>
    <n v="1361300615"/>
    <x v="2310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.11111111111111"/>
    <x v="0"/>
    <n v="104"/>
    <n v="90.09615384615384"/>
    <x v="0"/>
    <s v="USD"/>
    <n v="1399421189"/>
    <d v="2014-05-07T00:06:29"/>
    <n v="1396829189"/>
    <x v="2311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7.86666666666666"/>
    <x v="0"/>
    <n v="79"/>
    <n v="40.962025316455694"/>
    <x v="0"/>
    <s v="USD"/>
    <n v="1397862000"/>
    <d v="2014-04-18T23:00:00"/>
    <n v="1395155478"/>
    <x v="2312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5.84040000000002"/>
    <x v="0"/>
    <n v="157"/>
    <n v="56.000127388535034"/>
    <x v="0"/>
    <s v="USD"/>
    <n v="1336086026"/>
    <d v="2012-05-03T23:00:26"/>
    <n v="1333494026"/>
    <x v="2313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6.97"/>
    <x v="0"/>
    <n v="50"/>
    <n v="37.672800000000002"/>
    <x v="0"/>
    <s v="USD"/>
    <n v="1339074857"/>
    <d v="2012-06-07T13:14:17"/>
    <n v="1336482857"/>
    <x v="2314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2.60000000000001"/>
    <x v="0"/>
    <n v="64"/>
    <n v="40.078125"/>
    <x v="0"/>
    <s v="USD"/>
    <n v="1336238743"/>
    <d v="2012-05-05T17:25:43"/>
    <n v="1333646743"/>
    <x v="2315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.04266666666666"/>
    <x v="0"/>
    <n v="200"/>
    <n v="78.031999999999996"/>
    <x v="0"/>
    <s v="USD"/>
    <n v="1260383040"/>
    <d v="2009-12-09T18:24:00"/>
    <n v="1253726650"/>
    <x v="2316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22"/>
    <n v="18.90909090909091"/>
    <x v="0"/>
    <s v="USD"/>
    <n v="1266210000"/>
    <d v="2010-02-15T05:00:00"/>
    <n v="1263474049"/>
    <x v="2317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05999999999999"/>
    <x v="0"/>
    <n v="163"/>
    <n v="37.134969325153371"/>
    <x v="0"/>
    <s v="USD"/>
    <n v="1253937540"/>
    <d v="2009-09-26T03:59:00"/>
    <n v="1251214014"/>
    <x v="2318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69999999999999"/>
    <x v="0"/>
    <n v="77"/>
    <n v="41.961038961038959"/>
    <x v="0"/>
    <s v="USD"/>
    <n v="1387072685"/>
    <d v="2013-12-15T01:58:05"/>
    <n v="1384480685"/>
    <x v="2319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66"/>
    <x v="0"/>
    <n v="89"/>
    <n v="61.044943820224717"/>
    <x v="0"/>
    <s v="USD"/>
    <n v="1396463800"/>
    <d v="2014-04-02T18:36:40"/>
    <n v="1393443400"/>
    <x v="2320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.120962394619681"/>
    <x v="3"/>
    <n v="64"/>
    <n v="64.53125"/>
    <x v="15"/>
    <s v="EUR"/>
    <n v="1491282901"/>
    <d v="2017-04-04T05:15:01"/>
    <n v="1488694501"/>
    <x v="2321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9"/>
    <x v="3"/>
    <n v="4"/>
    <n v="21.25"/>
    <x v="0"/>
    <s v="USD"/>
    <n v="1491769769"/>
    <d v="2017-04-09T20:29:29"/>
    <n v="1489181369"/>
    <x v="2322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4"/>
    <n v="30"/>
    <x v="0"/>
    <s v="USD"/>
    <n v="1490033247"/>
    <d v="2017-03-20T18:07:27"/>
    <n v="1489428447"/>
    <x v="2323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0.733333333333334"/>
    <x v="3"/>
    <n v="61"/>
    <n v="25.491803278688526"/>
    <x v="1"/>
    <s v="GBP"/>
    <n v="1490559285"/>
    <d v="2017-03-26T20:14:45"/>
    <n v="1487970885"/>
    <x v="2324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7"/>
    <n v="11.428571428571429"/>
    <x v="0"/>
    <s v="USD"/>
    <n v="1490830331"/>
    <d v="2017-03-29T23:32:11"/>
    <n v="1488241931"/>
    <x v="2325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2"/>
    <x v="3"/>
    <n v="1"/>
    <n v="108"/>
    <x v="0"/>
    <s v="USD"/>
    <n v="1493571600"/>
    <d v="2017-04-30T17:00:00"/>
    <n v="1489106948"/>
    <x v="2326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.09431428571429"/>
    <x v="0"/>
    <n v="3355"/>
    <n v="54.883162444113267"/>
    <x v="0"/>
    <s v="USD"/>
    <n v="1409090440"/>
    <d v="2014-08-26T22:00:40"/>
    <n v="1406066440"/>
    <x v="2327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45000000000002"/>
    <x v="0"/>
    <n v="537"/>
    <n v="47.383612662942269"/>
    <x v="0"/>
    <s v="USD"/>
    <n v="1434307537"/>
    <d v="2015-06-14T18:45:37"/>
    <n v="1431715537"/>
    <x v="2328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5.91999999999999"/>
    <x v="0"/>
    <n v="125"/>
    <n v="211.84"/>
    <x v="0"/>
    <s v="USD"/>
    <n v="1405609146"/>
    <d v="2014-07-17T14:59:06"/>
    <n v="1403017146"/>
    <x v="2329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2285714285715"/>
    <x v="0"/>
    <n v="163"/>
    <n v="219.92638036809817"/>
    <x v="0"/>
    <s v="USD"/>
    <n v="1451001600"/>
    <d v="2015-12-25T00:00:00"/>
    <n v="1448400943"/>
    <x v="2330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.31375"/>
    <x v="0"/>
    <n v="283"/>
    <n v="40.795406360424032"/>
    <x v="0"/>
    <s v="USD"/>
    <n v="1408320490"/>
    <d v="2014-08-18T00:08:10"/>
    <n v="1405728490"/>
    <x v="2331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0800000000001"/>
    <x v="0"/>
    <n v="352"/>
    <n v="75.502840909090907"/>
    <x v="0"/>
    <s v="USD"/>
    <n v="1423235071"/>
    <d v="2015-02-06T15:04:31"/>
    <n v="1420643071"/>
    <x v="2332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.16666666666666"/>
    <x v="0"/>
    <n v="94"/>
    <n v="13.542553191489361"/>
    <x v="0"/>
    <s v="USD"/>
    <n v="1401385800"/>
    <d v="2014-05-29T17:50:00"/>
    <n v="1399563390"/>
    <x v="2333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1.95"/>
    <x v="0"/>
    <n v="67"/>
    <n v="60.865671641791046"/>
    <x v="0"/>
    <s v="USD"/>
    <n v="1415208840"/>
    <d v="2014-11-05T17:34:00"/>
    <n v="1412611498"/>
    <x v="2334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27200000000001"/>
    <x v="0"/>
    <n v="221"/>
    <n v="115.69230769230769"/>
    <x v="0"/>
    <s v="USD"/>
    <n v="1402494243"/>
    <d v="2014-06-11T13:44:03"/>
    <n v="1399902243"/>
    <x v="2335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0.73254999999995"/>
    <x v="0"/>
    <n v="2165"/>
    <n v="48.104623556581984"/>
    <x v="0"/>
    <s v="USD"/>
    <n v="1394316695"/>
    <d v="2014-03-08T22:11:35"/>
    <n v="1390860695"/>
    <x v="2336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0.65833333333333"/>
    <x v="0"/>
    <n v="179"/>
    <n v="74.184357541899445"/>
    <x v="0"/>
    <s v="USD"/>
    <n v="1403796143"/>
    <d v="2014-06-26T15:22:23"/>
    <n v="1401204143"/>
    <x v="2337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4333333333335"/>
    <x v="0"/>
    <n v="123"/>
    <n v="123.34552845528455"/>
    <x v="0"/>
    <s v="USD"/>
    <n v="1404077484"/>
    <d v="2014-06-29T21:31:24"/>
    <n v="1401485484"/>
    <x v="2338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0799999999997"/>
    <x v="0"/>
    <n v="1104"/>
    <n v="66.623188405797094"/>
    <x v="0"/>
    <s v="USD"/>
    <n v="1482134340"/>
    <d v="2016-12-19T07:59:00"/>
    <n v="1479496309"/>
    <x v="2339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5.77749999999999"/>
    <x v="0"/>
    <n v="403"/>
    <n v="104.99007444168734"/>
    <x v="0"/>
    <s v="USD"/>
    <n v="1477841138"/>
    <d v="2016-10-30T15:25:38"/>
    <n v="1475249138"/>
    <x v="2340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n v="0"/>
    <x v="0"/>
    <s v="USD"/>
    <n v="1436729504"/>
    <d v="2015-07-12T19:31:44"/>
    <n v="1434137504"/>
    <x v="2341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n v="0"/>
    <x v="0"/>
    <s v="USD"/>
    <n v="1412571600"/>
    <d v="2014-10-06T05:00:00"/>
    <n v="1410799870"/>
    <x v="2342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1"/>
    <n v="300"/>
    <x v="0"/>
    <s v="USD"/>
    <n v="1452282420"/>
    <d v="2016-01-08T19:47:00"/>
    <n v="1447962505"/>
    <x v="2343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n v="1"/>
    <n v="1"/>
    <x v="5"/>
    <s v="CAD"/>
    <n v="1466789269"/>
    <d v="2016-06-24T17:27:49"/>
    <n v="1464197269"/>
    <x v="2344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n v="0"/>
    <x v="0"/>
    <s v="USD"/>
    <n v="1427845140"/>
    <d v="2015-03-31T23:39:00"/>
    <n v="1424822556"/>
    <x v="2345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5000000000000002E-2"/>
    <x v="1"/>
    <n v="3"/>
    <n v="13"/>
    <x v="0"/>
    <s v="USD"/>
    <n v="1476731431"/>
    <d v="2016-10-17T19:10:31"/>
    <n v="1472843431"/>
    <x v="2346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n v="1"/>
    <n v="15"/>
    <x v="0"/>
    <s v="USD"/>
    <n v="1472135676"/>
    <d v="2016-08-25T14:34:36"/>
    <n v="1469543676"/>
    <x v="2347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38571428571428573"/>
    <x v="1"/>
    <n v="5"/>
    <n v="54"/>
    <x v="0"/>
    <s v="USD"/>
    <n v="1456006938"/>
    <d v="2016-02-20T22:22:18"/>
    <n v="1450822938"/>
    <x v="2348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n v="0"/>
    <x v="11"/>
    <s v="SEK"/>
    <n v="1439318228"/>
    <d v="2015-08-11T18:37:08"/>
    <n v="1436812628"/>
    <x v="2349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n v="0"/>
    <x v="17"/>
    <s v="EUR"/>
    <n v="1483474370"/>
    <d v="2017-01-03T20:12:50"/>
    <n v="1480882370"/>
    <x v="2350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0.5714285714285714"/>
    <x v="1"/>
    <n v="7"/>
    <n v="15.428571428571429"/>
    <x v="4"/>
    <s v="NZD"/>
    <n v="1430360739"/>
    <d v="2015-04-30T02:25:39"/>
    <n v="1427768739"/>
    <x v="2351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n v="0"/>
    <x v="0"/>
    <s v="USD"/>
    <n v="1433603552"/>
    <d v="2015-06-06T15:12:32"/>
    <n v="1428419552"/>
    <x v="2352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n v="0"/>
    <x v="0"/>
    <s v="USD"/>
    <n v="1429632822"/>
    <d v="2015-04-21T16:13:42"/>
    <n v="1428596022"/>
    <x v="2353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5E-2"/>
    <x v="1"/>
    <n v="1"/>
    <n v="25"/>
    <x v="0"/>
    <s v="USD"/>
    <n v="1420910460"/>
    <d v="2015-01-10T17:21:00"/>
    <n v="1415726460"/>
    <x v="2354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.6875"/>
    <x v="1"/>
    <n v="2"/>
    <n v="27.5"/>
    <x v="2"/>
    <s v="AUD"/>
    <n v="1430604136"/>
    <d v="2015-05-02T22:02:16"/>
    <n v="1428012136"/>
    <x v="2355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n v="0"/>
    <n v="0"/>
    <x v="9"/>
    <s v="EUR"/>
    <n v="1433530104"/>
    <d v="2015-06-05T18:48:24"/>
    <n v="1430938104"/>
    <x v="2356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n v="0"/>
    <x v="1"/>
    <s v="GBP"/>
    <n v="1445093578"/>
    <d v="2015-10-17T14:52:58"/>
    <n v="1442501578"/>
    <x v="2357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n v="0"/>
    <x v="1"/>
    <s v="GBP"/>
    <n v="1422664740"/>
    <d v="2015-01-31T00:39:00"/>
    <n v="1417818036"/>
    <x v="2358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4.680000000000001"/>
    <x v="1"/>
    <n v="3"/>
    <n v="367"/>
    <x v="0"/>
    <s v="USD"/>
    <n v="1438616124"/>
    <d v="2015-08-03T15:35:24"/>
    <n v="1433432124"/>
    <x v="2359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.04"/>
    <x v="1"/>
    <n v="1"/>
    <n v="2"/>
    <x v="5"/>
    <s v="CAD"/>
    <n v="1454864280"/>
    <d v="2016-02-07T16:58:00"/>
    <n v="1452272280"/>
    <x v="2360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n v="0"/>
    <x v="5"/>
    <s v="CAD"/>
    <n v="1462053600"/>
    <d v="2016-04-30T22:00:00"/>
    <n v="1459975008"/>
    <x v="2361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8.571428571428569"/>
    <x v="1"/>
    <n v="2"/>
    <n v="60"/>
    <x v="0"/>
    <s v="USD"/>
    <n v="1418315470"/>
    <d v="2014-12-11T16:31:10"/>
    <n v="1415723470"/>
    <x v="2362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n v="0"/>
    <x v="0"/>
    <s v="USD"/>
    <n v="1451348200"/>
    <d v="2015-12-29T00:16:40"/>
    <n v="1447460200"/>
    <x v="2363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n v="0"/>
    <x v="0"/>
    <s v="USD"/>
    <n v="1445898356"/>
    <d v="2015-10-26T22:25:56"/>
    <n v="1441146356"/>
    <x v="2364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n v="0"/>
    <x v="13"/>
    <s v="EUR"/>
    <n v="1453071600"/>
    <d v="2016-01-17T23:00:00"/>
    <n v="1449596425"/>
    <x v="2365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2"/>
    <x v="1"/>
    <n v="27"/>
    <n v="97.407407407407405"/>
    <x v="1"/>
    <s v="GBP"/>
    <n v="1445431533"/>
    <d v="2015-10-21T12:45:33"/>
    <n v="1442839533"/>
    <x v="2366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"/>
    <x v="1"/>
    <n v="14"/>
    <n v="47.857142857142854"/>
    <x v="0"/>
    <s v="USD"/>
    <n v="1461622616"/>
    <d v="2016-04-25T22:16:56"/>
    <n v="1456442216"/>
    <x v="2367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25"/>
    <x v="1"/>
    <n v="2"/>
    <n v="50"/>
    <x v="0"/>
    <s v="USD"/>
    <n v="1429028365"/>
    <d v="2015-04-14T16:19:25"/>
    <n v="1425143965"/>
    <x v="2368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n v="0"/>
    <x v="0"/>
    <s v="USD"/>
    <n v="1455132611"/>
    <d v="2016-02-10T19:30:11"/>
    <n v="1452540611"/>
    <x v="2369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2800000000000001"/>
    <x v="1"/>
    <n v="4"/>
    <n v="20.5"/>
    <x v="0"/>
    <s v="USD"/>
    <n v="1418877141"/>
    <d v="2014-12-18T04:32:21"/>
    <n v="1416285141"/>
    <x v="2370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n v="0"/>
    <x v="0"/>
    <s v="USD"/>
    <n v="1435257596"/>
    <d v="2015-06-25T18:39:56"/>
    <n v="1432665596"/>
    <x v="2371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29"/>
    <x v="1"/>
    <n v="6"/>
    <n v="30"/>
    <x v="2"/>
    <s v="AUD"/>
    <n v="1429839571"/>
    <d v="2015-04-24T01:39:31"/>
    <n v="1427247571"/>
    <x v="2372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5E-3"/>
    <x v="1"/>
    <n v="1"/>
    <n v="50"/>
    <x v="11"/>
    <s v="SEK"/>
    <n v="1440863624"/>
    <d v="2015-08-29T15:53:44"/>
    <n v="1438271624"/>
    <x v="2373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6E-2"/>
    <x v="1"/>
    <n v="1"/>
    <n v="10"/>
    <x v="0"/>
    <s v="USD"/>
    <n v="1423772060"/>
    <d v="2015-02-12T20:14:20"/>
    <n v="1421180060"/>
    <x v="2374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n v="0"/>
    <x v="0"/>
    <s v="USD"/>
    <n v="1473451437"/>
    <d v="2016-09-09T20:03:57"/>
    <n v="1470859437"/>
    <x v="2375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0.877666666666666"/>
    <x v="1"/>
    <n v="4"/>
    <n v="81.582499999999996"/>
    <x v="0"/>
    <s v="USD"/>
    <n v="1449785566"/>
    <d v="2015-12-10T22:12:46"/>
    <n v="1447193566"/>
    <x v="2376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n v="0"/>
    <x v="5"/>
    <s v="CAD"/>
    <n v="1480110783"/>
    <d v="2016-11-25T21:53:03"/>
    <n v="1477515183"/>
    <x v="2377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n v="0"/>
    <n v="0"/>
    <x v="0"/>
    <s v="USD"/>
    <n v="1440548330"/>
    <d v="2015-08-26T00:18:50"/>
    <n v="1438042730"/>
    <x v="2378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n v="0"/>
    <n v="0"/>
    <x v="0"/>
    <s v="USD"/>
    <n v="1444004616"/>
    <d v="2015-10-05T00:23:36"/>
    <n v="1440116616"/>
    <x v="2379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.36666666666666664"/>
    <x v="1"/>
    <n v="3"/>
    <n v="18.333333333333332"/>
    <x v="0"/>
    <s v="USD"/>
    <n v="1443726142"/>
    <d v="2015-10-01T19:02:22"/>
    <n v="1441134142"/>
    <x v="2380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"/>
    <x v="1"/>
    <n v="7"/>
    <n v="224.42857142857142"/>
    <x v="0"/>
    <s v="USD"/>
    <n v="1428704848"/>
    <d v="2015-04-10T22:27:28"/>
    <n v="1426112848"/>
    <x v="2381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n v="2"/>
    <n v="37.5"/>
    <x v="0"/>
    <s v="USD"/>
    <n v="1438662603"/>
    <d v="2015-08-04T04:30:03"/>
    <n v="1436502603"/>
    <x v="2382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6"/>
    <x v="1"/>
    <n v="3"/>
    <n v="145"/>
    <x v="4"/>
    <s v="NZD"/>
    <n v="1424568107"/>
    <d v="2015-02-22T01:21:47"/>
    <n v="1421976107"/>
    <x v="2383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n v="8"/>
    <n v="1"/>
    <x v="0"/>
    <s v="USD"/>
    <n v="1415932643"/>
    <d v="2014-11-14T02:37:23"/>
    <n v="1413337043"/>
    <x v="2384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3"/>
    <x v="1"/>
    <n v="7"/>
    <n v="112.57142857142857"/>
    <x v="0"/>
    <s v="USD"/>
    <n v="1438793432"/>
    <d v="2015-08-05T16:50:32"/>
    <n v="1436201432"/>
    <x v="2385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n v="0"/>
    <x v="5"/>
    <s v="CAD"/>
    <n v="1420920424"/>
    <d v="2015-01-10T20:07:04"/>
    <n v="1415736424"/>
    <x v="2386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68399999999999994"/>
    <x v="1"/>
    <n v="3"/>
    <n v="342"/>
    <x v="0"/>
    <s v="USD"/>
    <n v="1469199740"/>
    <d v="2016-07-22T15:02:20"/>
    <n v="1465311740"/>
    <x v="2387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2"/>
    <x v="1"/>
    <n v="8"/>
    <n v="57.875"/>
    <x v="0"/>
    <s v="USD"/>
    <n v="1421350140"/>
    <d v="2015-01-15T19:29:00"/>
    <n v="1418761759"/>
    <x v="2388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1875"/>
    <x v="1"/>
    <n v="1"/>
    <n v="30"/>
    <x v="6"/>
    <s v="EUR"/>
    <n v="1437861540"/>
    <d v="2015-07-25T21:59:00"/>
    <n v="1435160452"/>
    <x v="2389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n v="0"/>
    <x v="2"/>
    <s v="AUD"/>
    <n v="1420352264"/>
    <d v="2015-01-04T06:17:44"/>
    <n v="1416896264"/>
    <x v="2390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.125"/>
    <x v="1"/>
    <n v="1"/>
    <n v="25"/>
    <x v="0"/>
    <s v="USD"/>
    <n v="1427825044"/>
    <d v="2015-03-31T18:04:04"/>
    <n v="1425236644"/>
    <x v="2391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n v="0"/>
    <x v="0"/>
    <s v="USD"/>
    <n v="1446087223"/>
    <d v="2015-10-29T02:53:43"/>
    <n v="1443495223"/>
    <x v="2392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.05"/>
    <x v="1"/>
    <n v="1"/>
    <n v="50"/>
    <x v="0"/>
    <s v="USD"/>
    <n v="1439048017"/>
    <d v="2015-08-08T15:33:37"/>
    <n v="1436456017"/>
    <x v="2393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06"/>
    <x v="1"/>
    <n v="2"/>
    <n v="1.5"/>
    <x v="17"/>
    <s v="EUR"/>
    <n v="1424940093"/>
    <d v="2015-02-26T08:41:33"/>
    <n v="1422348093"/>
    <x v="2394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n v="0"/>
    <n v="0"/>
    <x v="0"/>
    <s v="USD"/>
    <n v="1484038620"/>
    <d v="2017-01-10T08:57:00"/>
    <n v="1481597687"/>
    <x v="2395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n v="1"/>
    <n v="10"/>
    <x v="16"/>
    <s v="CHF"/>
    <n v="1444940558"/>
    <d v="2015-10-15T20:22:38"/>
    <n v="1442348558"/>
    <x v="2396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n v="0"/>
    <x v="0"/>
    <s v="USD"/>
    <n v="1420233256"/>
    <d v="2015-01-02T21:14:16"/>
    <n v="1417641256"/>
    <x v="2397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n v="0"/>
    <x v="0"/>
    <s v="USD"/>
    <n v="1435874384"/>
    <d v="2015-07-02T21:59:44"/>
    <n v="1433282384"/>
    <x v="2398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n v="0"/>
    <x v="11"/>
    <s v="SEK"/>
    <n v="1418934506"/>
    <d v="2014-12-18T20:28:26"/>
    <n v="1415910506"/>
    <x v="2399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n v="0"/>
    <x v="2"/>
    <s v="AUD"/>
    <n v="1460615164"/>
    <d v="2016-04-14T06:26:04"/>
    <n v="1458023164"/>
    <x v="2400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1785714285714286"/>
    <x v="2"/>
    <n v="9"/>
    <n v="22.333333333333332"/>
    <x v="0"/>
    <s v="USD"/>
    <n v="1457207096"/>
    <d v="2016-03-05T19:44:56"/>
    <n v="1452023096"/>
    <x v="2401"/>
    <b v="0"/>
    <b v="0"/>
    <s v="food/food trucks"/>
    <x v="7"/>
    <x v="19"/>
  </r>
  <r>
    <n v="2402"/>
    <s v="Cupcake Truck Unite"/>
    <s v="Small town, delicious treats, and a mobile truck"/>
    <n v="12000"/>
    <n v="52"/>
    <n v="0.43333333333333329"/>
    <x v="2"/>
    <n v="1"/>
    <n v="52"/>
    <x v="0"/>
    <s v="USD"/>
    <n v="1431533931"/>
    <d v="2015-05-13T16:18:51"/>
    <n v="1428941931"/>
    <x v="2402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33333333333332"/>
    <x v="2"/>
    <n v="12"/>
    <n v="16.833333333333332"/>
    <x v="1"/>
    <s v="GBP"/>
    <n v="1459368658"/>
    <d v="2016-03-30T20:10:58"/>
    <n v="1454188258"/>
    <x v="2403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n v="0"/>
    <x v="0"/>
    <s v="USD"/>
    <n v="1451782607"/>
    <d v="2016-01-03T00:56:47"/>
    <n v="1449190607"/>
    <x v="2404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2.52"/>
    <x v="2"/>
    <n v="20"/>
    <n v="56.3"/>
    <x v="0"/>
    <s v="USD"/>
    <n v="1472911375"/>
    <d v="2016-09-03T14:02:55"/>
    <n v="1471096975"/>
    <x v="2405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.384615384615387"/>
    <x v="2"/>
    <n v="16"/>
    <n v="84.0625"/>
    <x v="0"/>
    <s v="USD"/>
    <n v="1421635190"/>
    <d v="2015-01-19T02:39:50"/>
    <n v="1418179190"/>
    <x v="2406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259090909090908"/>
    <x v="2"/>
    <n v="33"/>
    <n v="168.39393939393941"/>
    <x v="0"/>
    <s v="USD"/>
    <n v="1428732000"/>
    <d v="2015-04-11T06:00:00"/>
    <n v="1426772928"/>
    <x v="2407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.2"/>
    <x v="2"/>
    <n v="2"/>
    <n v="15"/>
    <x v="0"/>
    <s v="USD"/>
    <n v="1415247757"/>
    <d v="2014-11-06T04:22:37"/>
    <n v="1412652157"/>
    <x v="2408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399999999999999"/>
    <x v="2"/>
    <n v="6"/>
    <n v="76.666666666666671"/>
    <x v="0"/>
    <s v="USD"/>
    <n v="1439931675"/>
    <d v="2015-08-18T21:01:15"/>
    <n v="1437339675"/>
    <x v="2409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n v="0"/>
    <x v="2"/>
    <s v="AUD"/>
    <n v="1441619275"/>
    <d v="2015-09-07T09:47:55"/>
    <n v="1439027275"/>
    <x v="2410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.60399999999999998"/>
    <x v="2"/>
    <n v="3"/>
    <n v="50.333333333333336"/>
    <x v="0"/>
    <s v="USD"/>
    <n v="1440524082"/>
    <d v="2015-08-25T17:34:42"/>
    <n v="1437932082"/>
    <x v="2411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n v="0"/>
    <x v="6"/>
    <s v="EUR"/>
    <n v="1480185673"/>
    <d v="2016-11-26T18:41:13"/>
    <n v="1476294073"/>
    <x v="2412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.83333333333333337"/>
    <x v="2"/>
    <n v="3"/>
    <n v="8.3333333333333339"/>
    <x v="0"/>
    <s v="USD"/>
    <n v="1401579000"/>
    <d v="2014-05-31T23:30:00"/>
    <n v="1398911882"/>
    <x v="2413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4"/>
    <x v="2"/>
    <n v="13"/>
    <n v="35.384615384615387"/>
    <x v="0"/>
    <s v="USD"/>
    <n v="1440215940"/>
    <d v="2015-08-22T03:59:00"/>
    <n v="1436805660"/>
    <x v="2414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.55833333333333335"/>
    <x v="2"/>
    <n v="6"/>
    <n v="55.833333333333336"/>
    <x v="0"/>
    <s v="USD"/>
    <n v="1468615346"/>
    <d v="2016-07-15T20:42:26"/>
    <n v="1466023346"/>
    <x v="2415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2"/>
    <x v="2"/>
    <n v="1"/>
    <n v="5"/>
    <x v="0"/>
    <s v="USD"/>
    <n v="1426345200"/>
    <d v="2015-03-14T15:00:00"/>
    <n v="1421343743"/>
    <x v="2416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n v="0"/>
    <x v="0"/>
    <s v="USD"/>
    <n v="1407705187"/>
    <d v="2014-08-10T21:13:07"/>
    <n v="1405113187"/>
    <x v="2417"/>
    <b v="0"/>
    <b v="0"/>
    <s v="food/food trucks"/>
    <x v="7"/>
    <x v="19"/>
  </r>
  <r>
    <n v="2418"/>
    <s v="Mexican food truck"/>
    <s v="I want to start my food truck business."/>
    <n v="25000"/>
    <n v="5"/>
    <n v="0.02"/>
    <x v="2"/>
    <n v="5"/>
    <n v="1"/>
    <x v="0"/>
    <s v="USD"/>
    <n v="1427225644"/>
    <d v="2015-03-24T19:34:04"/>
    <n v="1422045244"/>
    <x v="2418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n v="0"/>
    <x v="0"/>
    <s v="USD"/>
    <n v="1424281389"/>
    <d v="2015-02-18T17:43:09"/>
    <n v="1419097389"/>
    <x v="2419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25133372851216"/>
    <x v="2"/>
    <n v="36"/>
    <n v="69.472222222222229"/>
    <x v="0"/>
    <s v="USD"/>
    <n v="1415583695"/>
    <d v="2014-11-10T01:41:35"/>
    <n v="1410396095"/>
    <x v="2420"/>
    <b v="0"/>
    <b v="0"/>
    <s v="food/food trucks"/>
    <x v="7"/>
    <x v="19"/>
  </r>
  <r>
    <n v="2421"/>
    <s v="hot dog cart"/>
    <s v="help me start Merrill's first hot dog cart in this empty lot"/>
    <n v="6000"/>
    <n v="1"/>
    <n v="1.6666666666666666E-2"/>
    <x v="2"/>
    <n v="1"/>
    <n v="1"/>
    <x v="0"/>
    <s v="USD"/>
    <n v="1424536196"/>
    <d v="2015-02-21T16:29:56"/>
    <n v="1421944196"/>
    <x v="2421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.2"/>
    <x v="2"/>
    <n v="1"/>
    <n v="1"/>
    <x v="0"/>
    <s v="USD"/>
    <n v="1426091036"/>
    <d v="2015-03-11T16:23:56"/>
    <n v="1423502636"/>
    <x v="2422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2"/>
    <x v="2"/>
    <n v="1"/>
    <n v="8"/>
    <x v="0"/>
    <s v="USD"/>
    <n v="1420044890"/>
    <d v="2014-12-31T16:54:50"/>
    <n v="1417452890"/>
    <x v="2423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n v="1.24"/>
    <x v="2"/>
    <n v="9"/>
    <n v="34.444444444444443"/>
    <x v="0"/>
    <s v="USD"/>
    <n v="1414445108"/>
    <d v="2014-10-27T21:25:08"/>
    <n v="1411853108"/>
    <x v="2424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2"/>
    <x v="2"/>
    <n v="1"/>
    <n v="1"/>
    <x v="0"/>
    <s v="USD"/>
    <n v="1464386640"/>
    <d v="2016-05-27T22:04:00"/>
    <n v="1463090149"/>
    <x v="2425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n v="0"/>
    <x v="0"/>
    <s v="USD"/>
    <n v="1439006692"/>
    <d v="2015-08-08T04:04:52"/>
    <n v="1433822692"/>
    <x v="2426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E-3"/>
    <x v="2"/>
    <n v="1"/>
    <n v="1"/>
    <x v="0"/>
    <s v="USD"/>
    <n v="1458715133"/>
    <d v="2016-03-23T06:38:53"/>
    <n v="1455262733"/>
    <x v="2427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3"/>
    <x v="2"/>
    <n v="1"/>
    <n v="1"/>
    <x v="0"/>
    <s v="USD"/>
    <n v="1426182551"/>
    <d v="2015-03-12T17:49:11"/>
    <n v="1423594151"/>
    <x v="2428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"/>
    <x v="2"/>
    <n v="4"/>
    <n v="501.25"/>
    <x v="10"/>
    <s v="NOK"/>
    <n v="1486313040"/>
    <d v="2017-02-05T16:44:00"/>
    <n v="1483131966"/>
    <x v="2429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70000000000000007"/>
    <x v="2"/>
    <n v="2"/>
    <n v="10.5"/>
    <x v="0"/>
    <s v="USD"/>
    <n v="1455246504"/>
    <d v="2016-02-12T03:08:24"/>
    <n v="1452654504"/>
    <x v="2430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n v="2E-3"/>
    <x v="2"/>
    <n v="2"/>
    <n v="1"/>
    <x v="0"/>
    <s v="USD"/>
    <n v="1467080613"/>
    <d v="2016-06-28T02:23:33"/>
    <n v="1461896613"/>
    <x v="2431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2"/>
    <x v="2"/>
    <n v="2"/>
    <n v="1"/>
    <x v="0"/>
    <s v="USD"/>
    <n v="1425791697"/>
    <d v="2015-03-08T05:14:57"/>
    <n v="1423199697"/>
    <x v="2432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n v="0"/>
    <x v="0"/>
    <s v="USD"/>
    <n v="1456608943"/>
    <d v="2016-02-27T21:35:43"/>
    <n v="1454016943"/>
    <x v="2433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.13"/>
    <x v="2"/>
    <n v="2"/>
    <n v="13"/>
    <x v="0"/>
    <s v="USD"/>
    <n v="1438662474"/>
    <d v="2015-08-04T04:27:54"/>
    <n v="1435206474"/>
    <x v="2434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48960000000000004"/>
    <x v="2"/>
    <n v="4"/>
    <n v="306"/>
    <x v="11"/>
    <s v="SEK"/>
    <n v="1444027186"/>
    <d v="2015-10-05T06:39:46"/>
    <n v="1441435186"/>
    <x v="2435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4E-2"/>
    <x v="2"/>
    <n v="2"/>
    <n v="22.5"/>
    <x v="5"/>
    <s v="CAD"/>
    <n v="1454078770"/>
    <d v="2016-01-29T14:46:10"/>
    <n v="1448894770"/>
    <x v="2436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n v="0"/>
    <n v="0"/>
    <x v="0"/>
    <s v="USD"/>
    <n v="1426615200"/>
    <d v="2015-03-17T18:00:00"/>
    <n v="1422400188"/>
    <x v="2437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.33333333333333337"/>
    <x v="2"/>
    <n v="1"/>
    <n v="50"/>
    <x v="0"/>
    <s v="USD"/>
    <n v="1449529062"/>
    <d v="2015-12-07T22:57:42"/>
    <n v="1444341462"/>
    <x v="2438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n v="0"/>
    <x v="0"/>
    <s v="USD"/>
    <n v="1445197129"/>
    <d v="2015-10-18T19:38:49"/>
    <n v="1442605129"/>
    <x v="2439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.2"/>
    <x v="2"/>
    <n v="2"/>
    <n v="5"/>
    <x v="18"/>
    <s v="EUR"/>
    <n v="1455399313"/>
    <d v="2016-02-13T21:35:13"/>
    <n v="1452807313"/>
    <x v="2440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n v="107.88"/>
    <x v="0"/>
    <n v="109"/>
    <n v="74.22935779816514"/>
    <x v="0"/>
    <s v="USD"/>
    <n v="1437627540"/>
    <d v="2015-07-23T04:59:00"/>
    <n v="1435806054"/>
    <x v="2441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5.94166666666666"/>
    <x v="0"/>
    <n v="372"/>
    <n v="81.252688172043008"/>
    <x v="0"/>
    <s v="USD"/>
    <n v="1426777228"/>
    <d v="2015-03-19T15:00:28"/>
    <n v="1424188828"/>
    <x v="2442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1495"/>
    <x v="0"/>
    <n v="311"/>
    <n v="130.23469453376205"/>
    <x v="0"/>
    <s v="USD"/>
    <n v="1408114822"/>
    <d v="2014-08-15T15:00:22"/>
    <n v="1405522822"/>
    <x v="2443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0000000000001"/>
    <x v="0"/>
    <n v="61"/>
    <n v="53.409836065573771"/>
    <x v="0"/>
    <s v="USD"/>
    <n v="1464199591"/>
    <d v="2016-05-25T18:06:31"/>
    <n v="1461607591"/>
    <x v="2444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n v="115"/>
    <n v="75.130434782608702"/>
    <x v="0"/>
    <s v="USD"/>
    <n v="1443242021"/>
    <d v="2015-09-26T04:33:41"/>
    <n v="1440650021"/>
    <x v="2445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7.98"/>
    <x v="0"/>
    <n v="111"/>
    <n v="75.666666666666671"/>
    <x v="0"/>
    <s v="USD"/>
    <n v="1480174071"/>
    <d v="2016-11-26T15:27:51"/>
    <n v="1477578471"/>
    <x v="2446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0000000000005"/>
    <x v="0"/>
    <n v="337"/>
    <n v="31.691394658753708"/>
    <x v="0"/>
    <s v="USD"/>
    <n v="1478923200"/>
    <d v="2016-11-12T04:00:00"/>
    <n v="1476184593"/>
    <x v="2447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n v="9"/>
    <n v="47.777777777777779"/>
    <x v="0"/>
    <s v="USD"/>
    <n v="1472621760"/>
    <d v="2016-08-31T05:36:00"/>
    <n v="1472110513"/>
    <x v="2448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120"/>
    <n v="90"/>
    <x v="0"/>
    <s v="USD"/>
    <n v="1417321515"/>
    <d v="2014-11-30T04:25:15"/>
    <n v="1414725915"/>
    <x v="2449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3353333333335"/>
    <x v="0"/>
    <n v="102"/>
    <n v="149.31401960784314"/>
    <x v="0"/>
    <s v="USD"/>
    <n v="1414465860"/>
    <d v="2014-10-28T03:11:00"/>
    <n v="1411177456"/>
    <x v="2450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.45"/>
    <x v="0"/>
    <n v="186"/>
    <n v="62.06989247311828"/>
    <x v="0"/>
    <s v="USD"/>
    <n v="1488750490"/>
    <d v="2017-03-05T21:48:10"/>
    <n v="1487022490"/>
    <x v="2451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n v="15"/>
    <n v="53.4"/>
    <x v="0"/>
    <s v="USD"/>
    <n v="1451430000"/>
    <d v="2015-12-29T23:00:00"/>
    <n v="1448914500"/>
    <x v="2452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n v="67"/>
    <n v="69.268656716417908"/>
    <x v="0"/>
    <s v="USD"/>
    <n v="1486053409"/>
    <d v="2017-02-02T16:36:49"/>
    <n v="1483461409"/>
    <x v="2453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0.84571428571429"/>
    <x v="0"/>
    <n v="130"/>
    <n v="271.50769230769231"/>
    <x v="0"/>
    <s v="USD"/>
    <n v="1489207808"/>
    <d v="2017-03-11T04:50:08"/>
    <n v="1486183808"/>
    <x v="2454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16"/>
    <n v="34.125"/>
    <x v="0"/>
    <s v="USD"/>
    <n v="1461177950"/>
    <d v="2016-04-20T18:45:50"/>
    <n v="1458758750"/>
    <x v="2455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0.86666666666667"/>
    <x v="0"/>
    <n v="67"/>
    <n v="40.492537313432834"/>
    <x v="0"/>
    <s v="USD"/>
    <n v="1488063839"/>
    <d v="2017-02-25T23:03:59"/>
    <n v="1485471839"/>
    <x v="2456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.30434782608695"/>
    <x v="0"/>
    <n v="124"/>
    <n v="189.75806451612902"/>
    <x v="0"/>
    <s v="USD"/>
    <n v="1458826056"/>
    <d v="2016-03-24T13:27:36"/>
    <n v="1456237656"/>
    <x v="2457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.17999999999999"/>
    <x v="0"/>
    <n v="80"/>
    <n v="68.862499999999997"/>
    <x v="0"/>
    <s v="USD"/>
    <n v="1465498800"/>
    <d v="2016-06-09T19:00:00"/>
    <n v="1462481718"/>
    <x v="2458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25"/>
    <x v="0"/>
    <n v="282"/>
    <n v="108.77659574468085"/>
    <x v="0"/>
    <s v="USD"/>
    <n v="1458742685"/>
    <d v="2016-03-23T14:18:05"/>
    <n v="1454858285"/>
    <x v="2459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0.78823529411764"/>
    <x v="0"/>
    <n v="68"/>
    <n v="125.98529411764706"/>
    <x v="0"/>
    <s v="USD"/>
    <n v="1483417020"/>
    <d v="2017-01-03T04:17:00"/>
    <n v="1480480167"/>
    <x v="2460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n v="86"/>
    <n v="90.523255813953483"/>
    <x v="0"/>
    <s v="USD"/>
    <n v="1317438000"/>
    <d v="2011-10-01T03:00:00"/>
    <n v="1314577097"/>
    <x v="2461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0833333333334"/>
    <x v="0"/>
    <n v="115"/>
    <n v="28.880434782608695"/>
    <x v="0"/>
    <s v="USD"/>
    <n v="1342672096"/>
    <d v="2012-07-19T04:28:16"/>
    <n v="1340944096"/>
    <x v="2462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.25000000000001"/>
    <x v="0"/>
    <n v="75"/>
    <n v="31"/>
    <x v="0"/>
    <s v="USD"/>
    <n v="1366138800"/>
    <d v="2013-04-16T19:00:00"/>
    <n v="1362710425"/>
    <x v="2463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.1"/>
    <x v="0"/>
    <n v="43"/>
    <n v="51.674418604651166"/>
    <x v="5"/>
    <s v="CAD"/>
    <n v="1443641340"/>
    <d v="2015-09-30T19:29:00"/>
    <n v="1441143397"/>
    <x v="2464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.14285714285714"/>
    <x v="0"/>
    <n v="48"/>
    <n v="26.270833333333332"/>
    <x v="0"/>
    <s v="USD"/>
    <n v="1348420548"/>
    <d v="2012-09-23T17:15:48"/>
    <n v="1345828548"/>
    <x v="2465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52"/>
    <n v="48.07692307692308"/>
    <x v="0"/>
    <s v="USD"/>
    <n v="1368066453"/>
    <d v="2013-05-09T02:27:33"/>
    <n v="1365474453"/>
    <x v="2466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8.5"/>
    <x v="0"/>
    <n v="43"/>
    <n v="27.558139534883722"/>
    <x v="0"/>
    <s v="USD"/>
    <n v="1336669200"/>
    <d v="2012-05-10T17:00:00"/>
    <n v="1335473931"/>
    <x v="2467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.21700000000001"/>
    <x v="0"/>
    <n v="58"/>
    <n v="36.97137931034483"/>
    <x v="0"/>
    <s v="USD"/>
    <n v="1351400400"/>
    <d v="2012-10-28T05:00:00"/>
    <n v="1348285321"/>
    <x v="2468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66666666666667"/>
    <x v="0"/>
    <n v="47"/>
    <n v="29.021276595744681"/>
    <x v="0"/>
    <s v="USD"/>
    <n v="1297160329"/>
    <d v="2011-02-08T10:18:49"/>
    <n v="1295000329"/>
    <x v="2469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16400000000002"/>
    <x v="0"/>
    <n v="36"/>
    <n v="28.65666666666667"/>
    <x v="0"/>
    <s v="USD"/>
    <n v="1337824055"/>
    <d v="2012-05-24T01:47:35"/>
    <n v="1335232055"/>
    <x v="2470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17"/>
    <n v="37.647058823529413"/>
    <x v="0"/>
    <s v="USD"/>
    <n v="1327535392"/>
    <d v="2012-01-25T23:49:52"/>
    <n v="1324079392"/>
    <x v="2471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76026666666667"/>
    <x v="0"/>
    <n v="104"/>
    <n v="97.904038461538462"/>
    <x v="0"/>
    <s v="USD"/>
    <n v="1283562180"/>
    <d v="2010-09-04T01:03:00"/>
    <n v="1277433980"/>
    <x v="2472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7"/>
    <n v="42.553191489361701"/>
    <x v="0"/>
    <s v="USD"/>
    <n v="1352573869"/>
    <d v="2012-11-10T18:57:49"/>
    <n v="1349978269"/>
    <x v="2473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.00360000000002"/>
    <x v="0"/>
    <n v="38"/>
    <n v="131.58368421052631"/>
    <x v="0"/>
    <s v="USD"/>
    <n v="1286756176"/>
    <d v="2010-10-11T00:16:16"/>
    <n v="1282868176"/>
    <x v="2474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4.71999999999998"/>
    <x v="0"/>
    <n v="81"/>
    <n v="32.320987654320987"/>
    <x v="0"/>
    <s v="USD"/>
    <n v="1278799200"/>
    <d v="2010-07-10T22:00:00"/>
    <n v="1273647255"/>
    <x v="2475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.02249999999999"/>
    <x v="0"/>
    <n v="55"/>
    <n v="61.103999999999999"/>
    <x v="0"/>
    <s v="USD"/>
    <n v="1415004770"/>
    <d v="2014-11-03T08:52:50"/>
    <n v="1412149970"/>
    <x v="2476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n v="171.33333333333334"/>
    <x v="0"/>
    <n v="41"/>
    <n v="31.341463414634145"/>
    <x v="0"/>
    <s v="USD"/>
    <n v="1344789345"/>
    <d v="2012-08-12T16:35:45"/>
    <n v="1340901345"/>
    <x v="2477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49999999999999"/>
    <x v="0"/>
    <n v="79"/>
    <n v="129.1139240506329"/>
    <x v="0"/>
    <s v="USD"/>
    <n v="1358117313"/>
    <d v="2013-01-13T22:48:33"/>
    <n v="1355525313"/>
    <x v="2478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.44333333333333"/>
    <x v="0"/>
    <n v="16"/>
    <n v="25.020624999999999"/>
    <x v="0"/>
    <s v="USD"/>
    <n v="1343440800"/>
    <d v="2012-07-28T02:00:00"/>
    <n v="1342545994"/>
    <x v="2479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8"/>
    <n v="250"/>
    <x v="0"/>
    <s v="USD"/>
    <n v="1444516084"/>
    <d v="2015-10-10T22:28:04"/>
    <n v="1439332084"/>
    <x v="2480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1099999999999"/>
    <x v="0"/>
    <n v="95"/>
    <n v="47.541473684210523"/>
    <x v="0"/>
    <s v="USD"/>
    <n v="1335799808"/>
    <d v="2012-04-30T15:30:08"/>
    <n v="1333207808"/>
    <x v="2481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n v="25"/>
    <n v="40.04"/>
    <x v="0"/>
    <s v="USD"/>
    <n v="1312224383"/>
    <d v="2011-08-01T18:46:23"/>
    <n v="1308336383"/>
    <x v="2482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3.72727272727272"/>
    <x v="0"/>
    <n v="19"/>
    <n v="65.84210526315789"/>
    <x v="0"/>
    <s v="USD"/>
    <n v="1335891603"/>
    <d v="2012-05-01T17:00:03"/>
    <n v="1330711203"/>
    <x v="2483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1742857142855"/>
    <x v="0"/>
    <n v="90"/>
    <n v="46.401222222222216"/>
    <x v="0"/>
    <s v="USD"/>
    <n v="1316124003"/>
    <d v="2011-09-15T22:00:03"/>
    <n v="1313532003"/>
    <x v="2484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25"/>
    <x v="0"/>
    <n v="41"/>
    <n v="50.365853658536587"/>
    <x v="0"/>
    <s v="USD"/>
    <n v="1318463879"/>
    <d v="2011-10-12T23:57:59"/>
    <n v="1315439879"/>
    <x v="2485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66666666666669"/>
    <x v="0"/>
    <n v="30"/>
    <n v="26.566666666666666"/>
    <x v="0"/>
    <s v="USD"/>
    <n v="1335113976"/>
    <d v="2012-04-22T16:59:36"/>
    <n v="1332521976"/>
    <x v="2486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.05066666666667"/>
    <x v="0"/>
    <n v="38"/>
    <n v="39.493684210526318"/>
    <x v="0"/>
    <s v="USD"/>
    <n v="1338083997"/>
    <d v="2012-05-27T01:59:57"/>
    <n v="1335491997"/>
    <x v="2487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69999999999999"/>
    <x v="0"/>
    <n v="65"/>
    <n v="49.246153846153845"/>
    <x v="0"/>
    <s v="USD"/>
    <n v="1321459908"/>
    <d v="2011-11-16T16:11:48"/>
    <n v="1318864308"/>
    <x v="2488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7142857142858"/>
    <x v="0"/>
    <n v="75"/>
    <n v="62.38"/>
    <x v="0"/>
    <s v="USD"/>
    <n v="1368117239"/>
    <d v="2013-05-09T16:33:59"/>
    <n v="1365525239"/>
    <x v="2489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.39999999999999"/>
    <x v="0"/>
    <n v="16"/>
    <n v="37.9375"/>
    <x v="0"/>
    <s v="USD"/>
    <n v="1340429276"/>
    <d v="2012-06-23T05:27:56"/>
    <n v="1335245276"/>
    <x v="2490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n v="10"/>
    <n v="51.6"/>
    <x v="0"/>
    <s v="USD"/>
    <n v="1295142660"/>
    <d v="2011-01-16T01:51:00"/>
    <n v="1293739714"/>
    <x v="2491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n v="27"/>
    <n v="27.777777777777779"/>
    <x v="0"/>
    <s v="USD"/>
    <n v="1339840740"/>
    <d v="2012-06-16T09:59:00"/>
    <n v="1335397188"/>
    <x v="2492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n v="259"/>
    <n v="99.382239382239376"/>
    <x v="0"/>
    <s v="USD"/>
    <n v="1367208140"/>
    <d v="2013-04-29T04:02:20"/>
    <n v="1363320140"/>
    <x v="2493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.00533333333333"/>
    <x v="0"/>
    <n v="39"/>
    <n v="38.848205128205123"/>
    <x v="0"/>
    <s v="USD"/>
    <n v="1337786944"/>
    <d v="2012-05-23T15:29:04"/>
    <n v="1335194944"/>
    <x v="2494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3666666666665"/>
    <x v="0"/>
    <n v="42"/>
    <n v="45.548809523809524"/>
    <x v="0"/>
    <s v="USD"/>
    <n v="1339022575"/>
    <d v="2012-06-06T22:42:55"/>
    <n v="1336430575"/>
    <x v="2495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10"/>
    <n v="600"/>
    <x v="0"/>
    <s v="USD"/>
    <n v="1364597692"/>
    <d v="2013-03-29T22:54:52"/>
    <n v="1361577292"/>
    <x v="2496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7715"/>
    <x v="0"/>
    <n v="56"/>
    <n v="80.551071428571419"/>
    <x v="0"/>
    <s v="USD"/>
    <n v="1312578338"/>
    <d v="2011-08-05T21:05:38"/>
    <n v="1309986338"/>
    <x v="2497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5.60000000000001"/>
    <x v="0"/>
    <n v="20"/>
    <n v="52.8"/>
    <x v="0"/>
    <s v="USD"/>
    <n v="1422400387"/>
    <d v="2015-01-27T23:13:07"/>
    <n v="1421190787"/>
    <x v="2498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25"/>
    <x v="0"/>
    <n v="170"/>
    <n v="47.676470588235297"/>
    <x v="0"/>
    <s v="USD"/>
    <n v="1356976800"/>
    <d v="2012-12-31T18:00:00"/>
    <n v="1352820837"/>
    <x v="2499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.33333333333333"/>
    <x v="0"/>
    <n v="29"/>
    <n v="23.448275862068964"/>
    <x v="0"/>
    <s v="USD"/>
    <n v="1340476375"/>
    <d v="2012-06-23T18:32:55"/>
    <n v="1337884375"/>
    <x v="2500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7"/>
    <x v="2"/>
    <n v="7"/>
    <n v="40.142857142857146"/>
    <x v="5"/>
    <s v="CAD"/>
    <n v="1443379104"/>
    <d v="2015-09-27T18:38:24"/>
    <n v="1440787104"/>
    <x v="2501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6E-2"/>
    <x v="2"/>
    <n v="5"/>
    <n v="17.2"/>
    <x v="0"/>
    <s v="USD"/>
    <n v="1411328918"/>
    <d v="2014-09-21T19:48:38"/>
    <n v="1407440918"/>
    <x v="2502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n v="0"/>
    <x v="0"/>
    <s v="USD"/>
    <n v="1465333560"/>
    <d v="2016-06-07T21:06:00"/>
    <n v="1462743308"/>
    <x v="2503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n v="0"/>
    <n v="0"/>
    <x v="0"/>
    <s v="USD"/>
    <n v="1416014534"/>
    <d v="2014-11-15T01:22:14"/>
    <n v="1413418934"/>
    <x v="2504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n v="0"/>
    <x v="0"/>
    <s v="USD"/>
    <n v="1426292416"/>
    <d v="2015-03-14T00:20:16"/>
    <n v="1423704016"/>
    <x v="2505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n v="2"/>
    <n v="15"/>
    <x v="1"/>
    <s v="GBP"/>
    <n v="1443906000"/>
    <d v="2015-10-03T21:00:00"/>
    <n v="1441955269"/>
    <x v="2506"/>
    <b v="0"/>
    <b v="0"/>
    <s v="food/restaurants"/>
    <x v="7"/>
    <x v="34"/>
  </r>
  <r>
    <n v="2507"/>
    <s v="Help Cafe Talavera get a New Kitchen!"/>
    <s v="Unique dishes for a unique city!."/>
    <n v="42850"/>
    <n v="0"/>
    <n v="0"/>
    <x v="2"/>
    <n v="0"/>
    <n v="0"/>
    <x v="0"/>
    <s v="USD"/>
    <n v="1431308704"/>
    <d v="2015-05-11T01:45:04"/>
    <n v="1428716704"/>
    <x v="2507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n v="0"/>
    <x v="0"/>
    <s v="USD"/>
    <n v="1408056634"/>
    <d v="2014-08-14T22:50:34"/>
    <n v="1405464634"/>
    <x v="2508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"/>
    <x v="2"/>
    <n v="28"/>
    <n v="35.714285714285715"/>
    <x v="1"/>
    <s v="GBP"/>
    <n v="1429554349"/>
    <d v="2015-04-20T18:25:49"/>
    <n v="1424719549"/>
    <x v="2509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15"/>
    <x v="2"/>
    <n v="2"/>
    <n v="37.5"/>
    <x v="0"/>
    <s v="USD"/>
    <n v="1431647772"/>
    <d v="2015-05-14T23:56:12"/>
    <n v="1426463772"/>
    <x v="2510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n v="0"/>
    <x v="1"/>
    <s v="GBP"/>
    <n v="1454323413"/>
    <d v="2016-02-01T10:43:33"/>
    <n v="1451731413"/>
    <x v="2511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n v="0"/>
    <x v="0"/>
    <s v="USD"/>
    <n v="1418504561"/>
    <d v="2014-12-13T21:02:41"/>
    <n v="1417208561"/>
    <x v="2512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n v="0"/>
    <x v="12"/>
    <s v="EUR"/>
    <n v="1488067789"/>
    <d v="2017-02-26T00:09:49"/>
    <n v="1482883789"/>
    <x v="2513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"/>
    <x v="2"/>
    <n v="4"/>
    <n v="52.5"/>
    <x v="0"/>
    <s v="USD"/>
    <n v="1408526477"/>
    <d v="2014-08-20T09:21:17"/>
    <n v="1407057677"/>
    <x v="2514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n v="12"/>
    <n v="77.5"/>
    <x v="0"/>
    <s v="USD"/>
    <n v="1424635753"/>
    <d v="2015-02-22T20:09:13"/>
    <n v="1422043753"/>
    <x v="2515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n v="0"/>
    <x v="0"/>
    <s v="USD"/>
    <n v="1417279252"/>
    <d v="2014-11-29T16:40:52"/>
    <n v="1414683652"/>
    <x v="2516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4"/>
    <x v="2"/>
    <n v="33"/>
    <n v="53.545454545454547"/>
    <x v="5"/>
    <s v="CAD"/>
    <n v="1426788930"/>
    <d v="2015-03-19T18:15:30"/>
    <n v="1424200530"/>
    <x v="2517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n v="0"/>
    <x v="0"/>
    <s v="USD"/>
    <n v="1415899228"/>
    <d v="2014-11-13T17:20:28"/>
    <n v="1413303628"/>
    <x v="2518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5E-2"/>
    <x v="2"/>
    <n v="4"/>
    <n v="16.25"/>
    <x v="0"/>
    <s v="USD"/>
    <n v="1405741404"/>
    <d v="2014-07-19T03:43:24"/>
    <n v="1403149404"/>
    <x v="2519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n v="0"/>
    <x v="0"/>
    <s v="USD"/>
    <n v="1476559260"/>
    <d v="2016-10-15T19:21:00"/>
    <n v="1472567085"/>
    <x v="2520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48792"/>
    <x v="0"/>
    <n v="132"/>
    <n v="103.68174242424243"/>
    <x v="0"/>
    <s v="USD"/>
    <n v="1444778021"/>
    <d v="2015-10-13T23:13:41"/>
    <n v="1442963621"/>
    <x v="2521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27"/>
    <n v="185.18518518518519"/>
    <x v="0"/>
    <s v="USD"/>
    <n v="1461336720"/>
    <d v="2016-04-22T14:52:00"/>
    <n v="1459431960"/>
    <x v="2522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.44444444444446"/>
    <x v="0"/>
    <n v="26"/>
    <n v="54.153846153846153"/>
    <x v="0"/>
    <s v="USD"/>
    <n v="1416270292"/>
    <d v="2014-11-18T00:24:52"/>
    <n v="1413674692"/>
    <x v="2523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1.6"/>
    <x v="0"/>
    <n v="43"/>
    <n v="177.2093023255814"/>
    <x v="0"/>
    <s v="USD"/>
    <n v="1419136200"/>
    <d v="2014-12-21T04:30:00"/>
    <n v="1416338557"/>
    <x v="2524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25"/>
    <x v="0"/>
    <n v="80"/>
    <n v="100.325"/>
    <x v="0"/>
    <s v="USD"/>
    <n v="1340914571"/>
    <d v="2012-06-28T20:16:11"/>
    <n v="1338322571"/>
    <x v="2525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2.94999999999999"/>
    <x v="0"/>
    <n v="33"/>
    <n v="136.90909090909091"/>
    <x v="0"/>
    <s v="USD"/>
    <n v="1418014740"/>
    <d v="2014-12-08T04:59:00"/>
    <n v="1415585474"/>
    <x v="2526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.125"/>
    <x v="0"/>
    <n v="71"/>
    <n v="57.535211267605632"/>
    <x v="0"/>
    <s v="USD"/>
    <n v="1382068740"/>
    <d v="2013-10-18T03:59:00"/>
    <n v="1380477691"/>
    <x v="2527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.24974999999999"/>
    <x v="0"/>
    <n v="81"/>
    <n v="52.962839506172834"/>
    <x v="1"/>
    <s v="GBP"/>
    <n v="1440068400"/>
    <d v="2015-08-20T11:00:00"/>
    <n v="1438459303"/>
    <x v="2528"/>
    <b v="0"/>
    <b v="1"/>
    <s v="music/classical music"/>
    <x v="4"/>
    <x v="35"/>
  </r>
  <r>
    <n v="2529"/>
    <s v="UrbanArias is DC's Contemporary Opera Company"/>
    <s v="Opera. Short. New."/>
    <n v="6000"/>
    <n v="6257"/>
    <n v="104.28333333333333"/>
    <x v="0"/>
    <n v="76"/>
    <n v="82.328947368421055"/>
    <x v="0"/>
    <s v="USD"/>
    <n v="1332636975"/>
    <d v="2012-03-25T00:56:15"/>
    <n v="1328752575"/>
    <x v="2529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48"/>
    <n v="135.41666666666666"/>
    <x v="0"/>
    <s v="USD"/>
    <n v="1429505400"/>
    <d v="2015-04-20T04:50:00"/>
    <n v="1426711505"/>
    <x v="2530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n v="61"/>
    <n v="74.06557377049181"/>
    <x v="0"/>
    <s v="USD"/>
    <n v="1439611140"/>
    <d v="2015-08-15T03:59:00"/>
    <n v="1437668354"/>
    <x v="2531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25"/>
    <x v="0"/>
    <n v="60"/>
    <n v="84.083333333333329"/>
    <x v="0"/>
    <s v="USD"/>
    <n v="1345148566"/>
    <d v="2012-08-16T20:22:46"/>
    <n v="1342556566"/>
    <x v="2532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66666666666667"/>
    <x v="0"/>
    <n v="136"/>
    <n v="61.029411764705884"/>
    <x v="0"/>
    <s v="USD"/>
    <n v="1362160868"/>
    <d v="2013-03-01T18:01:08"/>
    <n v="1359568911"/>
    <x v="2533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4"/>
    <n v="150"/>
    <x v="0"/>
    <s v="USD"/>
    <n v="1262325600"/>
    <d v="2010-01-01T06:00:00"/>
    <n v="1257871712"/>
    <x v="2534"/>
    <b v="0"/>
    <b v="1"/>
    <s v="music/classical music"/>
    <x v="4"/>
    <x v="35"/>
  </r>
  <r>
    <n v="2535"/>
    <s v="Mark Hayes Requiem Recording"/>
    <s v="Mark Hayes: Requiem Recording"/>
    <n v="20000"/>
    <n v="20755"/>
    <n v="103.77499999999999"/>
    <x v="0"/>
    <n v="78"/>
    <n v="266.08974358974359"/>
    <x v="0"/>
    <s v="USD"/>
    <n v="1417463945"/>
    <d v="2014-12-01T19:59:05"/>
    <n v="1414781945"/>
    <x v="2535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5.99999999999999"/>
    <x v="0"/>
    <n v="4"/>
    <n v="7.25"/>
    <x v="0"/>
    <s v="USD"/>
    <n v="1375151566"/>
    <d v="2013-07-30T02:32:46"/>
    <n v="1373337166"/>
    <x v="2536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.00000000000001"/>
    <x v="0"/>
    <n v="11"/>
    <n v="100"/>
    <x v="0"/>
    <s v="USD"/>
    <n v="1312212855"/>
    <d v="2011-08-01T15:34:15"/>
    <n v="1307028855"/>
    <x v="2537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.01761111111111"/>
    <x v="0"/>
    <n v="185"/>
    <n v="109.96308108108107"/>
    <x v="0"/>
    <s v="USD"/>
    <n v="1361681940"/>
    <d v="2013-02-24T04:59:00"/>
    <n v="1359029661"/>
    <x v="2538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.25"/>
    <x v="0"/>
    <n v="59"/>
    <n v="169.91525423728814"/>
    <x v="0"/>
    <s v="USD"/>
    <n v="1422913152"/>
    <d v="2015-02-02T21:39:12"/>
    <n v="1417729152"/>
    <x v="2539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n v="27"/>
    <n v="95.740740740740748"/>
    <x v="0"/>
    <s v="USD"/>
    <n v="1319904721"/>
    <d v="2011-10-29T16:12:01"/>
    <n v="1314720721"/>
    <x v="2540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.02857142857142"/>
    <x v="0"/>
    <n v="63"/>
    <n v="59.460317460317462"/>
    <x v="1"/>
    <s v="GBP"/>
    <n v="1380192418"/>
    <d v="2013-09-26T10:46:58"/>
    <n v="1375008418"/>
    <x v="2541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3.57142857142858"/>
    <x v="0"/>
    <n v="13"/>
    <n v="55.769230769230766"/>
    <x v="0"/>
    <s v="USD"/>
    <n v="1380599940"/>
    <d v="2013-10-01T03:59:00"/>
    <n v="1377252857"/>
    <x v="2542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n v="13"/>
    <n v="30.076923076923077"/>
    <x v="0"/>
    <s v="USD"/>
    <n v="1293937200"/>
    <d v="2011-01-02T03:00:00"/>
    <n v="1291257298"/>
    <x v="2543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0.82"/>
    <x v="0"/>
    <n v="57"/>
    <n v="88.438596491228068"/>
    <x v="0"/>
    <s v="USD"/>
    <n v="1341750569"/>
    <d v="2012-07-08T12:29:29"/>
    <n v="1339158569"/>
    <x v="2544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n v="61"/>
    <n v="64.032786885245898"/>
    <x v="0"/>
    <s v="USD"/>
    <n v="1424997000"/>
    <d v="2015-02-27T00:30:00"/>
    <n v="1421983138"/>
    <x v="2545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1.71428571428572"/>
    <x v="0"/>
    <n v="65"/>
    <n v="60.153846153846153"/>
    <x v="0"/>
    <s v="USD"/>
    <n v="1380949200"/>
    <d v="2013-10-05T05:00:00"/>
    <n v="1378586179"/>
    <x v="2546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19.85454545454546"/>
    <x v="0"/>
    <n v="134"/>
    <n v="49.194029850746269"/>
    <x v="0"/>
    <s v="USD"/>
    <n v="1333560803"/>
    <d v="2012-04-04T17:33:23"/>
    <n v="1330972403"/>
    <x v="2547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85"/>
    <x v="0"/>
    <n v="37"/>
    <n v="165.16216216216216"/>
    <x v="6"/>
    <s v="EUR"/>
    <n v="1475209620"/>
    <d v="2016-09-30T04:27:00"/>
    <n v="1473087637"/>
    <x v="2548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2.80254777070064"/>
    <x v="0"/>
    <n v="37"/>
    <n v="43.621621621621621"/>
    <x v="1"/>
    <s v="GBP"/>
    <n v="1370019600"/>
    <d v="2013-05-31T17:00:00"/>
    <n v="1366999870"/>
    <x v="2549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4615384615385"/>
    <x v="0"/>
    <n v="150"/>
    <n v="43.7"/>
    <x v="0"/>
    <s v="USD"/>
    <n v="1444276740"/>
    <d v="2015-10-08T03:59:00"/>
    <n v="1439392406"/>
    <x v="2550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3469387755102"/>
    <x v="0"/>
    <n v="56"/>
    <n v="67.419642857142861"/>
    <x v="0"/>
    <s v="USD"/>
    <n v="1332362880"/>
    <d v="2012-03-21T20:48:00"/>
    <n v="1329890585"/>
    <x v="2551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6.5"/>
    <x v="0"/>
    <n v="18"/>
    <n v="177.5"/>
    <x v="0"/>
    <s v="USD"/>
    <n v="1488741981"/>
    <d v="2017-03-05T19:26:21"/>
    <n v="1486149981"/>
    <x v="2552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3333333333333"/>
    <x v="0"/>
    <n v="60"/>
    <n v="38.883333333333333"/>
    <x v="0"/>
    <s v="USD"/>
    <n v="1348202807"/>
    <d v="2012-09-21T04:46:47"/>
    <n v="1343018807"/>
    <x v="2553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n v="67"/>
    <n v="54.985074626865675"/>
    <x v="0"/>
    <s v="USD"/>
    <n v="1433131140"/>
    <d v="2015-06-01T03:59:00"/>
    <n v="1430445163"/>
    <x v="2554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35"/>
    <x v="0"/>
    <n v="35"/>
    <n v="61.342857142857142"/>
    <x v="0"/>
    <s v="USD"/>
    <n v="1338219793"/>
    <d v="2012-05-28T15:43:13"/>
    <n v="1335541393"/>
    <x v="2555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0335570469798"/>
    <x v="0"/>
    <n v="34"/>
    <n v="23.117647058823529"/>
    <x v="0"/>
    <s v="USD"/>
    <n v="1356392857"/>
    <d v="2012-12-24T23:47:37"/>
    <n v="1352504857"/>
    <x v="2556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.44444444444444"/>
    <x v="0"/>
    <n v="36"/>
    <n v="29.611111111111111"/>
    <x v="1"/>
    <s v="GBP"/>
    <n v="1400176386"/>
    <d v="2014-05-15T17:53:06"/>
    <n v="1397584386"/>
    <x v="2557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8.88"/>
    <x v="0"/>
    <n v="18"/>
    <n v="75.611111111111114"/>
    <x v="2"/>
    <s v="AUD"/>
    <n v="1430488740"/>
    <d v="2015-05-01T13:59:00"/>
    <n v="1427747906"/>
    <x v="2558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.25"/>
    <x v="0"/>
    <n v="25"/>
    <n v="35.6"/>
    <x v="0"/>
    <s v="USD"/>
    <n v="1321385820"/>
    <d v="2011-11-15T19:37:00"/>
    <n v="1318539484"/>
    <x v="2559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n v="21"/>
    <n v="143"/>
    <x v="1"/>
    <s v="GBP"/>
    <n v="1425682174"/>
    <d v="2015-03-06T22:49:34"/>
    <n v="1423090174"/>
    <x v="2560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n v="0"/>
    <x v="5"/>
    <s v="CAD"/>
    <n v="1444740089"/>
    <d v="2015-10-13T12:41:29"/>
    <n v="1442148089"/>
    <x v="2561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75"/>
    <x v="1"/>
    <n v="3"/>
    <n v="25"/>
    <x v="12"/>
    <s v="EUR"/>
    <n v="1476189339"/>
    <d v="2016-10-11T12:35:39"/>
    <n v="1471005339"/>
    <x v="2562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n v="0"/>
    <n v="0"/>
    <x v="0"/>
    <s v="USD"/>
    <n v="1438226451"/>
    <d v="2015-07-30T03:20:51"/>
    <n v="1433042451"/>
    <x v="2563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n v="0"/>
    <x v="5"/>
    <s v="CAD"/>
    <n v="1406854699"/>
    <d v="2014-08-01T00:58:19"/>
    <n v="1404262699"/>
    <x v="2564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"/>
    <n v="100"/>
    <x v="0"/>
    <s v="USD"/>
    <n v="1462827000"/>
    <d v="2016-05-09T20:50:00"/>
    <n v="1457710589"/>
    <x v="2565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n v="0"/>
    <x v="0"/>
    <s v="USD"/>
    <n v="1408663948"/>
    <d v="2014-08-21T23:32:28"/>
    <n v="1406071948"/>
    <x v="2566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.26666666666666666"/>
    <x v="1"/>
    <n v="2"/>
    <n v="60"/>
    <x v="0"/>
    <s v="USD"/>
    <n v="1429823138"/>
    <d v="2015-04-23T21:05:38"/>
    <n v="1427231138"/>
    <x v="2567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n v="1"/>
    <n v="50"/>
    <x v="1"/>
    <s v="GBP"/>
    <n v="1472745594"/>
    <d v="2016-09-01T15:59:54"/>
    <n v="1470153594"/>
    <x v="2568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8"/>
    <x v="1"/>
    <n v="2"/>
    <n v="72.5"/>
    <x v="0"/>
    <s v="USD"/>
    <n v="1442457112"/>
    <d v="2015-09-17T02:31:52"/>
    <n v="1439865112"/>
    <x v="2569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4285714285714297"/>
    <x v="1"/>
    <n v="2"/>
    <n v="29.5"/>
    <x v="0"/>
    <s v="USD"/>
    <n v="1486590035"/>
    <d v="2017-02-08T21:40:35"/>
    <n v="1483998035"/>
    <x v="2570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.25"/>
    <x v="1"/>
    <n v="4"/>
    <n v="62.5"/>
    <x v="2"/>
    <s v="AUD"/>
    <n v="1463645521"/>
    <d v="2016-05-19T08:12:01"/>
    <n v="1458461521"/>
    <x v="2571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n v="0"/>
    <x v="0"/>
    <s v="USD"/>
    <n v="1428893517"/>
    <d v="2015-04-13T02:51:57"/>
    <n v="1426301517"/>
    <x v="2572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n v="0"/>
    <x v="0"/>
    <s v="USD"/>
    <n v="1408803149"/>
    <d v="2014-08-23T14:12:29"/>
    <n v="1404915149"/>
    <x v="2573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n v="0"/>
    <x v="0"/>
    <s v="USD"/>
    <n v="1463600945"/>
    <d v="2016-05-18T19:49:05"/>
    <n v="1461786545"/>
    <x v="2574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n v="0"/>
    <x v="0"/>
    <s v="USD"/>
    <n v="1421030194"/>
    <d v="2015-01-12T02:36:34"/>
    <n v="1418438194"/>
    <x v="2575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n v="0"/>
    <n v="0"/>
    <x v="0"/>
    <s v="USD"/>
    <n v="1428707647"/>
    <d v="2015-04-10T23:14:07"/>
    <n v="1424823247"/>
    <x v="2576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n v="0"/>
    <x v="0"/>
    <s v="USD"/>
    <n v="1407181297"/>
    <d v="2014-08-04T19:41:37"/>
    <n v="1405021297"/>
    <x v="2577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n v="0"/>
    <x v="0"/>
    <s v="USD"/>
    <n v="1444410000"/>
    <d v="2015-10-09T17:00:00"/>
    <n v="1440203579"/>
    <x v="2578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3849999999999998"/>
    <x v="1"/>
    <n v="12"/>
    <n v="23.083333333333332"/>
    <x v="0"/>
    <s v="USD"/>
    <n v="1410810903"/>
    <d v="2014-09-15T19:55:03"/>
    <n v="1405626903"/>
    <x v="2579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n v="2"/>
    <n v="25.5"/>
    <x v="0"/>
    <s v="USD"/>
    <n v="1431745200"/>
    <d v="2015-05-16T03:00:00"/>
    <n v="1429170603"/>
    <x v="2580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0.6"/>
    <x v="2"/>
    <n v="11"/>
    <n v="48.18181818181818"/>
    <x v="0"/>
    <s v="USD"/>
    <n v="1447689898"/>
    <d v="2015-11-16T16:04:58"/>
    <n v="1445094298"/>
    <x v="2581"/>
    <b v="0"/>
    <b v="0"/>
    <s v="food/food trucks"/>
    <x v="7"/>
    <x v="19"/>
  </r>
  <r>
    <n v="2582"/>
    <s v="Drunken Wings"/>
    <s v="The place where chicken meets liquor for the first time!"/>
    <n v="90000"/>
    <n v="1"/>
    <n v="1.1111111111111111E-3"/>
    <x v="2"/>
    <n v="1"/>
    <n v="1"/>
    <x v="0"/>
    <s v="USD"/>
    <n v="1477784634"/>
    <d v="2016-10-29T23:43:54"/>
    <n v="1475192634"/>
    <x v="2582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0.5"/>
    <x v="2"/>
    <n v="5"/>
    <n v="1"/>
    <x v="0"/>
    <s v="USD"/>
    <n v="1426526880"/>
    <d v="2015-03-16T17:28:00"/>
    <n v="1421346480"/>
    <x v="2583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n v="0"/>
    <n v="0"/>
    <x v="0"/>
    <s v="USD"/>
    <n v="1434341369"/>
    <d v="2015-06-15T04:09:29"/>
    <n v="1431749369"/>
    <x v="2584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16666666666666669"/>
    <x v="2"/>
    <n v="1"/>
    <n v="50"/>
    <x v="0"/>
    <s v="USD"/>
    <n v="1404601632"/>
    <d v="2014-07-05T23:07:12"/>
    <n v="1402009632"/>
    <x v="2585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.16666666666666669"/>
    <x v="2"/>
    <n v="1"/>
    <n v="5"/>
    <x v="1"/>
    <s v="GBP"/>
    <n v="1451030136"/>
    <d v="2015-12-25T07:55:36"/>
    <n v="1448438136"/>
    <x v="2586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2"/>
    <x v="2"/>
    <n v="6"/>
    <n v="202.83333333333334"/>
    <x v="0"/>
    <s v="USD"/>
    <n v="1451491953"/>
    <d v="2015-12-30T16:12:33"/>
    <n v="1448899953"/>
    <x v="2587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29"/>
    <x v="2"/>
    <n v="8"/>
    <n v="29.125"/>
    <x v="0"/>
    <s v="USD"/>
    <n v="1427807640"/>
    <d v="2015-03-31T13:14:00"/>
    <n v="1423325626"/>
    <x v="2588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.01"/>
    <x v="2"/>
    <n v="1"/>
    <n v="5"/>
    <x v="8"/>
    <s v="DKK"/>
    <n v="1458733927"/>
    <d v="2016-03-23T11:52:07"/>
    <n v="1456145527"/>
    <x v="2589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n v="0"/>
    <x v="2"/>
    <s v="AUD"/>
    <n v="1453817297"/>
    <d v="2016-01-26T14:08:17"/>
    <n v="1453212497"/>
    <x v="2590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2"/>
    <x v="2"/>
    <n v="2"/>
    <n v="13"/>
    <x v="0"/>
    <s v="USD"/>
    <n v="1457901924"/>
    <d v="2016-03-13T20:45:24"/>
    <n v="1452721524"/>
    <x v="2591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.16666666666666669"/>
    <x v="2"/>
    <n v="1"/>
    <n v="50"/>
    <x v="0"/>
    <s v="USD"/>
    <n v="1412536421"/>
    <d v="2014-10-05T19:13:41"/>
    <n v="1409944421"/>
    <x v="2592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n v="0"/>
    <x v="0"/>
    <s v="USD"/>
    <n v="1429993026"/>
    <d v="2015-04-25T20:17:06"/>
    <n v="1427401026"/>
    <x v="2593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E-3"/>
    <x v="2"/>
    <n v="1"/>
    <n v="1"/>
    <x v="0"/>
    <s v="USD"/>
    <n v="1407453228"/>
    <d v="2014-08-07T23:13:48"/>
    <n v="1404861228"/>
    <x v="2594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.166666666666668"/>
    <x v="2"/>
    <n v="19"/>
    <n v="96.05263157894737"/>
    <x v="0"/>
    <s v="USD"/>
    <n v="1487915500"/>
    <d v="2017-02-24T05:51:40"/>
    <n v="1485323500"/>
    <x v="2595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3.588571428571427"/>
    <x v="2"/>
    <n v="27"/>
    <n v="305.77777777777777"/>
    <x v="5"/>
    <s v="CAD"/>
    <n v="1407427009"/>
    <d v="2014-08-07T15:56:49"/>
    <n v="1404835009"/>
    <x v="2596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1"/>
    <x v="2"/>
    <n v="7"/>
    <n v="12.142857142857142"/>
    <x v="1"/>
    <s v="GBP"/>
    <n v="1466323917"/>
    <d v="2016-06-19T08:11:57"/>
    <n v="1463731917"/>
    <x v="2597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14"/>
    <n v="83.571428571428569"/>
    <x v="0"/>
    <s v="USD"/>
    <n v="1443039001"/>
    <d v="2015-09-23T20:10:01"/>
    <n v="1440447001"/>
    <x v="2598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0.99546510341776351"/>
    <x v="2"/>
    <n v="5"/>
    <n v="18"/>
    <x v="0"/>
    <s v="USD"/>
    <n v="1407089147"/>
    <d v="2014-08-03T18:05:47"/>
    <n v="1403201147"/>
    <x v="2599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4"/>
    <x v="2"/>
    <n v="30"/>
    <n v="115.53333333333333"/>
    <x v="0"/>
    <s v="USD"/>
    <n v="1458938200"/>
    <d v="2016-03-25T20:36:40"/>
    <n v="1453757800"/>
    <x v="2600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n v="151"/>
    <n v="21.900662251655628"/>
    <x v="0"/>
    <s v="USD"/>
    <n v="1347508740"/>
    <d v="2012-09-13T03:59:00"/>
    <n v="1346276349"/>
    <x v="2601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.0916666666667"/>
    <x v="0"/>
    <n v="489"/>
    <n v="80.022494887525568"/>
    <x v="0"/>
    <s v="USD"/>
    <n v="1415827200"/>
    <d v="2014-11-12T21:20:00"/>
    <n v="1412358968"/>
    <x v="2602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.48571428571429"/>
    <x v="0"/>
    <n v="50"/>
    <n v="35.520000000000003"/>
    <x v="0"/>
    <s v="USD"/>
    <n v="1387835654"/>
    <d v="2013-12-23T21:54:14"/>
    <n v="1386626054"/>
    <x v="2603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.21799999999999"/>
    <x v="0"/>
    <n v="321"/>
    <n v="64.933333333333323"/>
    <x v="0"/>
    <s v="USD"/>
    <n v="1335662023"/>
    <d v="2012-04-29T01:13:43"/>
    <n v="1333070023"/>
    <x v="2604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2157000000002"/>
    <x v="0"/>
    <n v="1762"/>
    <n v="60.965703745743475"/>
    <x v="0"/>
    <s v="USD"/>
    <n v="1466168390"/>
    <d v="2016-06-17T12:59:50"/>
    <n v="1463576390"/>
    <x v="2605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.05454545454545"/>
    <x v="0"/>
    <n v="385"/>
    <n v="31.444155844155844"/>
    <x v="0"/>
    <s v="USD"/>
    <n v="1398791182"/>
    <d v="2014-04-29T17:06:22"/>
    <n v="1396026382"/>
    <x v="2606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n v="398"/>
    <n v="81.949748743718587"/>
    <x v="0"/>
    <s v="USD"/>
    <n v="1439344800"/>
    <d v="2015-08-12T02:00:00"/>
    <n v="1435611572"/>
    <x v="2607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3.92500000000001"/>
    <x v="0"/>
    <n v="304"/>
    <n v="58.92763157894737"/>
    <x v="0"/>
    <s v="USD"/>
    <n v="1489536000"/>
    <d v="2017-03-15T00:00:00"/>
    <n v="1485976468"/>
    <x v="2608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0111428571428"/>
    <x v="0"/>
    <n v="676"/>
    <n v="157.29347633136095"/>
    <x v="0"/>
    <s v="USD"/>
    <n v="1342330951"/>
    <d v="2012-07-15T05:42:31"/>
    <n v="1339738951"/>
    <x v="2609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.3251043268175"/>
    <x v="0"/>
    <n v="577"/>
    <n v="55.758509532062391"/>
    <x v="0"/>
    <s v="USD"/>
    <n v="1471849140"/>
    <d v="2016-08-22T06:59:00"/>
    <n v="1468444125"/>
    <x v="2610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363636363635"/>
    <x v="0"/>
    <n v="3663"/>
    <n v="83.802893802893806"/>
    <x v="12"/>
    <s v="EUR"/>
    <n v="1483397940"/>
    <d v="2017-01-02T22:59:00"/>
    <n v="1480493014"/>
    <x v="2611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76130000000001"/>
    <x v="0"/>
    <n v="294"/>
    <n v="58.422210884353746"/>
    <x v="0"/>
    <s v="USD"/>
    <n v="1420773970"/>
    <d v="2015-01-09T03:26:10"/>
    <n v="1418095570"/>
    <x v="2612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.01333333333334"/>
    <x v="0"/>
    <n v="28"/>
    <n v="270.57142857142856"/>
    <x v="0"/>
    <s v="USD"/>
    <n v="1348256294"/>
    <d v="2012-09-21T19:38:14"/>
    <n v="1345664294"/>
    <x v="2613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0"/>
    <n v="107.1"/>
    <x v="0"/>
    <s v="USD"/>
    <n v="1398834000"/>
    <d v="2014-04-30T05:00:00"/>
    <n v="1396371612"/>
    <x v="2614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76511744127936"/>
    <x v="0"/>
    <n v="72"/>
    <n v="47.180555555555557"/>
    <x v="1"/>
    <s v="GBP"/>
    <n v="1462017600"/>
    <d v="2016-04-30T12:00:00"/>
    <n v="1458820564"/>
    <x v="2615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4.53400000000001"/>
    <x v="0"/>
    <n v="238"/>
    <n v="120.30882352941177"/>
    <x v="0"/>
    <s v="USD"/>
    <n v="1440546729"/>
    <d v="2015-08-25T23:52:09"/>
    <n v="1437954729"/>
    <x v="2616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n v="159"/>
    <n v="27.59748427672956"/>
    <x v="0"/>
    <s v="USD"/>
    <n v="1413838751"/>
    <d v="2014-10-20T20:59:11"/>
    <n v="1411246751"/>
    <x v="2617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.38666666666667"/>
    <x v="0"/>
    <n v="77"/>
    <n v="205.2987012987013"/>
    <x v="0"/>
    <s v="USD"/>
    <n v="1449000061"/>
    <d v="2015-12-01T20:01:01"/>
    <n v="1443812461"/>
    <x v="2618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.39999999999998"/>
    <x v="0"/>
    <n v="53"/>
    <n v="35.547169811320757"/>
    <x v="0"/>
    <s v="USD"/>
    <n v="1445598000"/>
    <d v="2015-10-23T11:00:00"/>
    <n v="1443302004"/>
    <x v="2619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5230769230772"/>
    <x v="0"/>
    <n v="1251"/>
    <n v="74.639488409272587"/>
    <x v="2"/>
    <s v="AUD"/>
    <n v="1444525200"/>
    <d v="2015-10-11T01:00:00"/>
    <n v="1441339242"/>
    <x v="2620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88"/>
    <x v="0"/>
    <n v="465"/>
    <n v="47.058064516129029"/>
    <x v="0"/>
    <s v="USD"/>
    <n v="1432230988"/>
    <d v="2015-05-21T17:56:28"/>
    <n v="1429638988"/>
    <x v="2621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84"/>
    <x v="0"/>
    <n v="74"/>
    <n v="26.591351351351353"/>
    <x v="13"/>
    <s v="EUR"/>
    <n v="1483120216"/>
    <d v="2016-12-30T17:50:16"/>
    <n v="1479232216"/>
    <x v="2622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3.99999999999999"/>
    <x v="0"/>
    <n v="62"/>
    <n v="36.774193548387096"/>
    <x v="0"/>
    <s v="USD"/>
    <n v="1480658966"/>
    <d v="2016-12-02T06:09:26"/>
    <n v="1479449366"/>
    <x v="2623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206249999997"/>
    <x v="0"/>
    <n v="3468"/>
    <n v="31.820544982698959"/>
    <x v="0"/>
    <s v="USD"/>
    <n v="1347530822"/>
    <d v="2012-09-13T10:07:02"/>
    <n v="1345716422"/>
    <x v="2624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52"/>
    <n v="27.576923076923077"/>
    <x v="12"/>
    <s v="EUR"/>
    <n v="1478723208"/>
    <d v="2016-11-09T20:26:48"/>
    <n v="1476559608"/>
    <x v="2625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.00000000000001"/>
    <x v="0"/>
    <n v="50"/>
    <n v="56"/>
    <x v="0"/>
    <s v="USD"/>
    <n v="1433343869"/>
    <d v="2015-06-03T15:04:29"/>
    <n v="1430751869"/>
    <x v="2626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66666666666663"/>
    <x v="0"/>
    <n v="45"/>
    <n v="21.555555555555557"/>
    <x v="0"/>
    <s v="USD"/>
    <n v="1448571261"/>
    <d v="2015-11-26T20:54:21"/>
    <n v="1445975661"/>
    <x v="2627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.36948748510132"/>
    <x v="0"/>
    <n v="21"/>
    <n v="44.095238095238095"/>
    <x v="0"/>
    <s v="USD"/>
    <n v="1417389067"/>
    <d v="2014-11-30T23:11:07"/>
    <n v="1415661067"/>
    <x v="2628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7.74000000000001"/>
    <x v="0"/>
    <n v="100"/>
    <n v="63.87"/>
    <x v="1"/>
    <s v="GBP"/>
    <n v="1431608122"/>
    <d v="2015-05-14T12:55:22"/>
    <n v="1429016122"/>
    <x v="2629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n v="81"/>
    <n v="38.987654320987652"/>
    <x v="2"/>
    <s v="AUD"/>
    <n v="1467280800"/>
    <d v="2016-06-30T10:00:00"/>
    <n v="1464921112"/>
    <x v="2630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4.66525000000001"/>
    <x v="0"/>
    <n v="286"/>
    <n v="80.185489510489504"/>
    <x v="0"/>
    <s v="USD"/>
    <n v="1440907427"/>
    <d v="2015-08-30T04:03:47"/>
    <n v="1438488227"/>
    <x v="2631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.00934579439252"/>
    <x v="0"/>
    <n v="42"/>
    <n v="34.904761904761905"/>
    <x v="0"/>
    <s v="USD"/>
    <n v="1464485339"/>
    <d v="2016-05-29T01:28:59"/>
    <n v="1462325339"/>
    <x v="2632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4.62"/>
    <x v="0"/>
    <n v="199"/>
    <n v="89.100502512562812"/>
    <x v="0"/>
    <s v="USD"/>
    <n v="1393542000"/>
    <d v="2014-02-27T23:00:00"/>
    <n v="1390938332"/>
    <x v="2633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.02150537634409"/>
    <x v="0"/>
    <n v="25"/>
    <n v="39.44"/>
    <x v="0"/>
    <s v="USD"/>
    <n v="1475163921"/>
    <d v="2016-09-29T15:45:21"/>
    <n v="1472571921"/>
    <x v="2634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84"/>
    <n v="136.9047619047619"/>
    <x v="5"/>
    <s v="CAD"/>
    <n v="1425937761"/>
    <d v="2015-03-09T21:49:21"/>
    <n v="1422917361"/>
    <x v="2635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n v="50"/>
    <n v="37.46"/>
    <x v="0"/>
    <s v="USD"/>
    <n v="1476579600"/>
    <d v="2016-10-16T01:00:00"/>
    <n v="1474641914"/>
    <x v="2636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.2"/>
    <x v="0"/>
    <n v="26"/>
    <n v="31.96153846153846"/>
    <x v="0"/>
    <s v="USD"/>
    <n v="1476277875"/>
    <d v="2016-10-12T13:11:15"/>
    <n v="1474895475"/>
    <x v="2637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1.72910662824208"/>
    <x v="0"/>
    <n v="14"/>
    <n v="25.214285714285715"/>
    <x v="0"/>
    <s v="USD"/>
    <n v="1421358895"/>
    <d v="2015-01-15T21:54:55"/>
    <n v="1418766895"/>
    <x v="2638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49"/>
    <n v="10.040816326530612"/>
    <x v="1"/>
    <s v="GBP"/>
    <n v="1424378748"/>
    <d v="2015-02-19T20:45:48"/>
    <n v="1421786748"/>
    <x v="2639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5.66666666666666"/>
    <x v="0"/>
    <n v="69"/>
    <n v="45.94202898550725"/>
    <x v="0"/>
    <s v="USD"/>
    <n v="1433735474"/>
    <d v="2015-06-08T03:51:14"/>
    <n v="1428551474"/>
    <x v="2640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n v="1"/>
    <n v="15"/>
    <x v="0"/>
    <s v="USD"/>
    <n v="1410811740"/>
    <d v="2014-09-15T20:09:00"/>
    <n v="1409341863"/>
    <x v="2641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n v="0"/>
    <x v="12"/>
    <s v="EUR"/>
    <n v="1468565820"/>
    <d v="2016-07-15T06:57:00"/>
    <n v="1465970108"/>
    <x v="2642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559730999999999"/>
    <x v="1"/>
    <n v="1501"/>
    <n v="223.58248500999335"/>
    <x v="0"/>
    <s v="USD"/>
    <n v="1482307140"/>
    <d v="2016-12-21T07:59:00"/>
    <n v="1479218315"/>
    <x v="2643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29999999999999"/>
    <x v="1"/>
    <n v="52"/>
    <n v="39.480769230769234"/>
    <x v="0"/>
    <s v="USD"/>
    <n v="1489172435"/>
    <d v="2017-03-10T19:00:35"/>
    <n v="1486580435"/>
    <x v="2644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n v="23"/>
    <n v="91.304347826086953"/>
    <x v="2"/>
    <s v="AUD"/>
    <n v="1415481203"/>
    <d v="2014-11-08T21:13:23"/>
    <n v="1412885603"/>
    <x v="2645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40000000004"/>
    <x v="1"/>
    <n v="535"/>
    <n v="78.666205607476627"/>
    <x v="0"/>
    <s v="USD"/>
    <n v="1441783869"/>
    <d v="2015-09-09T07:31:09"/>
    <n v="1439191869"/>
    <x v="2646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"/>
    <x v="1"/>
    <n v="3"/>
    <n v="12"/>
    <x v="5"/>
    <s v="CAD"/>
    <n v="1439533019"/>
    <d v="2015-08-14T06:16:59"/>
    <n v="1436941019"/>
    <x v="2647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88333333333333341"/>
    <x v="1"/>
    <n v="6"/>
    <n v="17.666666666666668"/>
    <x v="0"/>
    <s v="USD"/>
    <n v="1457543360"/>
    <d v="2016-03-09T17:09:20"/>
    <n v="1454951360"/>
    <x v="2648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1E-2"/>
    <x v="1"/>
    <n v="3"/>
    <n v="41.333333333333336"/>
    <x v="0"/>
    <s v="USD"/>
    <n v="1454370941"/>
    <d v="2016-02-01T23:55:41"/>
    <n v="1449186941"/>
    <x v="2649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59666666666666668"/>
    <x v="1"/>
    <n v="5"/>
    <n v="71.599999999999994"/>
    <x v="0"/>
    <s v="USD"/>
    <n v="1482332343"/>
    <d v="2016-12-21T14:59:03"/>
    <n v="1479740343"/>
    <x v="2650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5"/>
    <x v="1"/>
    <n v="17"/>
    <n v="307.8235294117647"/>
    <x v="0"/>
    <s v="USD"/>
    <n v="1450380009"/>
    <d v="2015-12-17T19:20:09"/>
    <n v="1447960809"/>
    <x v="2651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88500000000000001"/>
    <x v="1"/>
    <n v="11"/>
    <n v="80.454545454545453"/>
    <x v="2"/>
    <s v="AUD"/>
    <n v="1418183325"/>
    <d v="2014-12-10T03:48:45"/>
    <n v="1415591325"/>
    <x v="2652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1.52156862745098"/>
    <x v="1"/>
    <n v="70"/>
    <n v="83.942857142857136"/>
    <x v="0"/>
    <s v="USD"/>
    <n v="1402632000"/>
    <d v="2014-06-13T04:00:00"/>
    <n v="1399909127"/>
    <x v="2653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2"/>
    <x v="1"/>
    <n v="6"/>
    <n v="8.5"/>
    <x v="0"/>
    <s v="USD"/>
    <n v="1429622726"/>
    <d v="2015-04-21T13:25:26"/>
    <n v="1424442326"/>
    <x v="2654"/>
    <b v="0"/>
    <b v="0"/>
    <s v="technology/space exploration"/>
    <x v="2"/>
    <x v="36"/>
  </r>
  <r>
    <n v="2655"/>
    <s v="Balloons (Canceled)"/>
    <s v="Thank you for your support!"/>
    <n v="15000"/>
    <n v="3155"/>
    <n v="21.033333333333335"/>
    <x v="1"/>
    <n v="43"/>
    <n v="73.372093023255815"/>
    <x v="0"/>
    <s v="USD"/>
    <n v="1455048000"/>
    <d v="2016-02-09T20:00:00"/>
    <n v="1452631647"/>
    <x v="2655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.436666666666667"/>
    <x v="1"/>
    <n v="152"/>
    <n v="112.86184210526316"/>
    <x v="0"/>
    <s v="USD"/>
    <n v="1489345200"/>
    <d v="2017-03-12T19:00:00"/>
    <n v="1485966688"/>
    <x v="2656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37933333333334"/>
    <x v="1"/>
    <n v="59"/>
    <n v="95.277627118644077"/>
    <x v="0"/>
    <s v="USD"/>
    <n v="1470187800"/>
    <d v="2016-08-03T01:30:00"/>
    <n v="1467325053"/>
    <x v="2657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6E-2"/>
    <x v="1"/>
    <n v="4"/>
    <n v="22.75"/>
    <x v="0"/>
    <s v="USD"/>
    <n v="1469913194"/>
    <d v="2016-07-30T21:13:14"/>
    <n v="1467321194"/>
    <x v="2658"/>
    <b v="0"/>
    <b v="0"/>
    <s v="technology/space exploration"/>
    <x v="2"/>
    <x v="36"/>
  </r>
  <r>
    <n v="2659"/>
    <s v="test (Canceled)"/>
    <s v="test"/>
    <n v="49000"/>
    <n v="1333"/>
    <n v="2.7204081632653061"/>
    <x v="1"/>
    <n v="10"/>
    <n v="133.30000000000001"/>
    <x v="0"/>
    <s v="USD"/>
    <n v="1429321210"/>
    <d v="2015-04-18T01:40:10"/>
    <n v="1426729210"/>
    <x v="2659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000000000000001E-2"/>
    <x v="1"/>
    <n v="5"/>
    <n v="3.8"/>
    <x v="0"/>
    <s v="USD"/>
    <n v="1448388418"/>
    <d v="2015-11-24T18:06:58"/>
    <n v="1443200818"/>
    <x v="2660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89999999999999"/>
    <x v="0"/>
    <n v="60"/>
    <n v="85.75"/>
    <x v="0"/>
    <s v="USD"/>
    <n v="1382742010"/>
    <d v="2013-10-25T23:00:10"/>
    <n v="1380150010"/>
    <x v="2661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6.80000000000001"/>
    <x v="0"/>
    <n v="80"/>
    <n v="267"/>
    <x v="0"/>
    <s v="USD"/>
    <n v="1440179713"/>
    <d v="2015-08-21T17:55:13"/>
    <n v="1437587713"/>
    <x v="2662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4.59625"/>
    <x v="0"/>
    <n v="56"/>
    <n v="373.55803571428572"/>
    <x v="5"/>
    <s v="CAD"/>
    <n v="1441378800"/>
    <d v="2015-09-04T15:00:00"/>
    <n v="1438873007"/>
    <x v="2663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2857142857143"/>
    <x v="0"/>
    <n v="104"/>
    <n v="174.03846153846155"/>
    <x v="0"/>
    <s v="USD"/>
    <n v="1449644340"/>
    <d v="2015-12-09T06:59:00"/>
    <n v="1446683797"/>
    <x v="2664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4285714285715"/>
    <x v="0"/>
    <n v="46"/>
    <n v="93.695652173913047"/>
    <x v="0"/>
    <s v="USD"/>
    <n v="1430774974"/>
    <d v="2015-05-04T21:29:34"/>
    <n v="1426886974"/>
    <x v="2665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29509999999999"/>
    <x v="0"/>
    <n v="206"/>
    <n v="77.327718446601949"/>
    <x v="0"/>
    <s v="USD"/>
    <n v="1443214800"/>
    <d v="2015-09-25T21:00:00"/>
    <n v="1440008439"/>
    <x v="2666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66666666666667"/>
    <x v="0"/>
    <n v="18"/>
    <n v="92.222222222222229"/>
    <x v="0"/>
    <s v="USD"/>
    <n v="1455142416"/>
    <d v="2016-02-10T22:13:36"/>
    <n v="1452550416"/>
    <x v="2667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n v="170.70000000000002"/>
    <x v="0"/>
    <n v="28"/>
    <n v="60.964285714285715"/>
    <x v="5"/>
    <s v="CAD"/>
    <n v="1447079520"/>
    <d v="2015-11-09T14:32:00"/>
    <n v="1443449265"/>
    <x v="2668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25"/>
    <x v="0"/>
    <n v="11"/>
    <n v="91"/>
    <x v="0"/>
    <s v="USD"/>
    <n v="1452387096"/>
    <d v="2016-01-10T00:51:36"/>
    <n v="1447203096"/>
    <x v="2669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1"/>
    <x v="2"/>
    <n v="60"/>
    <n v="41.583333333333336"/>
    <x v="2"/>
    <s v="AUD"/>
    <n v="1406593780"/>
    <d v="2014-07-29T00:29:40"/>
    <n v="1404174580"/>
    <x v="2670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43999999999999"/>
    <x v="2"/>
    <n v="84"/>
    <n v="33.761904761904759"/>
    <x v="0"/>
    <s v="USD"/>
    <n v="1419017880"/>
    <d v="2014-12-19T19:38:00"/>
    <n v="1416419916"/>
    <x v="2671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19"/>
    <x v="2"/>
    <n v="47"/>
    <n v="70.61702127659575"/>
    <x v="0"/>
    <s v="USD"/>
    <n v="1451282400"/>
    <d v="2015-12-28T06:00:00"/>
    <n v="1449436390"/>
    <x v="2672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7.58"/>
    <x v="2"/>
    <n v="66"/>
    <n v="167.15151515151516"/>
    <x v="0"/>
    <s v="USD"/>
    <n v="1414622700"/>
    <d v="2014-10-29T22:45:00"/>
    <n v="1412081999"/>
    <x v="2673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39999999999996"/>
    <x v="2"/>
    <n v="171"/>
    <n v="128.61988304093566"/>
    <x v="0"/>
    <s v="USD"/>
    <n v="1467694740"/>
    <d v="2016-07-05T04:59:00"/>
    <n v="1465398670"/>
    <x v="2674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1"/>
    <x v="2"/>
    <n v="29"/>
    <n v="65.41379310344827"/>
    <x v="0"/>
    <s v="USD"/>
    <n v="1415655289"/>
    <d v="2014-11-10T21:34:49"/>
    <n v="1413059689"/>
    <x v="2675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.38095238095238"/>
    <x v="2"/>
    <n v="9"/>
    <n v="117.55555555555556"/>
    <x v="5"/>
    <s v="CAD"/>
    <n v="1463929174"/>
    <d v="2016-05-22T14:59:34"/>
    <n v="1461337174"/>
    <x v="2676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7.512820512820511"/>
    <x v="2"/>
    <n v="27"/>
    <n v="126.48148148148148"/>
    <x v="0"/>
    <s v="USD"/>
    <n v="1404348143"/>
    <d v="2014-07-03T00:42:23"/>
    <n v="1401756143"/>
    <x v="2677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E-2"/>
    <x v="2"/>
    <n v="2"/>
    <n v="550"/>
    <x v="3"/>
    <s v="EUR"/>
    <n v="1443121765"/>
    <d v="2015-09-24T19:09:25"/>
    <n v="1440529765"/>
    <x v="2678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.33"/>
    <x v="2"/>
    <n v="3"/>
    <n v="44"/>
    <x v="0"/>
    <s v="USD"/>
    <n v="1425081694"/>
    <d v="2015-02-28T00:01:34"/>
    <n v="1422489694"/>
    <x v="2679"/>
    <b v="0"/>
    <b v="0"/>
    <s v="technology/makerspaces"/>
    <x v="2"/>
    <x v="37"/>
  </r>
  <r>
    <n v="2680"/>
    <s v="iHeart Pillow"/>
    <s v="iHeartPillow, Connecting loved ones"/>
    <n v="32000"/>
    <n v="276"/>
    <n v="0.86250000000000004"/>
    <x v="2"/>
    <n v="4"/>
    <n v="69"/>
    <x v="3"/>
    <s v="EUR"/>
    <n v="1459915491"/>
    <d v="2016-04-06T04:04:51"/>
    <n v="1457327091"/>
    <x v="2680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.6875"/>
    <x v="2"/>
    <n v="2"/>
    <n v="27.5"/>
    <x v="0"/>
    <s v="USD"/>
    <n v="1405027750"/>
    <d v="2014-07-10T21:29:10"/>
    <n v="1402867750"/>
    <x v="2681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.299999999999997"/>
    <x v="2"/>
    <n v="20"/>
    <n v="84.9"/>
    <x v="0"/>
    <s v="USD"/>
    <n v="1416635940"/>
    <d v="2014-11-22T05:59:00"/>
    <n v="1413838540"/>
    <x v="2682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.24"/>
    <x v="2"/>
    <n v="3"/>
    <n v="12"/>
    <x v="0"/>
    <s v="USD"/>
    <n v="1425233240"/>
    <d v="2015-03-01T18:07:20"/>
    <n v="1422641240"/>
    <x v="2683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8"/>
    <x v="2"/>
    <n v="4"/>
    <n v="200"/>
    <x v="0"/>
    <s v="USD"/>
    <n v="1407621425"/>
    <d v="2014-08-09T21:57:05"/>
    <n v="1404165425"/>
    <x v="2684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.02"/>
    <x v="2"/>
    <n v="1"/>
    <n v="10"/>
    <x v="0"/>
    <s v="USD"/>
    <n v="1430149330"/>
    <d v="2015-04-27T15:42:10"/>
    <n v="1424968930"/>
    <x v="2685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n v="0"/>
    <x v="0"/>
    <s v="USD"/>
    <n v="1412119423"/>
    <d v="2014-09-30T23:23:43"/>
    <n v="1410391423"/>
    <x v="2686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n v="0"/>
    <n v="0"/>
    <x v="0"/>
    <s v="USD"/>
    <n v="1435591318"/>
    <d v="2015-06-29T15:21:58"/>
    <n v="1432999318"/>
    <x v="2687"/>
    <b v="0"/>
    <b v="0"/>
    <s v="food/food trucks"/>
    <x v="7"/>
    <x v="19"/>
  </r>
  <r>
    <n v="2688"/>
    <s v="Mac N Cheez Food Truck"/>
    <s v="The amazing gourmet Mac N Cheez Food Truck Campaigne!"/>
    <n v="50000"/>
    <n v="74"/>
    <n v="0.14799999999999999"/>
    <x v="2"/>
    <n v="14"/>
    <n v="5.2857142857142856"/>
    <x v="0"/>
    <s v="USD"/>
    <n v="1424746800"/>
    <d v="2015-02-24T03:00:00"/>
    <n v="1422067870"/>
    <x v="2688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3"/>
    <x v="2"/>
    <n v="1"/>
    <n v="1"/>
    <x v="0"/>
    <s v="USD"/>
    <n v="1469919890"/>
    <d v="2016-07-30T23:04:50"/>
    <n v="1467327890"/>
    <x v="2689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325"/>
    <x v="2"/>
    <n v="118"/>
    <n v="72.762711864406782"/>
    <x v="0"/>
    <s v="USD"/>
    <n v="1433298676"/>
    <d v="2015-06-03T02:31:16"/>
    <n v="1429410676"/>
    <x v="2690"/>
    <b v="0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2E-2"/>
    <x v="2"/>
    <n v="2"/>
    <n v="17.5"/>
    <x v="5"/>
    <s v="CAD"/>
    <n v="1431278557"/>
    <d v="2015-05-10T17:22:37"/>
    <n v="1427390557"/>
    <x v="2691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142857142857143"/>
    <x v="2"/>
    <n v="1"/>
    <n v="25"/>
    <x v="0"/>
    <s v="USD"/>
    <n v="1427266860"/>
    <d v="2015-03-25T07:01:00"/>
    <n v="1424678460"/>
    <x v="2692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.8"/>
    <x v="2"/>
    <n v="3"/>
    <n v="13.333333333333334"/>
    <x v="0"/>
    <s v="USD"/>
    <n v="1407899966"/>
    <d v="2014-08-13T03:19:26"/>
    <n v="1405307966"/>
    <x v="2693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3"/>
    <x v="2"/>
    <n v="1"/>
    <n v="1"/>
    <x v="0"/>
    <s v="USD"/>
    <n v="1411701739"/>
    <d v="2014-09-26T03:22:19"/>
    <n v="1409109739"/>
    <x v="2694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.47333333333333333"/>
    <x v="2"/>
    <n v="3"/>
    <n v="23.666666666666668"/>
    <x v="0"/>
    <s v="USD"/>
    <n v="1428981718"/>
    <d v="2015-04-14T03:21:58"/>
    <n v="1423801318"/>
    <x v="2695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"/>
    <x v="2"/>
    <n v="38"/>
    <n v="89.21052631578948"/>
    <x v="0"/>
    <s v="USD"/>
    <n v="1419538560"/>
    <d v="2014-12-25T20:16:00"/>
    <n v="1416600960"/>
    <x v="2696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.35217391304348"/>
    <x v="2"/>
    <n v="52"/>
    <n v="116.55769230769231"/>
    <x v="0"/>
    <s v="USD"/>
    <n v="1438552800"/>
    <d v="2015-08-02T22:00:00"/>
    <n v="1435876423"/>
    <x v="2697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25125"/>
    <x v="2"/>
    <n v="2"/>
    <n v="13.005000000000001"/>
    <x v="0"/>
    <s v="USD"/>
    <n v="1403904808"/>
    <d v="2014-06-27T21:33:28"/>
    <n v="1401312808"/>
    <x v="2698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n v="0"/>
    <n v="0"/>
    <x v="5"/>
    <s v="CAD"/>
    <n v="1407533463"/>
    <d v="2014-08-08T21:31:03"/>
    <n v="1404941463"/>
    <x v="2699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0.7000700070007001"/>
    <x v="2"/>
    <n v="4"/>
    <n v="17.5"/>
    <x v="0"/>
    <s v="USD"/>
    <n v="1411073972"/>
    <d v="2014-09-18T20:59:32"/>
    <n v="1408481972"/>
    <x v="2700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176470588235297"/>
    <x v="3"/>
    <n v="46"/>
    <n v="34.130434782608695"/>
    <x v="17"/>
    <s v="EUR"/>
    <n v="1491586534"/>
    <d v="2017-04-07T17:35:34"/>
    <n v="1488911734"/>
    <x v="2701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10000000000004"/>
    <x v="3"/>
    <n v="26"/>
    <n v="132.34615384615384"/>
    <x v="0"/>
    <s v="USD"/>
    <n v="1491416077"/>
    <d v="2017-04-05T18:14:37"/>
    <n v="1488827677"/>
    <x v="2702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3.75000000000001"/>
    <x v="3"/>
    <n v="45"/>
    <n v="922.22222222222217"/>
    <x v="14"/>
    <s v="MXN"/>
    <n v="1490196830"/>
    <d v="2017-03-22T15:33:50"/>
    <n v="1485016430"/>
    <x v="2703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1"/>
    <x v="3"/>
    <n v="7"/>
    <n v="163.57142857142858"/>
    <x v="0"/>
    <s v="USD"/>
    <n v="1491421314"/>
    <d v="2017-04-05T19:41:54"/>
    <n v="1487709714"/>
    <x v="2704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n v="10.539393939393939"/>
    <x v="3"/>
    <n v="8"/>
    <n v="217.375"/>
    <x v="0"/>
    <s v="USD"/>
    <n v="1490389158"/>
    <d v="2017-03-24T20:59:18"/>
    <n v="1486504758"/>
    <x v="2705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.29714285714284"/>
    <x v="0"/>
    <n v="263"/>
    <n v="149.44486692015209"/>
    <x v="0"/>
    <s v="USD"/>
    <n v="1413442740"/>
    <d v="2014-10-16T06:59:00"/>
    <n v="1410937483"/>
    <x v="2706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4462500000001"/>
    <x v="0"/>
    <n v="394"/>
    <n v="71.237487309644663"/>
    <x v="0"/>
    <s v="USD"/>
    <n v="1369637940"/>
    <d v="2013-05-27T06:59:00"/>
    <n v="1367088443"/>
    <x v="2707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.21535"/>
    <x v="0"/>
    <n v="1049"/>
    <n v="44.464318398474738"/>
    <x v="1"/>
    <s v="GBP"/>
    <n v="1469119526"/>
    <d v="2016-07-21T16:45:26"/>
    <n v="1463935526"/>
    <x v="2708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0599999999999"/>
    <x v="0"/>
    <n v="308"/>
    <n v="164.94480519480518"/>
    <x v="0"/>
    <s v="USD"/>
    <n v="1475553540"/>
    <d v="2016-10-04T03:59:00"/>
    <n v="1472528141"/>
    <x v="2709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3.90035000000003"/>
    <x v="0"/>
    <n v="1088"/>
    <n v="84.871516544117654"/>
    <x v="0"/>
    <s v="USD"/>
    <n v="1407549600"/>
    <d v="2014-08-09T02:00:00"/>
    <n v="1404797428"/>
    <x v="2710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0.7161125319693"/>
    <x v="0"/>
    <n v="73"/>
    <n v="53.945205479452056"/>
    <x v="1"/>
    <s v="GBP"/>
    <n v="1403301660"/>
    <d v="2014-06-20T22:01:00"/>
    <n v="1400694790"/>
    <x v="2711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38181818181818"/>
    <x v="0"/>
    <n v="143"/>
    <n v="50.531468531468533"/>
    <x v="0"/>
    <s v="USD"/>
    <n v="1373738400"/>
    <d v="2013-07-13T18:00:00"/>
    <n v="1370568560"/>
    <x v="2712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4133333333334"/>
    <x v="0"/>
    <n v="1420"/>
    <n v="108.00140845070422"/>
    <x v="0"/>
    <s v="USD"/>
    <n v="1450971684"/>
    <d v="2015-12-24T15:41:24"/>
    <n v="1447515684"/>
    <x v="2713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.35599999999999"/>
    <x v="0"/>
    <n v="305"/>
    <n v="95.373770491803285"/>
    <x v="0"/>
    <s v="USD"/>
    <n v="1476486000"/>
    <d v="2016-10-14T23:00:00"/>
    <n v="1474040596"/>
    <x v="2714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2241666666665"/>
    <x v="0"/>
    <n v="551"/>
    <n v="57.631016333938291"/>
    <x v="0"/>
    <s v="USD"/>
    <n v="1456047228"/>
    <d v="2016-02-21T09:33:48"/>
    <n v="1453109628"/>
    <x v="2715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19.98010000000001"/>
    <x v="0"/>
    <n v="187"/>
    <n v="64.160481283422456"/>
    <x v="12"/>
    <s v="EUR"/>
    <n v="1444291193"/>
    <d v="2015-10-08T07:59:53"/>
    <n v="1441699193"/>
    <x v="2716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.10400000000001"/>
    <x v="0"/>
    <n v="325"/>
    <n v="92.387692307692305"/>
    <x v="0"/>
    <s v="USD"/>
    <n v="1417906649"/>
    <d v="2014-12-06T22:57:29"/>
    <n v="1414015049"/>
    <x v="2717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3.58333333333334"/>
    <x v="0"/>
    <n v="148"/>
    <n v="125.97972972972973"/>
    <x v="0"/>
    <s v="USD"/>
    <n v="1462316400"/>
    <d v="2016-05-03T23:00:00"/>
    <n v="1459865945"/>
    <x v="2718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3333333333334"/>
    <x v="0"/>
    <n v="69"/>
    <n v="94.637681159420296"/>
    <x v="0"/>
    <s v="USD"/>
    <n v="1460936694"/>
    <d v="2016-04-17T23:44:54"/>
    <n v="1455756294"/>
    <x v="2719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.12400000000001"/>
    <x v="0"/>
    <n v="173"/>
    <n v="170.69942196531792"/>
    <x v="0"/>
    <s v="USD"/>
    <n v="1478866253"/>
    <d v="2016-11-11T12:10:53"/>
    <n v="1476270653"/>
    <x v="2720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269"/>
    <n v="40.762081784386616"/>
    <x v="1"/>
    <s v="GBP"/>
    <n v="1378494000"/>
    <d v="2013-09-06T19:00:00"/>
    <n v="1375880598"/>
    <x v="2721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4"/>
    <x v="0"/>
    <n v="185"/>
    <n v="68.254054054054052"/>
    <x v="0"/>
    <s v="USD"/>
    <n v="1485722053"/>
    <d v="2017-01-29T20:34:13"/>
    <n v="1480538053"/>
    <x v="2722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05000000000001"/>
    <x v="0"/>
    <n v="176"/>
    <n v="95.48863636363636"/>
    <x v="0"/>
    <s v="USD"/>
    <n v="1420060088"/>
    <d v="2014-12-31T21:08:08"/>
    <n v="1414872488"/>
    <x v="2723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7520259319291"/>
    <x v="0"/>
    <n v="1019"/>
    <n v="7.1902649656526005"/>
    <x v="1"/>
    <s v="GBP"/>
    <n v="1439625059"/>
    <d v="2015-08-15T07:50:59"/>
    <n v="1436860259"/>
    <x v="2724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4.54249999999999"/>
    <x v="0"/>
    <n v="113"/>
    <n v="511.65486725663715"/>
    <x v="5"/>
    <s v="CAD"/>
    <n v="1488390735"/>
    <d v="2017-03-01T17:52:15"/>
    <n v="1484070735"/>
    <x v="2725"/>
    <b v="0"/>
    <b v="1"/>
    <s v="technology/hardware"/>
    <x v="2"/>
    <x v="30"/>
  </r>
  <r>
    <n v="2726"/>
    <s v="Krimston TWO - Dual SIM case for iPhone"/>
    <s v="Krimston TWO: iPhone Dual SIM Case"/>
    <n v="100000"/>
    <n v="105745"/>
    <n v="105.745"/>
    <x v="0"/>
    <n v="404"/>
    <n v="261.74504950495049"/>
    <x v="0"/>
    <s v="USD"/>
    <n v="1461333311"/>
    <d v="2016-04-22T13:55:11"/>
    <n v="1458741311"/>
    <x v="2726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1000000000004"/>
    <x v="0"/>
    <n v="707"/>
    <n v="69.760961810466767"/>
    <x v="0"/>
    <s v="USD"/>
    <n v="1438964063"/>
    <d v="2015-08-07T16:14:23"/>
    <n v="1436804063"/>
    <x v="2727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1.82666666666668"/>
    <x v="0"/>
    <n v="392"/>
    <n v="77.229591836734699"/>
    <x v="0"/>
    <s v="USD"/>
    <n v="1451485434"/>
    <d v="2015-12-30T14:23:54"/>
    <n v="1448461434"/>
    <x v="2728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.44"/>
    <x v="0"/>
    <n v="23"/>
    <n v="340.56521739130437"/>
    <x v="0"/>
    <s v="USD"/>
    <n v="1430459197"/>
    <d v="2015-05-01T05:46:37"/>
    <n v="1427867197"/>
    <x v="2729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.29262962962963"/>
    <x v="0"/>
    <n v="682"/>
    <n v="67.417903225806455"/>
    <x v="0"/>
    <s v="USD"/>
    <n v="1366635575"/>
    <d v="2013-04-22T12:59:35"/>
    <n v="1363611575"/>
    <x v="2730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0333333333333"/>
    <x v="0"/>
    <n v="37"/>
    <n v="845.70270270270271"/>
    <x v="0"/>
    <s v="USD"/>
    <n v="1413604800"/>
    <d v="2014-10-18T04:00:00"/>
    <n v="1408624622"/>
    <x v="2731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25000000000001"/>
    <x v="0"/>
    <n v="146"/>
    <n v="97.191780821917803"/>
    <x v="0"/>
    <s v="USD"/>
    <n v="1369699200"/>
    <d v="2013-05-28T00:00:00"/>
    <n v="1366917828"/>
    <x v="2732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38"/>
    <x v="0"/>
    <n v="119"/>
    <n v="451.84033613445376"/>
    <x v="0"/>
    <s v="USD"/>
    <n v="1428643974"/>
    <d v="2015-04-10T05:32:54"/>
    <n v="1423463574"/>
    <x v="2733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63"/>
    <n v="138.66871165644173"/>
    <x v="0"/>
    <s v="USD"/>
    <n v="1476395940"/>
    <d v="2016-10-13T21:59:00"/>
    <n v="1473782592"/>
    <x v="2734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3466666666682"/>
    <x v="0"/>
    <n v="339"/>
    <n v="21.640147492625371"/>
    <x v="1"/>
    <s v="GBP"/>
    <n v="1363204800"/>
    <d v="2013-03-13T20:00:00"/>
    <n v="1360551250"/>
    <x v="2735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n v="58"/>
    <n v="169.51724137931035"/>
    <x v="5"/>
    <s v="CAD"/>
    <n v="1398268773"/>
    <d v="2014-04-23T15:59:33"/>
    <n v="1395676773"/>
    <x v="2736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0608"/>
    <x v="0"/>
    <n v="456"/>
    <n v="161.88210526315791"/>
    <x v="0"/>
    <s v="USD"/>
    <n v="1389812400"/>
    <d v="2014-01-15T19:00:00"/>
    <n v="1386108087"/>
    <x v="2737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4"/>
    <x v="0"/>
    <n v="15"/>
    <n v="493.13333333333333"/>
    <x v="0"/>
    <s v="USD"/>
    <n v="1478402804"/>
    <d v="2016-11-06T03:26:44"/>
    <n v="1473218804"/>
    <x v="2738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09090909090907"/>
    <x v="0"/>
    <n v="191"/>
    <n v="22.120418848167539"/>
    <x v="1"/>
    <s v="GBP"/>
    <n v="1399324717"/>
    <d v="2014-05-05T21:18:37"/>
    <n v="1395436717"/>
    <x v="2739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.33333333333334"/>
    <x v="0"/>
    <n v="17"/>
    <n v="18.235294117647058"/>
    <x v="0"/>
    <s v="USD"/>
    <n v="1426117552"/>
    <d v="2015-03-11T23:45:52"/>
    <n v="1423529152"/>
    <x v="2740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n v="0.43750000000000006"/>
    <x v="2"/>
    <n v="4"/>
    <n v="8.75"/>
    <x v="0"/>
    <s v="USD"/>
    <n v="1413770820"/>
    <d v="2014-10-20T02:07:00"/>
    <n v="1412005602"/>
    <x v="2741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.24"/>
    <x v="2"/>
    <n v="18"/>
    <n v="40.611111111111114"/>
    <x v="0"/>
    <s v="USD"/>
    <n v="1337102187"/>
    <d v="2012-05-15T17:16:27"/>
    <n v="1335892587"/>
    <x v="2742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n v="0"/>
    <x v="0"/>
    <s v="USD"/>
    <n v="1476863607"/>
    <d v="2016-10-19T07:53:27"/>
    <n v="1474271607"/>
    <x v="2743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5"/>
    <x v="2"/>
    <n v="22"/>
    <n v="37.954545454545453"/>
    <x v="0"/>
    <s v="USD"/>
    <n v="1330478998"/>
    <d v="2012-02-29T01:29:58"/>
    <n v="1327886998"/>
    <x v="2744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887499999999999"/>
    <x v="2"/>
    <n v="49"/>
    <n v="35.734693877551024"/>
    <x v="0"/>
    <s v="USD"/>
    <n v="1342309368"/>
    <d v="2012-07-14T23:42:48"/>
    <n v="1337125368"/>
    <x v="2745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6.700000000000003"/>
    <x v="2"/>
    <n v="19"/>
    <n v="42.157894736842103"/>
    <x v="0"/>
    <s v="USD"/>
    <n v="1409337911"/>
    <d v="2014-08-29T18:45:11"/>
    <n v="1406745911"/>
    <x v="2746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.000000000000004"/>
    <x v="2"/>
    <n v="4"/>
    <n v="35"/>
    <x v="0"/>
    <s v="USD"/>
    <n v="1339816200"/>
    <d v="2012-06-16T03:10:00"/>
    <n v="1337095997"/>
    <x v="2747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"/>
    <x v="2"/>
    <n v="4"/>
    <n v="13.25"/>
    <x v="0"/>
    <s v="USD"/>
    <n v="1472835802"/>
    <d v="2016-09-02T17:03:22"/>
    <n v="1470243802"/>
    <x v="2748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"/>
    <x v="2"/>
    <n v="2"/>
    <n v="55"/>
    <x v="0"/>
    <s v="USD"/>
    <n v="1428171037"/>
    <d v="2015-04-04T18:10:37"/>
    <n v="1425582637"/>
    <x v="2749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n v="0"/>
    <n v="0"/>
    <x v="0"/>
    <s v="USD"/>
    <n v="1341086400"/>
    <d v="2012-06-30T20:00:00"/>
    <n v="1340055345"/>
    <x v="2750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n v="0"/>
    <x v="0"/>
    <s v="USD"/>
    <n v="1403039842"/>
    <d v="2014-06-17T21:17:22"/>
    <n v="1397855842"/>
    <x v="2751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458333333333332"/>
    <x v="2"/>
    <n v="14"/>
    <n v="39.285714285714285"/>
    <x v="0"/>
    <s v="USD"/>
    <n v="1324232504"/>
    <d v="2011-12-18T18:21:44"/>
    <n v="1320776504"/>
    <x v="2752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8"/>
    <n v="47.5"/>
    <x v="0"/>
    <s v="USD"/>
    <n v="1346017023"/>
    <d v="2012-08-26T21:37:03"/>
    <n v="1343425023"/>
    <x v="2753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n v="0"/>
    <x v="0"/>
    <s v="USD"/>
    <n v="1410448551"/>
    <d v="2014-09-11T15:15:51"/>
    <n v="1407856551"/>
    <x v="2754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5"/>
    <n v="17.333333333333332"/>
    <x v="17"/>
    <s v="EUR"/>
    <n v="1428519527"/>
    <d v="2015-04-08T18:58:47"/>
    <n v="1425927527"/>
    <x v="2755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.48"/>
    <x v="2"/>
    <n v="33"/>
    <n v="31.757575757575758"/>
    <x v="0"/>
    <s v="USD"/>
    <n v="1389476201"/>
    <d v="2014-01-11T21:36:41"/>
    <n v="1386884201"/>
    <x v="2756"/>
    <b v="0"/>
    <b v="0"/>
    <s v="publishing/children's books"/>
    <x v="3"/>
    <x v="39"/>
  </r>
  <r>
    <n v="2757"/>
    <s v="C is for Crooked"/>
    <s v="A children's letter book that Lampoons Hillary Clinton"/>
    <n v="1500"/>
    <n v="10"/>
    <n v="0.66666666666666674"/>
    <x v="2"/>
    <n v="2"/>
    <n v="5"/>
    <x v="0"/>
    <s v="USD"/>
    <n v="1470498332"/>
    <d v="2016-08-06T15:45:32"/>
    <n v="1469202332"/>
    <x v="2757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00000000000001"/>
    <x v="2"/>
    <n v="6"/>
    <n v="39"/>
    <x v="2"/>
    <s v="AUD"/>
    <n v="1476095783"/>
    <d v="2016-10-10T10:36:23"/>
    <n v="1474886183"/>
    <x v="2758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n v="2"/>
    <n v="52.5"/>
    <x v="2"/>
    <s v="AUD"/>
    <n v="1468658866"/>
    <d v="2016-07-16T08:47:46"/>
    <n v="1464943666"/>
    <x v="2759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n v="0"/>
    <x v="1"/>
    <s v="GBP"/>
    <n v="1371726258"/>
    <d v="2013-06-20T11:04:18"/>
    <n v="1369134258"/>
    <x v="2760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0.72"/>
    <x v="2"/>
    <n v="4"/>
    <n v="9"/>
    <x v="0"/>
    <s v="USD"/>
    <n v="1357176693"/>
    <d v="2013-01-03T01:31:33"/>
    <n v="1354584693"/>
    <x v="2761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76923076923076927"/>
    <x v="2"/>
    <n v="1"/>
    <n v="25"/>
    <x v="0"/>
    <s v="USD"/>
    <n v="1332114795"/>
    <d v="2012-03-18T23:53:15"/>
    <n v="1326934395"/>
    <x v="2762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.22842639593908631"/>
    <x v="2"/>
    <n v="3"/>
    <n v="30"/>
    <x v="0"/>
    <s v="USD"/>
    <n v="1369403684"/>
    <d v="2013-05-24T13:54:44"/>
    <n v="1365515684"/>
    <x v="2763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"/>
    <x v="2"/>
    <n v="4"/>
    <n v="11.25"/>
    <x v="0"/>
    <s v="USD"/>
    <n v="1338404400"/>
    <d v="2012-05-30T19:00:00"/>
    <n v="1335855631"/>
    <x v="2764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n v="0"/>
    <x v="0"/>
    <s v="USD"/>
    <n v="1351432428"/>
    <d v="2012-10-28T13:53:48"/>
    <n v="1350050028"/>
    <x v="2765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n v="4"/>
    <n v="25"/>
    <x v="0"/>
    <s v="USD"/>
    <n v="1313078518"/>
    <d v="2011-08-11T16:01:58"/>
    <n v="1310486518"/>
    <x v="2766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0.85000000000000009"/>
    <x v="2"/>
    <n v="3"/>
    <n v="11.333333333333334"/>
    <x v="5"/>
    <s v="CAD"/>
    <n v="1439766050"/>
    <d v="2015-08-16T23:00:50"/>
    <n v="1434582050"/>
    <x v="2767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.314285714285715"/>
    <x v="2"/>
    <n v="34"/>
    <n v="29.470588235294116"/>
    <x v="0"/>
    <s v="USD"/>
    <n v="1333028723"/>
    <d v="2012-03-29T13:45:23"/>
    <n v="1330440323"/>
    <x v="2768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.25"/>
    <x v="2"/>
    <n v="2"/>
    <n v="1"/>
    <x v="1"/>
    <s v="GBP"/>
    <n v="1401997790"/>
    <d v="2014-06-05T19:49:50"/>
    <n v="1397677790"/>
    <x v="2769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.411249999999999"/>
    <x v="2"/>
    <n v="33"/>
    <n v="63.098484848484851"/>
    <x v="0"/>
    <s v="USD"/>
    <n v="1395158130"/>
    <d v="2014-03-18T15:55:30"/>
    <n v="1392569730"/>
    <x v="2770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n v="0"/>
    <x v="0"/>
    <s v="USD"/>
    <n v="1359738000"/>
    <d v="2013-02-01T17:00:00"/>
    <n v="1355489140"/>
    <x v="2771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n v="0"/>
    <x v="0"/>
    <s v="USD"/>
    <n v="1381006294"/>
    <d v="2013-10-05T20:51:34"/>
    <n v="1379710294"/>
    <x v="2772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.18867924528301888"/>
    <x v="2"/>
    <n v="1"/>
    <n v="1"/>
    <x v="5"/>
    <s v="CAD"/>
    <n v="1461530721"/>
    <d v="2016-04-24T20:45:21"/>
    <n v="1460666721"/>
    <x v="2773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249999999999998"/>
    <x v="2"/>
    <n v="13"/>
    <n v="43.846153846153847"/>
    <x v="0"/>
    <s v="USD"/>
    <n v="1362711728"/>
    <d v="2013-03-08T03:02:08"/>
    <n v="1360119728"/>
    <x v="2774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2"/>
    <n v="75"/>
    <x v="0"/>
    <s v="USD"/>
    <n v="1323994754"/>
    <d v="2011-12-16T00:19:14"/>
    <n v="1321402754"/>
    <x v="2775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4"/>
    <x v="2"/>
    <n v="36"/>
    <n v="45.972222222222221"/>
    <x v="0"/>
    <s v="USD"/>
    <n v="1434092876"/>
    <d v="2015-06-12T07:07:56"/>
    <n v="1431414476"/>
    <x v="2776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3333333333333337"/>
    <x v="2"/>
    <n v="1"/>
    <n v="10"/>
    <x v="0"/>
    <s v="USD"/>
    <n v="1437149004"/>
    <d v="2015-07-17T16:03:24"/>
    <n v="1434557004"/>
    <x v="2777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45454545454543"/>
    <x v="2"/>
    <n v="15"/>
    <n v="93.666666666666671"/>
    <x v="0"/>
    <s v="USD"/>
    <n v="1409009306"/>
    <d v="2014-08-25T23:28:26"/>
    <n v="1406417306"/>
    <x v="2778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"/>
    <x v="2"/>
    <n v="1"/>
    <n v="53"/>
    <x v="0"/>
    <s v="USD"/>
    <n v="1448204621"/>
    <d v="2015-11-22T15:03:41"/>
    <n v="1445609021"/>
    <x v="2779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n v="0"/>
    <n v="0"/>
    <x v="13"/>
    <s v="EUR"/>
    <n v="1489142688"/>
    <d v="2017-03-10T10:44:48"/>
    <n v="1486550688"/>
    <x v="2780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.28"/>
    <x v="0"/>
    <n v="28"/>
    <n v="47"/>
    <x v="0"/>
    <s v="USD"/>
    <n v="1423724400"/>
    <d v="2015-02-12T07:00:00"/>
    <n v="1421274954"/>
    <x v="2781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18"/>
    <n v="66.666666666666671"/>
    <x v="0"/>
    <s v="USD"/>
    <n v="1424149140"/>
    <d v="2015-02-17T04:59:00"/>
    <n v="1421964718"/>
    <x v="2782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n v="61"/>
    <n v="18.770491803278688"/>
    <x v="1"/>
    <s v="GBP"/>
    <n v="1429793446"/>
    <d v="2015-04-23T12:50:46"/>
    <n v="1428583846"/>
    <x v="2783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108"/>
    <n v="66.111111111111114"/>
    <x v="0"/>
    <s v="USD"/>
    <n v="1414608843"/>
    <d v="2014-10-29T18:54:03"/>
    <n v="1412794443"/>
    <x v="2784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4.67999999999999"/>
    <x v="0"/>
    <n v="142"/>
    <n v="36.859154929577464"/>
    <x v="0"/>
    <s v="USD"/>
    <n v="1470430800"/>
    <d v="2016-08-05T21:00:00"/>
    <n v="1467865967"/>
    <x v="2785"/>
    <b v="0"/>
    <b v="1"/>
    <s v="theater/plays"/>
    <x v="1"/>
    <x v="6"/>
  </r>
  <r>
    <n v="2786"/>
    <s v="Fierce"/>
    <s v="A heart-melting farce about sex, art and the lovelorn lay-abouts of London-town."/>
    <n v="2500"/>
    <n v="2946"/>
    <n v="117.83999999999999"/>
    <x v="0"/>
    <n v="74"/>
    <n v="39.810810810810814"/>
    <x v="1"/>
    <s v="GBP"/>
    <n v="1404913180"/>
    <d v="2014-07-09T13:39:40"/>
    <n v="1403703580"/>
    <x v="2786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n v="38"/>
    <n v="31.5"/>
    <x v="0"/>
    <s v="USD"/>
    <n v="1405658752"/>
    <d v="2014-07-18T04:45:52"/>
    <n v="1403066752"/>
    <x v="2787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2.49999999999999"/>
    <x v="0"/>
    <n v="20"/>
    <n v="102.5"/>
    <x v="0"/>
    <s v="USD"/>
    <n v="1469811043"/>
    <d v="2016-07-29T16:50:43"/>
    <n v="1467219043"/>
    <x v="2788"/>
    <b v="0"/>
    <b v="1"/>
    <s v="theater/plays"/>
    <x v="1"/>
    <x v="6"/>
  </r>
  <r>
    <n v="2789"/>
    <s v="The Adventurers Club"/>
    <s v="BNT's Biggest Adventure So Far: Our 2015 full length production!"/>
    <n v="3000"/>
    <n v="3035"/>
    <n v="101.16666666666667"/>
    <x v="0"/>
    <n v="24"/>
    <n v="126.45833333333333"/>
    <x v="0"/>
    <s v="USD"/>
    <n v="1426132800"/>
    <d v="2015-03-12T04:00:00"/>
    <n v="1424477934"/>
    <x v="2789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3333333333333"/>
    <x v="0"/>
    <n v="66"/>
    <n v="47.878787878787875"/>
    <x v="0"/>
    <s v="USD"/>
    <n v="1423693903"/>
    <d v="2015-02-11T22:31:43"/>
    <n v="1421101903"/>
    <x v="2790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49999999999999"/>
    <x v="0"/>
    <n v="28"/>
    <n v="73.214285714285708"/>
    <x v="0"/>
    <s v="USD"/>
    <n v="1473393600"/>
    <d v="2016-09-09T04:00:00"/>
    <n v="1470778559"/>
    <x v="2791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7.60000000000001"/>
    <x v="0"/>
    <n v="24"/>
    <n v="89.666666666666671"/>
    <x v="0"/>
    <s v="USD"/>
    <n v="1439357559"/>
    <d v="2015-08-12T05:32:39"/>
    <n v="1435469559"/>
    <x v="2792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5675"/>
    <x v="0"/>
    <n v="73"/>
    <n v="151.4623287671233"/>
    <x v="2"/>
    <s v="AUD"/>
    <n v="1437473005"/>
    <d v="2015-07-21T10:03:25"/>
    <n v="1434881005"/>
    <x v="2793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3"/>
    <n v="25"/>
    <x v="1"/>
    <s v="GBP"/>
    <n v="1457031600"/>
    <d v="2016-03-03T19:00:00"/>
    <n v="1455640559"/>
    <x v="2794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.28571428571429"/>
    <x v="0"/>
    <n v="20"/>
    <n v="36.5"/>
    <x v="0"/>
    <s v="USD"/>
    <n v="1402095600"/>
    <d v="2014-06-06T23:00:00"/>
    <n v="1400675841"/>
    <x v="2795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5.5"/>
    <x v="0"/>
    <n v="21"/>
    <n v="44"/>
    <x v="1"/>
    <s v="GBP"/>
    <n v="1404564028"/>
    <d v="2014-07-05T12:40:28"/>
    <n v="1401972028"/>
    <x v="2796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4512500000001"/>
    <x v="0"/>
    <n v="94"/>
    <n v="87.357553191489373"/>
    <x v="1"/>
    <s v="GBP"/>
    <n v="1404858840"/>
    <d v="2014-07-08T22:34:00"/>
    <n v="1402266840"/>
    <x v="2797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n v="139"/>
    <n v="36.474820143884891"/>
    <x v="1"/>
    <s v="GBP"/>
    <n v="1438358400"/>
    <d v="2015-07-31T16:00:00"/>
    <n v="1437063121"/>
    <x v="2798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6.6348"/>
    <x v="0"/>
    <n v="130"/>
    <n v="44.859538461538463"/>
    <x v="1"/>
    <s v="GBP"/>
    <n v="1466179200"/>
    <d v="2016-06-17T16:00:00"/>
    <n v="1463466070"/>
    <x v="2799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31"/>
    <n v="42.903225806451616"/>
    <x v="1"/>
    <s v="GBP"/>
    <n v="1420377366"/>
    <d v="2015-01-04T13:16:06"/>
    <n v="1415193366"/>
    <x v="2800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.20000000000002"/>
    <x v="0"/>
    <n v="13"/>
    <n v="51.230769230769234"/>
    <x v="2"/>
    <s v="AUD"/>
    <n v="1412938800"/>
    <d v="2014-10-10T11:00:00"/>
    <n v="1411019409"/>
    <x v="2801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3333333333333"/>
    <x v="0"/>
    <n v="90"/>
    <n v="33.944444444444443"/>
    <x v="1"/>
    <s v="GBP"/>
    <n v="1438875107"/>
    <d v="2015-08-06T15:31:47"/>
    <n v="1436283107"/>
    <x v="2802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7.95"/>
    <x v="0"/>
    <n v="141"/>
    <n v="90.744680851063833"/>
    <x v="0"/>
    <s v="USD"/>
    <n v="1437004800"/>
    <d v="2015-07-16T00:00:00"/>
    <n v="1433295276"/>
    <x v="2803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4.99999999999999"/>
    <x v="0"/>
    <n v="23"/>
    <n v="50"/>
    <x v="1"/>
    <s v="GBP"/>
    <n v="1411987990"/>
    <d v="2014-09-29T10:53:10"/>
    <n v="1409395990"/>
    <x v="2804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.00000000000001"/>
    <x v="0"/>
    <n v="18"/>
    <n v="24.444444444444443"/>
    <x v="1"/>
    <s v="GBP"/>
    <n v="1440245273"/>
    <d v="2015-08-22T12:07:53"/>
    <n v="1438085273"/>
    <x v="2805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.1"/>
    <x v="0"/>
    <n v="76"/>
    <n v="44.25"/>
    <x v="1"/>
    <s v="GBP"/>
    <n v="1438772400"/>
    <d v="2015-08-05T11:00:00"/>
    <n v="1435645490"/>
    <x v="2806"/>
    <b v="0"/>
    <b v="1"/>
    <s v="theater/plays"/>
    <x v="1"/>
    <x v="6"/>
  </r>
  <r>
    <n v="2807"/>
    <s v="The Commission Theatre Co."/>
    <s v="Bringing Shakespeare back to the Playwrights"/>
    <n v="5000"/>
    <n v="6300"/>
    <n v="126"/>
    <x v="0"/>
    <n v="93"/>
    <n v="67.741935483870961"/>
    <x v="0"/>
    <s v="USD"/>
    <n v="1435611438"/>
    <d v="2015-06-29T20:57:18"/>
    <n v="1433019438"/>
    <x v="2807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4444444444444"/>
    <x v="0"/>
    <n v="69"/>
    <n v="65.376811594202906"/>
    <x v="0"/>
    <s v="USD"/>
    <n v="1440274735"/>
    <d v="2015-08-22T20:18:55"/>
    <n v="1437682735"/>
    <x v="2808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n v="21"/>
    <n v="121.9047619047619"/>
    <x v="0"/>
    <s v="USD"/>
    <n v="1459348740"/>
    <d v="2016-03-30T14:39:00"/>
    <n v="1458647725"/>
    <x v="2809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n v="57"/>
    <n v="47.456140350877192"/>
    <x v="0"/>
    <s v="USD"/>
    <n v="1401595140"/>
    <d v="2014-06-01T03:59:00"/>
    <n v="1398828064"/>
    <x v="2810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.27"/>
    <x v="0"/>
    <n v="108"/>
    <n v="92.842592592592595"/>
    <x v="1"/>
    <s v="GBP"/>
    <n v="1424692503"/>
    <d v="2015-02-23T11:55:03"/>
    <n v="1422100503"/>
    <x v="2811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n v="83"/>
    <n v="68.253012048192772"/>
    <x v="5"/>
    <s v="CAD"/>
    <n v="1428292800"/>
    <d v="2015-04-06T04:00:00"/>
    <n v="1424368298"/>
    <x v="2812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7.57571428571428"/>
    <x v="0"/>
    <n v="96"/>
    <n v="37.209583333333335"/>
    <x v="0"/>
    <s v="USD"/>
    <n v="1481737761"/>
    <d v="2016-12-14T17:49:21"/>
    <n v="1479577761"/>
    <x v="2813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7.73333333333332"/>
    <x v="0"/>
    <n v="64"/>
    <n v="25.25"/>
    <x v="1"/>
    <s v="GBP"/>
    <n v="1431164115"/>
    <d v="2015-05-09T09:35:15"/>
    <n v="1428572115"/>
    <x v="2814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n v="14"/>
    <n v="43.214285714285715"/>
    <x v="5"/>
    <s v="CAD"/>
    <n v="1470595109"/>
    <d v="2016-08-07T18:38:29"/>
    <n v="1468003109"/>
    <x v="2815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56666666666666"/>
    <x v="0"/>
    <n v="169"/>
    <n v="25.130177514792898"/>
    <x v="1"/>
    <s v="GBP"/>
    <n v="1438531200"/>
    <d v="2015-08-02T16:00:00"/>
    <n v="1435921992"/>
    <x v="2816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33"/>
    <n v="23.636363636363637"/>
    <x v="1"/>
    <s v="GBP"/>
    <n v="1425136462"/>
    <d v="2015-02-28T15:14:22"/>
    <n v="1421680462"/>
    <x v="2817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.03"/>
    <x v="0"/>
    <n v="102"/>
    <n v="103.95098039215686"/>
    <x v="0"/>
    <s v="USD"/>
    <n v="1443018086"/>
    <d v="2015-09-23T14:21:26"/>
    <n v="1441290086"/>
    <x v="2818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0000000000001"/>
    <x v="0"/>
    <n v="104"/>
    <n v="50.384615384615387"/>
    <x v="1"/>
    <s v="GBP"/>
    <n v="1434285409"/>
    <d v="2015-06-14T12:36:49"/>
    <n v="1431693409"/>
    <x v="2819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20"/>
    <n v="13.6"/>
    <x v="1"/>
    <s v="GBP"/>
    <n v="1456444800"/>
    <d v="2016-02-26T00:00:00"/>
    <n v="1454337589"/>
    <x v="2820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35"/>
    <n v="28.571428571428573"/>
    <x v="1"/>
    <s v="GBP"/>
    <n v="1411510135"/>
    <d v="2014-09-23T22:08:55"/>
    <n v="1408918135"/>
    <x v="2821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94"/>
    <n v="63.829787234042556"/>
    <x v="0"/>
    <s v="USD"/>
    <n v="1427469892"/>
    <d v="2015-03-27T15:24:52"/>
    <n v="1424881492"/>
    <x v="2822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14"/>
    <n v="8.8571428571428577"/>
    <x v="1"/>
    <s v="GBP"/>
    <n v="1427842740"/>
    <d v="2015-03-31T22:59:00"/>
    <n v="1425428206"/>
    <x v="2823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6.92307692307693"/>
    <x v="0"/>
    <n v="15"/>
    <n v="50.666666666666664"/>
    <x v="0"/>
    <s v="USD"/>
    <n v="1434159780"/>
    <d v="2015-06-13T01:43:00"/>
    <n v="1431412196"/>
    <x v="2824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.33333333333334"/>
    <x v="0"/>
    <n v="51"/>
    <n v="60.784313725490193"/>
    <x v="1"/>
    <s v="GBP"/>
    <n v="1449255686"/>
    <d v="2015-12-04T19:01:26"/>
    <n v="1446663686"/>
    <x v="2825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7.74999999999999"/>
    <x v="0"/>
    <n v="19"/>
    <n v="113.42105263157895"/>
    <x v="0"/>
    <s v="USD"/>
    <n v="1436511600"/>
    <d v="2015-07-10T07:00:00"/>
    <n v="1434415812"/>
    <x v="2826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24999999999999"/>
    <x v="0"/>
    <n v="23"/>
    <n v="104.56521739130434"/>
    <x v="0"/>
    <s v="USD"/>
    <n v="1464971400"/>
    <d v="2016-06-03T16:30:00"/>
    <n v="1462379066"/>
    <x v="2827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.37894736842105"/>
    <x v="0"/>
    <n v="97"/>
    <n v="98.30927835051547"/>
    <x v="1"/>
    <s v="GBP"/>
    <n v="1443826800"/>
    <d v="2015-10-02T23:00:00"/>
    <n v="1441606869"/>
    <x v="2828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6.52"/>
    <x v="0"/>
    <n v="76"/>
    <n v="35.039473684210527"/>
    <x v="1"/>
    <s v="GBP"/>
    <n v="1464863118"/>
    <d v="2016-06-02T10:25:18"/>
    <n v="1462443918"/>
    <x v="2829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n v="11"/>
    <n v="272.72727272727275"/>
    <x v="0"/>
    <s v="USD"/>
    <n v="1399867140"/>
    <d v="2014-05-12T03:59:00"/>
    <n v="1398802148"/>
    <x v="2830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0.66666666666667"/>
    <x v="0"/>
    <n v="52"/>
    <n v="63.846153846153847"/>
    <x v="0"/>
    <s v="USD"/>
    <n v="1437076070"/>
    <d v="2015-07-16T19:47:50"/>
    <n v="1434484070"/>
    <x v="2831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4.71959999999999"/>
    <x v="0"/>
    <n v="95"/>
    <n v="30.189368421052631"/>
    <x v="1"/>
    <s v="GBP"/>
    <n v="1416780000"/>
    <d v="2014-11-23T22:00:00"/>
    <n v="1414342894"/>
    <x v="2832"/>
    <b v="0"/>
    <b v="1"/>
    <s v="theater/plays"/>
    <x v="1"/>
    <x v="6"/>
  </r>
  <r>
    <n v="2833"/>
    <s v="Star Man Rocket Man"/>
    <s v="A new play about exploring outer space"/>
    <n v="2700"/>
    <n v="2923"/>
    <n v="108.25925925925925"/>
    <x v="0"/>
    <n v="35"/>
    <n v="83.51428571428572"/>
    <x v="0"/>
    <s v="USD"/>
    <n v="1444528800"/>
    <d v="2015-10-11T02:00:00"/>
    <n v="1442804633"/>
    <x v="2833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21"/>
    <n v="64.761904761904759"/>
    <x v="1"/>
    <s v="GBP"/>
    <n v="1422658930"/>
    <d v="2015-01-30T23:02:10"/>
    <n v="1421362930"/>
    <x v="2834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.09899999999999"/>
    <x v="0"/>
    <n v="93"/>
    <n v="20.118172043010752"/>
    <x v="1"/>
    <s v="GBP"/>
    <n v="1449273600"/>
    <d v="2015-12-05T00:00:00"/>
    <n v="1446742417"/>
    <x v="2835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77777777777777"/>
    <x v="0"/>
    <n v="11"/>
    <n v="44.090909090909093"/>
    <x v="0"/>
    <s v="USD"/>
    <n v="1487393940"/>
    <d v="2017-02-18T04:59:00"/>
    <n v="1484115418"/>
    <x v="2836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21"/>
    <n v="40.476190476190474"/>
    <x v="5"/>
    <s v="CAD"/>
    <n v="1449701284"/>
    <d v="2015-12-09T22:48:04"/>
    <n v="1446241684"/>
    <x v="2837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24999999999999"/>
    <x v="0"/>
    <n v="54"/>
    <n v="44.537037037037038"/>
    <x v="0"/>
    <s v="USD"/>
    <n v="1407967200"/>
    <d v="2014-08-13T22:00:00"/>
    <n v="1406039696"/>
    <x v="2838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2857142857143"/>
    <x v="0"/>
    <n v="31"/>
    <n v="125.80645161290323"/>
    <x v="0"/>
    <s v="USD"/>
    <n v="1408942740"/>
    <d v="2014-08-25T04:59:00"/>
    <n v="1406958354"/>
    <x v="2839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32"/>
    <n v="19.696969696969695"/>
    <x v="1"/>
    <s v="GBP"/>
    <n v="1426698000"/>
    <d v="2015-03-18T17:00:00"/>
    <n v="1424825479"/>
    <x v="2840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"/>
    <n v="10"/>
    <x v="1"/>
    <s v="GBP"/>
    <n v="1450032297"/>
    <d v="2015-12-13T18:44:57"/>
    <n v="1444844697"/>
    <x v="2841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n v="0"/>
    <x v="1"/>
    <s v="GBP"/>
    <n v="1403348400"/>
    <d v="2014-06-21T11:00:00"/>
    <n v="1401058295"/>
    <x v="2842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n v="0"/>
    <x v="0"/>
    <s v="USD"/>
    <n v="1465790400"/>
    <d v="2016-06-13T04:00:00"/>
    <n v="1462210950"/>
    <x v="2843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1"/>
    <x v="2"/>
    <n v="1"/>
    <n v="30"/>
    <x v="15"/>
    <s v="EUR"/>
    <n v="1483535180"/>
    <d v="2017-01-04T13:06:20"/>
    <n v="1480943180"/>
    <x v="2844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46666666666667"/>
    <x v="2"/>
    <n v="39"/>
    <n v="60.666666666666664"/>
    <x v="0"/>
    <s v="USD"/>
    <n v="1433723033"/>
    <d v="2015-06-08T00:23:53"/>
    <n v="1428539033"/>
    <x v="2845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n v="0"/>
    <x v="0"/>
    <s v="USD"/>
    <n v="1432917394"/>
    <d v="2015-05-29T16:36:34"/>
    <n v="1429029394"/>
    <x v="2846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n v="0"/>
    <x v="0"/>
    <s v="USD"/>
    <n v="1464031265"/>
    <d v="2016-05-23T19:21:05"/>
    <n v="1458847265"/>
    <x v="2847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n v="3"/>
    <n v="23.333333333333332"/>
    <x v="0"/>
    <s v="USD"/>
    <n v="1432913659"/>
    <d v="2015-05-29T15:34:19"/>
    <n v="1430321659"/>
    <x v="2848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n v="1"/>
    <n v="5"/>
    <x v="1"/>
    <s v="GBP"/>
    <n v="1461406600"/>
    <d v="2016-04-23T10:16:40"/>
    <n v="1458814600"/>
    <x v="2849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000000000002"/>
    <x v="2"/>
    <n v="13"/>
    <n v="23.923076923076923"/>
    <x v="0"/>
    <s v="USD"/>
    <n v="1409962211"/>
    <d v="2014-09-06T00:10:11"/>
    <n v="1407370211"/>
    <x v="2850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n v="0"/>
    <x v="17"/>
    <s v="EUR"/>
    <n v="1454109420"/>
    <d v="2016-01-29T23:17:00"/>
    <n v="1453334629"/>
    <x v="2851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"/>
    <x v="2"/>
    <n v="6"/>
    <n v="15.833333333333334"/>
    <x v="0"/>
    <s v="USD"/>
    <n v="1403312703"/>
    <d v="2014-06-21T01:05:03"/>
    <n v="1400720703"/>
    <x v="2852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n v="0"/>
    <x v="5"/>
    <s v="CAD"/>
    <n v="1410669297"/>
    <d v="2014-09-14T04:34:57"/>
    <n v="1405485297"/>
    <x v="2853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1.699999999999996"/>
    <x v="2"/>
    <n v="14"/>
    <n v="29.785714285714285"/>
    <x v="1"/>
    <s v="GBP"/>
    <n v="1431018719"/>
    <d v="2015-05-07T17:11:59"/>
    <n v="1429290719"/>
    <x v="2854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5"/>
    <n v="60"/>
    <x v="0"/>
    <s v="USD"/>
    <n v="1454110440"/>
    <d v="2016-01-29T23:34:00"/>
    <n v="1451607071"/>
    <x v="2855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3"/>
    <x v="2"/>
    <n v="6"/>
    <n v="24.333333333333332"/>
    <x v="0"/>
    <s v="USD"/>
    <n v="1439069640"/>
    <d v="2015-08-08T21:34:00"/>
    <n v="1433897647"/>
    <x v="2856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19.736842105263158"/>
    <x v="2"/>
    <n v="15"/>
    <n v="500"/>
    <x v="14"/>
    <s v="MXN"/>
    <n v="1487613600"/>
    <d v="2017-02-20T18:00:00"/>
    <n v="1482444295"/>
    <x v="2857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n v="0"/>
    <x v="9"/>
    <s v="EUR"/>
    <n v="1417778880"/>
    <d v="2014-12-05T11:28:00"/>
    <n v="1415711095"/>
    <x v="2858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"/>
    <x v="2"/>
    <n v="1"/>
    <n v="35"/>
    <x v="2"/>
    <s v="AUD"/>
    <n v="1444984904"/>
    <d v="2015-10-16T08:41:44"/>
    <n v="1439800904"/>
    <x v="2859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"/>
    <x v="2"/>
    <n v="9"/>
    <n v="29.555555555555557"/>
    <x v="0"/>
    <s v="USD"/>
    <n v="1466363576"/>
    <d v="2016-06-19T19:12:56"/>
    <n v="1461179576"/>
    <x v="2860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n v="3"/>
    <n v="26.666666666666668"/>
    <x v="2"/>
    <s v="AUD"/>
    <n v="1443103848"/>
    <d v="2015-09-24T14:10:48"/>
    <n v="1441894248"/>
    <x v="2861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.43307086614173229"/>
    <x v="2"/>
    <n v="3"/>
    <n v="18.333333333333332"/>
    <x v="0"/>
    <s v="USD"/>
    <n v="1403636229"/>
    <d v="2014-06-24T18:57:09"/>
    <n v="1401044229"/>
    <x v="2862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.04"/>
    <x v="2"/>
    <n v="1"/>
    <n v="20"/>
    <x v="0"/>
    <s v="USD"/>
    <n v="1410279123"/>
    <d v="2014-09-09T16:12:03"/>
    <n v="1405095123"/>
    <x v="2863"/>
    <b v="0"/>
    <b v="0"/>
    <s v="theater/plays"/>
    <x v="1"/>
    <x v="6"/>
  </r>
  <r>
    <n v="2864"/>
    <s v="'Haunting Julia' by Alan Ayckbourn"/>
    <s v="Accessible, original theatre for all!"/>
    <n v="2500"/>
    <n v="40"/>
    <n v="1.6"/>
    <x v="2"/>
    <n v="3"/>
    <n v="13.333333333333334"/>
    <x v="1"/>
    <s v="GBP"/>
    <n v="1437139080"/>
    <d v="2015-07-17T13:18:00"/>
    <n v="1434552207"/>
    <x v="2864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n v="0"/>
    <x v="0"/>
    <s v="USD"/>
    <n v="1420512259"/>
    <d v="2015-01-06T02:44:19"/>
    <n v="1415328259"/>
    <x v="2865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89999999999999991"/>
    <x v="2"/>
    <n v="2"/>
    <n v="22.5"/>
    <x v="0"/>
    <s v="USD"/>
    <n v="1476482400"/>
    <d v="2016-10-14T22:00:00"/>
    <n v="1473893721"/>
    <x v="2866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.16"/>
    <x v="2"/>
    <n v="10"/>
    <n v="50.4"/>
    <x v="0"/>
    <s v="USD"/>
    <n v="1467604800"/>
    <d v="2016-07-04T04:00:00"/>
    <n v="1465533672"/>
    <x v="2867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.011733333333332"/>
    <x v="2"/>
    <n v="60"/>
    <n v="105.02933333333334"/>
    <x v="0"/>
    <s v="USD"/>
    <n v="1475697054"/>
    <d v="2016-10-05T19:50:54"/>
    <n v="1473105054"/>
    <x v="2868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88500000000000001"/>
    <x v="2"/>
    <n v="5"/>
    <n v="35.4"/>
    <x v="0"/>
    <s v="USD"/>
    <n v="1468937681"/>
    <d v="2016-07-19T14:14:41"/>
    <n v="1466345681"/>
    <x v="2869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9"/>
    <n v="83.333333333333329"/>
    <x v="0"/>
    <s v="USD"/>
    <n v="1400301165"/>
    <d v="2014-05-17T04:32:45"/>
    <n v="1397709165"/>
    <x v="2870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7"/>
    <x v="2"/>
    <n v="13"/>
    <n v="35.92307692307692"/>
    <x v="0"/>
    <s v="USD"/>
    <n v="1419183813"/>
    <d v="2014-12-21T17:43:33"/>
    <n v="1417455813"/>
    <x v="2871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n v="0"/>
    <n v="0"/>
    <x v="0"/>
    <s v="USD"/>
    <n v="1434768438"/>
    <d v="2015-06-20T02:47:18"/>
    <n v="1429584438"/>
    <x v="2872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19999999999997"/>
    <x v="2"/>
    <n v="8"/>
    <n v="119.125"/>
    <x v="0"/>
    <s v="USD"/>
    <n v="1422473831"/>
    <d v="2015-01-28T19:37:11"/>
    <n v="1419881831"/>
    <x v="2873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2"/>
    <x v="2"/>
    <n v="3"/>
    <n v="90.333333333333329"/>
    <x v="0"/>
    <s v="USD"/>
    <n v="1484684186"/>
    <d v="2017-01-17T20:16:26"/>
    <n v="1482092186"/>
    <x v="2874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4999999999999996E-2"/>
    <x v="2"/>
    <n v="3"/>
    <n v="2.3333333333333335"/>
    <x v="0"/>
    <s v="USD"/>
    <n v="1462417493"/>
    <d v="2016-05-05T03:04:53"/>
    <n v="1459825493"/>
    <x v="2875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n v="0"/>
    <x v="0"/>
    <s v="USD"/>
    <n v="1437069079"/>
    <d v="2015-07-16T17:51:19"/>
    <n v="1434477079"/>
    <x v="2876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33333333333334"/>
    <x v="2"/>
    <n v="6"/>
    <n v="108.33333333333333"/>
    <x v="0"/>
    <s v="USD"/>
    <n v="1480525200"/>
    <d v="2016-11-30T17:00:00"/>
    <n v="1477781724"/>
    <x v="2877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n v="4"/>
    <n v="15.75"/>
    <x v="1"/>
    <s v="GBP"/>
    <n v="1435934795"/>
    <d v="2015-07-03T14:46:35"/>
    <n v="1430750795"/>
    <x v="2878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.2589285714285714"/>
    <x v="2"/>
    <n v="1"/>
    <n v="29"/>
    <x v="0"/>
    <s v="USD"/>
    <n v="1453310661"/>
    <d v="2016-01-20T17:24:21"/>
    <n v="1450718661"/>
    <x v="2879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.333333333333332"/>
    <x v="2"/>
    <n v="29"/>
    <n v="96.551724137931032"/>
    <x v="0"/>
    <s v="USD"/>
    <n v="1440090300"/>
    <d v="2015-08-20T17:05:00"/>
    <n v="1436305452"/>
    <x v="2880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n v="0"/>
    <x v="0"/>
    <s v="USD"/>
    <n v="1417620036"/>
    <d v="2014-12-03T15:20:36"/>
    <n v="1412432436"/>
    <x v="2881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n v="4"/>
    <n v="63"/>
    <x v="0"/>
    <s v="USD"/>
    <n v="1462112318"/>
    <d v="2016-05-01T14:18:38"/>
    <n v="1459520318"/>
    <x v="2882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079999999999998"/>
    <x v="2"/>
    <n v="5"/>
    <n v="381.6"/>
    <x v="0"/>
    <s v="USD"/>
    <n v="1454734740"/>
    <d v="2016-02-06T04:59:00"/>
    <n v="1451684437"/>
    <x v="2883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.41111111111111115"/>
    <x v="2"/>
    <n v="4"/>
    <n v="46.25"/>
    <x v="0"/>
    <s v="USD"/>
    <n v="1417800435"/>
    <d v="2014-12-05T17:27:15"/>
    <n v="1415208435"/>
    <x v="2884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n v="32.5"/>
    <x v="2"/>
    <n v="5"/>
    <n v="26"/>
    <x v="0"/>
    <s v="USD"/>
    <n v="1426294201"/>
    <d v="2015-03-14T00:50:01"/>
    <n v="1423705801"/>
    <x v="2885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"/>
    <n v="10"/>
    <x v="0"/>
    <s v="USD"/>
    <n v="1442635140"/>
    <d v="2015-09-19T03:59:00"/>
    <n v="1442243484"/>
    <x v="2886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16666666666666669"/>
    <x v="2"/>
    <n v="1"/>
    <n v="5"/>
    <x v="0"/>
    <s v="USD"/>
    <n v="1420971324"/>
    <d v="2015-01-11T10:15:24"/>
    <n v="1418379324"/>
    <x v="2887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n v="0"/>
    <x v="0"/>
    <s v="USD"/>
    <n v="1413608340"/>
    <d v="2014-10-18T04:59:00"/>
    <n v="1412945440"/>
    <x v="2888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.066666666666663"/>
    <x v="2"/>
    <n v="14"/>
    <n v="81.571428571428569"/>
    <x v="0"/>
    <s v="USD"/>
    <n v="1409344985"/>
    <d v="2014-08-29T20:43:05"/>
    <n v="1406752985"/>
    <x v="2889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"/>
    <x v="2"/>
    <n v="3"/>
    <n v="7"/>
    <x v="0"/>
    <s v="USD"/>
    <n v="1407553200"/>
    <d v="2014-08-09T03:00:00"/>
    <n v="1405100992"/>
    <x v="2890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"/>
    <x v="2"/>
    <n v="10"/>
    <n v="27.3"/>
    <x v="0"/>
    <s v="USD"/>
    <n v="1460751128"/>
    <d v="2016-04-15T20:12:08"/>
    <n v="1455570728"/>
    <x v="2891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7"/>
    <x v="2"/>
    <n v="17"/>
    <n v="29.411764705882351"/>
    <x v="0"/>
    <s v="USD"/>
    <n v="1409000400"/>
    <d v="2014-08-25T21:00:00"/>
    <n v="1408381704"/>
    <x v="2892"/>
    <b v="0"/>
    <b v="0"/>
    <s v="theater/plays"/>
    <x v="1"/>
    <x v="6"/>
  </r>
  <r>
    <n v="2893"/>
    <s v="REDISCOVERING KIA THE PLAY"/>
    <s v="Fundraising for REDISCOVERING KIA THE PLAY"/>
    <n v="5000"/>
    <n v="25"/>
    <n v="0.5"/>
    <x v="2"/>
    <n v="2"/>
    <n v="12.5"/>
    <x v="0"/>
    <s v="USD"/>
    <n v="1420768800"/>
    <d v="2015-01-09T02:00:00"/>
    <n v="1415644395"/>
    <x v="2893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n v="0"/>
    <n v="0"/>
    <x v="0"/>
    <s v="USD"/>
    <n v="1428100815"/>
    <d v="2015-04-03T22:40:15"/>
    <n v="1422920415"/>
    <x v="2894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n v="4"/>
    <n v="5.75"/>
    <x v="0"/>
    <s v="USD"/>
    <n v="1403470800"/>
    <d v="2014-06-22T21:00:00"/>
    <n v="1403356792"/>
    <x v="2895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33333333333336"/>
    <x v="2"/>
    <n v="12"/>
    <n v="52.083333333333336"/>
    <x v="0"/>
    <s v="USD"/>
    <n v="1481522400"/>
    <d v="2016-12-12T06:00:00"/>
    <n v="1480283321"/>
    <x v="2896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"/>
    <x v="2"/>
    <n v="3"/>
    <n v="183.33333333333334"/>
    <x v="0"/>
    <s v="USD"/>
    <n v="1444577345"/>
    <d v="2015-10-11T15:29:05"/>
    <n v="1441985458"/>
    <x v="2897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8"/>
    <x v="2"/>
    <n v="12"/>
    <n v="26.333333333333332"/>
    <x v="0"/>
    <s v="USD"/>
    <n v="1446307053"/>
    <d v="2015-10-31T15:57:33"/>
    <n v="1443715053"/>
    <x v="2898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n v="0"/>
    <x v="0"/>
    <s v="USD"/>
    <n v="1469325158"/>
    <d v="2016-07-24T01:52:38"/>
    <n v="1464141158"/>
    <x v="2899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09090909090914"/>
    <x v="2"/>
    <n v="7"/>
    <n v="486.42857142857144"/>
    <x v="0"/>
    <s v="USD"/>
    <n v="1407562632"/>
    <d v="2014-08-09T05:37:12"/>
    <n v="1404970632"/>
    <x v="2900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n v="2"/>
    <n v="3"/>
    <x v="0"/>
    <s v="USD"/>
    <n v="1423345339"/>
    <d v="2015-02-07T21:42:19"/>
    <n v="1418161339"/>
    <x v="2901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2"/>
    <x v="2"/>
    <n v="1"/>
    <n v="25"/>
    <x v="0"/>
    <s v="USD"/>
    <n v="1440412396"/>
    <d v="2015-08-24T10:33:16"/>
    <n v="1437820396"/>
    <x v="2902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77999999999999992"/>
    <x v="2"/>
    <n v="4"/>
    <n v="9.75"/>
    <x v="0"/>
    <s v="USD"/>
    <n v="1441771218"/>
    <d v="2015-09-09T04:00:18"/>
    <n v="1436587218"/>
    <x v="2903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4"/>
    <n v="18.75"/>
    <x v="1"/>
    <s v="GBP"/>
    <n v="1415534400"/>
    <d v="2014-11-09T12:00:00"/>
    <n v="1414538031"/>
    <x v="2904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7.771428571428572"/>
    <x v="2"/>
    <n v="17"/>
    <n v="36.588235294117645"/>
    <x v="0"/>
    <s v="USD"/>
    <n v="1473211313"/>
    <d v="2016-09-07T01:21:53"/>
    <n v="1472001713"/>
    <x v="2905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1"/>
    <x v="2"/>
    <n v="7"/>
    <n v="80.714285714285708"/>
    <x v="0"/>
    <s v="USD"/>
    <n v="1438390800"/>
    <d v="2015-08-01T01:00:00"/>
    <n v="1436888066"/>
    <x v="2906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.08"/>
    <x v="2"/>
    <n v="2"/>
    <n v="1"/>
    <x v="0"/>
    <s v="USD"/>
    <n v="1463259837"/>
    <d v="2016-05-14T21:03:57"/>
    <n v="1458075837"/>
    <x v="2907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"/>
    <x v="2"/>
    <n v="5"/>
    <n v="52.8"/>
    <x v="0"/>
    <s v="USD"/>
    <n v="1465407219"/>
    <d v="2016-06-08T17:33:39"/>
    <n v="1462815219"/>
    <x v="2908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2"/>
    <x v="2"/>
    <n v="1"/>
    <n v="20"/>
    <x v="0"/>
    <s v="USD"/>
    <n v="1416944760"/>
    <d v="2014-11-25T19:46:00"/>
    <n v="1413527001"/>
    <x v="2909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3"/>
    <x v="2"/>
    <n v="1"/>
    <n v="1"/>
    <x v="1"/>
    <s v="GBP"/>
    <n v="1434139887"/>
    <d v="2015-06-12T20:11:27"/>
    <n v="1428955887"/>
    <x v="2910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n v="14"/>
    <n v="46.928571428571431"/>
    <x v="0"/>
    <s v="USD"/>
    <n v="1435429626"/>
    <d v="2015-06-27T18:27:06"/>
    <n v="1431973626"/>
    <x v="2911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.058171745152354"/>
    <x v="2"/>
    <n v="26"/>
    <n v="78.07692307692308"/>
    <x v="0"/>
    <s v="USD"/>
    <n v="1452827374"/>
    <d v="2016-01-15T03:09:34"/>
    <n v="1450235374"/>
    <x v="2912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.02"/>
    <x v="2"/>
    <n v="2"/>
    <n v="1"/>
    <x v="0"/>
    <s v="USD"/>
    <n v="1410041339"/>
    <d v="2014-09-06T22:08:59"/>
    <n v="1404857339"/>
    <x v="2913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1E-3"/>
    <x v="2"/>
    <n v="1"/>
    <n v="1"/>
    <x v="1"/>
    <s v="GBP"/>
    <n v="1426365994"/>
    <d v="2015-03-14T20:46:34"/>
    <n v="1421185594"/>
    <x v="2914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n v="3"/>
    <n v="203.66666666666666"/>
    <x v="1"/>
    <s v="GBP"/>
    <n v="1458117190"/>
    <d v="2016-03-16T08:33:10"/>
    <n v="1455528790"/>
    <x v="2915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6"/>
    <x v="2"/>
    <n v="7"/>
    <n v="20.714285714285715"/>
    <x v="1"/>
    <s v="GBP"/>
    <n v="1400498789"/>
    <d v="2014-05-19T11:26:29"/>
    <n v="1398511589"/>
    <x v="2916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1.85"/>
    <x v="2"/>
    <n v="9"/>
    <n v="48.555555555555557"/>
    <x v="0"/>
    <s v="USD"/>
    <n v="1442381847"/>
    <d v="2015-09-16T05:37:27"/>
    <n v="1440826647"/>
    <x v="2917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.24"/>
    <x v="2"/>
    <n v="20"/>
    <n v="68.099999999999994"/>
    <x v="0"/>
    <s v="USD"/>
    <n v="1446131207"/>
    <d v="2015-10-29T15:06:47"/>
    <n v="1443712007"/>
    <x v="2918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"/>
    <x v="2"/>
    <n v="6"/>
    <n v="8.5"/>
    <x v="0"/>
    <s v="USD"/>
    <n v="1407250329"/>
    <d v="2014-08-05T14:52:09"/>
    <n v="1404658329"/>
    <x v="2919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6.840000000000003"/>
    <x v="2"/>
    <n v="13"/>
    <n v="51.615384615384613"/>
    <x v="5"/>
    <s v="CAD"/>
    <n v="1427306470"/>
    <d v="2015-03-25T18:01:10"/>
    <n v="1424718070"/>
    <x v="2920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3"/>
    <n v="43"/>
    <x v="0"/>
    <s v="USD"/>
    <n v="1411679804"/>
    <d v="2014-09-25T21:16:44"/>
    <n v="1409087804"/>
    <x v="2921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6"/>
    <n v="83.333333333333329"/>
    <x v="1"/>
    <s v="GBP"/>
    <n v="1431982727"/>
    <d v="2015-05-18T20:58:47"/>
    <n v="1428094727"/>
    <x v="2922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n v="10"/>
    <n v="30"/>
    <x v="0"/>
    <s v="USD"/>
    <n v="1422068400"/>
    <d v="2015-01-24T03:00:00"/>
    <n v="1420774779"/>
    <x v="2923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n v="147"/>
    <n v="175.51020408163265"/>
    <x v="0"/>
    <s v="USD"/>
    <n v="1431143940"/>
    <d v="2015-05-09T03:59:00"/>
    <n v="1428585710"/>
    <x v="2924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4597777777777"/>
    <x v="0"/>
    <n v="199"/>
    <n v="231.66175879396985"/>
    <x v="0"/>
    <s v="USD"/>
    <n v="1410444068"/>
    <d v="2014-09-11T14:01:08"/>
    <n v="1407852068"/>
    <x v="2925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50"/>
    <n v="75"/>
    <x v="0"/>
    <s v="USD"/>
    <n v="1424715779"/>
    <d v="2015-02-23T18:22:59"/>
    <n v="1423506179"/>
    <x v="2926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3333333333334"/>
    <x v="0"/>
    <n v="21"/>
    <n v="112.14285714285714"/>
    <x v="0"/>
    <s v="USD"/>
    <n v="1405400400"/>
    <d v="2014-07-15T05:00:00"/>
    <n v="1402934629"/>
    <x v="2927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n v="24"/>
    <n v="41.666666666666664"/>
    <x v="0"/>
    <s v="USD"/>
    <n v="1457135846"/>
    <d v="2016-03-04T23:57:26"/>
    <n v="1454543846"/>
    <x v="2928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06937499999999"/>
    <x v="0"/>
    <n v="32"/>
    <n v="255.17343750000001"/>
    <x v="0"/>
    <s v="USD"/>
    <n v="1401024758"/>
    <d v="2014-05-25T13:32:38"/>
    <n v="1398432758"/>
    <x v="2929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0.92000000000002"/>
    <x v="0"/>
    <n v="62"/>
    <n v="162.7741935483871"/>
    <x v="1"/>
    <s v="GBP"/>
    <n v="1431007264"/>
    <d v="2015-05-07T14:01:04"/>
    <n v="1428415264"/>
    <x v="2930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9"/>
    <n v="88.333333333333329"/>
    <x v="5"/>
    <s v="CAD"/>
    <n v="1410761280"/>
    <d v="2014-09-15T06:08:00"/>
    <n v="1408604363"/>
    <x v="2931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0967741935484"/>
    <x v="0"/>
    <n v="38"/>
    <n v="85.736842105263165"/>
    <x v="2"/>
    <s v="AUD"/>
    <n v="1424516400"/>
    <d v="2015-02-21T11:00:00"/>
    <n v="1421812637"/>
    <x v="2932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76"/>
    <x v="0"/>
    <n v="54"/>
    <n v="47.574074074074076"/>
    <x v="0"/>
    <s v="USD"/>
    <n v="1465081053"/>
    <d v="2016-06-04T22:57:33"/>
    <n v="1462489053"/>
    <x v="2933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n v="37"/>
    <n v="72.972972972972968"/>
    <x v="5"/>
    <s v="CAD"/>
    <n v="1402845364"/>
    <d v="2014-06-15T15:16:04"/>
    <n v="1400253364"/>
    <x v="2934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0.88571428571429"/>
    <x v="0"/>
    <n v="39"/>
    <n v="90.538461538461533"/>
    <x v="0"/>
    <s v="USD"/>
    <n v="1472490000"/>
    <d v="2016-08-29T17:00:00"/>
    <n v="1467468008"/>
    <x v="2935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4"/>
    <n v="37.647058823529413"/>
    <x v="0"/>
    <s v="USD"/>
    <n v="1413176340"/>
    <d v="2014-10-13T04:59:00"/>
    <n v="1412091423"/>
    <x v="2936"/>
    <b v="0"/>
    <b v="1"/>
    <s v="theater/musical"/>
    <x v="1"/>
    <x v="40"/>
  </r>
  <r>
    <n v="2937"/>
    <s v="UCAS"/>
    <s v="UCAS is a new British musical premiering at the Edinburgh Fringe Festival 2014."/>
    <n v="1500"/>
    <n v="2000"/>
    <n v="133.33333333333331"/>
    <x v="0"/>
    <n v="55"/>
    <n v="36.363636363636367"/>
    <x v="1"/>
    <s v="GBP"/>
    <n v="1405249113"/>
    <d v="2014-07-13T10:58:33"/>
    <n v="1402657113"/>
    <x v="2937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.375"/>
    <x v="0"/>
    <n v="32"/>
    <n v="126.71875"/>
    <x v="0"/>
    <s v="USD"/>
    <n v="1422636814"/>
    <d v="2015-01-30T16:53:34"/>
    <n v="1420044814"/>
    <x v="2938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875"/>
    <x v="0"/>
    <n v="25"/>
    <n v="329.2"/>
    <x v="0"/>
    <s v="USD"/>
    <n v="1409187600"/>
    <d v="2014-08-28T01:00:00"/>
    <n v="1406316312"/>
    <x v="2939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4000000000001"/>
    <x v="0"/>
    <n v="33"/>
    <n v="81.242424242424249"/>
    <x v="0"/>
    <s v="USD"/>
    <n v="1421606018"/>
    <d v="2015-01-18T18:33:38"/>
    <n v="1418150018"/>
    <x v="2940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1E-3"/>
    <x v="2"/>
    <n v="1"/>
    <n v="1"/>
    <x v="0"/>
    <s v="USD"/>
    <n v="1425250955"/>
    <d v="2015-03-01T23:02:35"/>
    <n v="1422658955"/>
    <x v="2941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.424999999999997"/>
    <x v="2"/>
    <n v="202"/>
    <n v="202.22772277227722"/>
    <x v="5"/>
    <s v="CAD"/>
    <n v="1450297080"/>
    <d v="2015-12-16T20:18:00"/>
    <n v="1448565459"/>
    <x v="2942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n v="0"/>
    <x v="0"/>
    <s v="USD"/>
    <n v="1428894380"/>
    <d v="2015-04-13T03:06:20"/>
    <n v="1426302380"/>
    <x v="2943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"/>
    <n v="100"/>
    <x v="0"/>
    <s v="USD"/>
    <n v="1433714198"/>
    <d v="2015-06-07T21:56:38"/>
    <n v="1431122198"/>
    <x v="2944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n v="0"/>
    <x v="0"/>
    <s v="USD"/>
    <n v="1432437660"/>
    <d v="2015-05-24T03:21:00"/>
    <n v="1429845660"/>
    <x v="2945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n v="2"/>
    <n v="1"/>
    <x v="1"/>
    <s v="GBP"/>
    <n v="1471265092"/>
    <d v="2016-08-15T12:44:52"/>
    <n v="1468673092"/>
    <x v="2946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3"/>
    <x v="2"/>
    <n v="13"/>
    <n v="82.461538461538467"/>
    <x v="0"/>
    <s v="USD"/>
    <n v="1480007460"/>
    <d v="2016-11-24T17:11:00"/>
    <n v="1475760567"/>
    <x v="2947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4E-3"/>
    <x v="2"/>
    <n v="9"/>
    <n v="2.6666666666666665"/>
    <x v="0"/>
    <s v="USD"/>
    <n v="1433259293"/>
    <d v="2015-06-02T15:34:53"/>
    <n v="1428075293"/>
    <x v="2948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n v="2"/>
    <n v="12.5"/>
    <x v="0"/>
    <s v="USD"/>
    <n v="1447965917"/>
    <d v="2015-11-19T20:45:17"/>
    <n v="1445370317"/>
    <x v="2949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n v="0"/>
    <x v="0"/>
    <s v="USD"/>
    <n v="1453538752"/>
    <d v="2016-01-23T08:45:52"/>
    <n v="1450946752"/>
    <x v="2950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7"/>
    <x v="1"/>
    <n v="58"/>
    <n v="18.896551724137932"/>
    <x v="0"/>
    <s v="USD"/>
    <n v="1412536573"/>
    <d v="2014-10-05T19:16:13"/>
    <n v="1408648573"/>
    <x v="2951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4"/>
    <x v="1"/>
    <n v="8"/>
    <n v="200.625"/>
    <x v="0"/>
    <s v="USD"/>
    <n v="1476676800"/>
    <d v="2016-10-17T04:00:00"/>
    <n v="1473957239"/>
    <x v="2952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.15125"/>
    <x v="1"/>
    <n v="3"/>
    <n v="201.66666666666666"/>
    <x v="0"/>
    <s v="USD"/>
    <n v="1444330821"/>
    <d v="2015-10-08T19:00:21"/>
    <n v="1441738821"/>
    <x v="2953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n v="0"/>
    <x v="0"/>
    <s v="USD"/>
    <n v="1489669203"/>
    <d v="2017-03-16T13:00:03"/>
    <n v="1487944803"/>
    <x v="2954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59.583333333333336"/>
    <x v="1"/>
    <n v="11"/>
    <n v="65"/>
    <x v="0"/>
    <s v="USD"/>
    <n v="1434476849"/>
    <d v="2015-06-16T17:47:29"/>
    <n v="1431884849"/>
    <x v="2955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34177215189874"/>
    <x v="1"/>
    <n v="20"/>
    <n v="66.099999999999994"/>
    <x v="0"/>
    <s v="USD"/>
    <n v="1462402850"/>
    <d v="2016-05-04T23:00:50"/>
    <n v="1459810850"/>
    <x v="2956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9"/>
    <x v="1"/>
    <n v="3"/>
    <n v="93.333333333333329"/>
    <x v="0"/>
    <s v="USD"/>
    <n v="1427498172"/>
    <d v="2015-03-27T23:16:12"/>
    <n v="1422317772"/>
    <x v="2957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n v="0"/>
    <x v="0"/>
    <s v="USD"/>
    <n v="1462729317"/>
    <d v="2016-05-08T17:41:57"/>
    <n v="1457548917"/>
    <x v="2958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n v="0"/>
    <x v="1"/>
    <s v="GBP"/>
    <n v="1465258325"/>
    <d v="2016-06-07T00:12:05"/>
    <n v="1462666325"/>
    <x v="2959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n v="0"/>
    <x v="0"/>
    <s v="USD"/>
    <n v="1410459023"/>
    <d v="2014-09-11T18:10:23"/>
    <n v="1407867023"/>
    <x v="2960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2"/>
    <x v="0"/>
    <n v="108"/>
    <n v="50.75"/>
    <x v="0"/>
    <s v="USD"/>
    <n v="1427342400"/>
    <d v="2015-03-26T04:00:00"/>
    <n v="1424927159"/>
    <x v="2961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n v="20"/>
    <n v="60.9"/>
    <x v="0"/>
    <s v="USD"/>
    <n v="1425193140"/>
    <d v="2015-03-01T06:59:00"/>
    <n v="1422769906"/>
    <x v="2962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85"/>
    <x v="0"/>
    <n v="98"/>
    <n v="109.03061224489795"/>
    <x v="0"/>
    <s v="USD"/>
    <n v="1435835824"/>
    <d v="2015-07-02T11:17:04"/>
    <n v="1433243824"/>
    <x v="2963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1379999999999"/>
    <x v="0"/>
    <n v="196"/>
    <n v="25.692295918367346"/>
    <x v="0"/>
    <s v="USD"/>
    <n v="1407360720"/>
    <d v="2014-08-06T21:32:00"/>
    <n v="1404769819"/>
    <x v="2964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.00000000000001"/>
    <x v="0"/>
    <n v="39"/>
    <n v="41.92307692307692"/>
    <x v="0"/>
    <s v="USD"/>
    <n v="1436290233"/>
    <d v="2015-07-07T17:30:33"/>
    <n v="1433698233"/>
    <x v="2965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3.63000000000001"/>
    <x v="0"/>
    <n v="128"/>
    <n v="88.7734375"/>
    <x v="0"/>
    <s v="USD"/>
    <n v="1442425412"/>
    <d v="2015-09-16T17:43:32"/>
    <n v="1439833412"/>
    <x v="2966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3.92"/>
    <x v="0"/>
    <n v="71"/>
    <n v="80.225352112676063"/>
    <x v="0"/>
    <s v="USD"/>
    <n v="1425872692"/>
    <d v="2015-03-09T03:44:52"/>
    <n v="1423284292"/>
    <x v="2967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n v="47"/>
    <n v="78.936170212765958"/>
    <x v="0"/>
    <s v="USD"/>
    <n v="1471406340"/>
    <d v="2016-08-17T03:59:00"/>
    <n v="1470227660"/>
    <x v="2968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n v="17"/>
    <n v="95.588235294117652"/>
    <x v="5"/>
    <s v="CAD"/>
    <n v="1430693460"/>
    <d v="2015-05-03T22:51:00"/>
    <n v="1428087153"/>
    <x v="2969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91"/>
    <n v="69.890109890109883"/>
    <x v="0"/>
    <s v="USD"/>
    <n v="1405699451"/>
    <d v="2014-07-18T16:04:11"/>
    <n v="1403107451"/>
    <x v="2970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15624999999999"/>
    <x v="0"/>
    <n v="43"/>
    <n v="74.534883720930239"/>
    <x v="0"/>
    <s v="USD"/>
    <n v="1409500078"/>
    <d v="2014-08-31T15:47:58"/>
    <n v="1406908078"/>
    <x v="2971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n v="105.35000000000001"/>
    <x v="0"/>
    <n v="17"/>
    <n v="123.94117647058823"/>
    <x v="0"/>
    <s v="USD"/>
    <n v="1480899600"/>
    <d v="2016-12-05T01:00:00"/>
    <n v="1479609520"/>
    <x v="2972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n v="33"/>
    <n v="264.84848484848487"/>
    <x v="0"/>
    <s v="USD"/>
    <n v="1451620800"/>
    <d v="2016-01-01T04:00:00"/>
    <n v="1449171508"/>
    <x v="2973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87"/>
    <n v="58.620689655172413"/>
    <x v="0"/>
    <s v="USD"/>
    <n v="1411695300"/>
    <d v="2014-09-26T01:35:00"/>
    <n v="1409275671"/>
    <x v="2974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25"/>
    <x v="0"/>
    <n v="113"/>
    <n v="70.884955752212392"/>
    <x v="0"/>
    <s v="USD"/>
    <n v="1417057200"/>
    <d v="2014-11-27T03:00:00"/>
    <n v="1414599886"/>
    <x v="2975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.42857142857142"/>
    <x v="0"/>
    <n v="14"/>
    <n v="8.5714285714285712"/>
    <x v="1"/>
    <s v="GBP"/>
    <n v="1457870400"/>
    <d v="2016-03-13T12:00:00"/>
    <n v="1456421530"/>
    <x v="2976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6666666666666"/>
    <x v="0"/>
    <n v="30"/>
    <n v="113.56666666666666"/>
    <x v="0"/>
    <s v="USD"/>
    <n v="1427076840"/>
    <d v="2015-03-23T02:14:00"/>
    <n v="1421960934"/>
    <x v="2977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46666666666667"/>
    <x v="0"/>
    <n v="16"/>
    <n v="60.6875"/>
    <x v="0"/>
    <s v="USD"/>
    <n v="1413784740"/>
    <d v="2014-10-20T05:59:00"/>
    <n v="1412954547"/>
    <x v="2978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.4"/>
    <x v="0"/>
    <n v="46"/>
    <n v="110.21739130434783"/>
    <x v="0"/>
    <s v="USD"/>
    <n v="1420524000"/>
    <d v="2015-01-06T06:00:00"/>
    <n v="1419104823"/>
    <x v="2979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.16666666666666"/>
    <x v="0"/>
    <n v="24"/>
    <n v="136.45833333333334"/>
    <x v="0"/>
    <s v="USD"/>
    <n v="1440381600"/>
    <d v="2015-08-24T02:00:00"/>
    <n v="1438639130"/>
    <x v="2980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2500000000001"/>
    <x v="0"/>
    <n v="97"/>
    <n v="53.164948453608247"/>
    <x v="17"/>
    <s v="EUR"/>
    <n v="1443014756"/>
    <d v="2015-09-23T13:25:56"/>
    <n v="1439126756"/>
    <x v="2981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.06"/>
    <x v="0"/>
    <n v="59"/>
    <n v="86.491525423728817"/>
    <x v="1"/>
    <s v="GBP"/>
    <n v="1455208143"/>
    <d v="2016-02-11T16:29:03"/>
    <n v="1452616143"/>
    <x v="2982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6.53957758620692"/>
    <x v="0"/>
    <n v="1095"/>
    <n v="155.23827397260274"/>
    <x v="0"/>
    <s v="USD"/>
    <n v="1415722236"/>
    <d v="2014-11-11T16:10:36"/>
    <n v="1410534636"/>
    <x v="2983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352"/>
    <x v="0"/>
    <n v="218"/>
    <n v="115.08256880733946"/>
    <x v="0"/>
    <s v="USD"/>
    <n v="1472020881"/>
    <d v="2016-08-24T06:41:21"/>
    <n v="1469428881"/>
    <x v="2984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1.64999999999999"/>
    <x v="0"/>
    <n v="111"/>
    <n v="109.5945945945946"/>
    <x v="4"/>
    <s v="NZD"/>
    <n v="1477886400"/>
    <d v="2016-10-31T04:00:00"/>
    <n v="1476228128"/>
    <x v="2985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5.5"/>
    <x v="0"/>
    <n v="56"/>
    <n v="45.214285714285715"/>
    <x v="1"/>
    <s v="GBP"/>
    <n v="1462100406"/>
    <d v="2016-05-01T11:00:06"/>
    <n v="1456920006"/>
    <x v="2986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008"/>
    <x v="0"/>
    <n v="265"/>
    <n v="104.15169811320754"/>
    <x v="0"/>
    <s v="USD"/>
    <n v="1476316800"/>
    <d v="2016-10-13T00:00:00"/>
    <n v="1473837751"/>
    <x v="2987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28"/>
    <n v="35.714285714285715"/>
    <x v="1"/>
    <s v="GBP"/>
    <n v="1466412081"/>
    <d v="2016-06-20T08:41:21"/>
    <n v="1463820081"/>
    <x v="2988"/>
    <b v="0"/>
    <b v="1"/>
    <s v="theater/spaces"/>
    <x v="1"/>
    <x v="38"/>
  </r>
  <r>
    <n v="2989"/>
    <s v="Let's Light Up The Gem!"/>
    <s v="Bring the movies back to Bethel, Maine."/>
    <n v="20000"/>
    <n v="35307"/>
    <n v="176.535"/>
    <x v="0"/>
    <n v="364"/>
    <n v="96.997252747252745"/>
    <x v="0"/>
    <s v="USD"/>
    <n v="1450673940"/>
    <d v="2015-12-21T04:59:00"/>
    <n v="1448756962"/>
    <x v="2989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27"/>
    <n v="370.37037037037038"/>
    <x v="0"/>
    <s v="USD"/>
    <n v="1452174420"/>
    <d v="2016-01-07T13:47:00"/>
    <n v="1449150420"/>
    <x v="2990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.29411764705883"/>
    <x v="0"/>
    <n v="93"/>
    <n v="94.408602150537632"/>
    <x v="0"/>
    <s v="USD"/>
    <n v="1485547530"/>
    <d v="2017-01-27T20:05:30"/>
    <n v="1483646730"/>
    <x v="2991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4.5"/>
    <x v="0"/>
    <n v="64"/>
    <n v="48.984375"/>
    <x v="0"/>
    <s v="USD"/>
    <n v="1476037510"/>
    <d v="2016-10-09T18:25:10"/>
    <n v="1473445510"/>
    <x v="2992"/>
    <b v="0"/>
    <b v="1"/>
    <s v="theater/spaces"/>
    <x v="1"/>
    <x v="38"/>
  </r>
  <r>
    <n v="2993"/>
    <s v="TRUE WEST: Think, Dog! Productions"/>
    <s v="Help us build the Kitchen from Hell!"/>
    <n v="1000"/>
    <n v="1003"/>
    <n v="100.29999999999998"/>
    <x v="0"/>
    <n v="22"/>
    <n v="45.590909090909093"/>
    <x v="0"/>
    <s v="USD"/>
    <n v="1455998867"/>
    <d v="2016-02-20T20:07:47"/>
    <n v="1453406867"/>
    <x v="2993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7.74666666666673"/>
    <x v="0"/>
    <n v="59"/>
    <n v="23.275254237288134"/>
    <x v="1"/>
    <s v="GBP"/>
    <n v="1412335772"/>
    <d v="2014-10-03T11:29:32"/>
    <n v="1409743772"/>
    <x v="2994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4.96000000000001"/>
    <x v="0"/>
    <n v="249"/>
    <n v="63.2289156626506"/>
    <x v="0"/>
    <s v="USD"/>
    <n v="1484841471"/>
    <d v="2017-01-19T15:57:51"/>
    <n v="1482249471"/>
    <x v="2995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1.94285714285715"/>
    <x v="0"/>
    <n v="392"/>
    <n v="153.5204081632653"/>
    <x v="0"/>
    <s v="USD"/>
    <n v="1432677240"/>
    <d v="2015-05-26T21:54:00"/>
    <n v="1427493240"/>
    <x v="2996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3000000000002"/>
    <x v="0"/>
    <n v="115"/>
    <n v="90.2"/>
    <x v="0"/>
    <s v="USD"/>
    <n v="1488171540"/>
    <d v="2017-02-27T04:59:00"/>
    <n v="1486661793"/>
    <x v="2997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.029"/>
    <x v="0"/>
    <n v="433"/>
    <n v="118.97113163972287"/>
    <x v="0"/>
    <s v="USD"/>
    <n v="1402892700"/>
    <d v="2014-06-16T04:25:00"/>
    <n v="1400474329"/>
    <x v="2998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8.88888888888889"/>
    <x v="0"/>
    <n v="20"/>
    <n v="80.25"/>
    <x v="0"/>
    <s v="USD"/>
    <n v="1488333600"/>
    <d v="2017-03-01T02:00:00"/>
    <n v="1487094360"/>
    <x v="2999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8"/>
    <n v="62.5"/>
    <x v="0"/>
    <s v="USD"/>
    <n v="1485885600"/>
    <d v="2017-01-31T18:00:00"/>
    <n v="1484682670"/>
    <x v="3000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69988910451895"/>
    <x v="0"/>
    <n v="175"/>
    <n v="131.37719999999999"/>
    <x v="0"/>
    <s v="USD"/>
    <n v="1468445382"/>
    <d v="2016-07-13T21:29:42"/>
    <n v="1465853382"/>
    <x v="3001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8.50614285714286"/>
    <x v="0"/>
    <n v="104"/>
    <n v="73.032980769230775"/>
    <x v="0"/>
    <s v="USD"/>
    <n v="1356552252"/>
    <d v="2012-12-26T20:04:12"/>
    <n v="1353960252"/>
    <x v="3002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16666666666667"/>
    <x v="0"/>
    <n v="17"/>
    <n v="178.52941176470588"/>
    <x v="0"/>
    <s v="USD"/>
    <n v="1456811940"/>
    <d v="2016-03-01T05:59:00"/>
    <n v="1454098976"/>
    <x v="3003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2.815"/>
    <x v="0"/>
    <n v="277"/>
    <n v="162.90974729241879"/>
    <x v="0"/>
    <s v="USD"/>
    <n v="1416089324"/>
    <d v="2014-11-15T22:08:44"/>
    <n v="1413493724"/>
    <x v="3004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.49622641509434"/>
    <x v="0"/>
    <n v="118"/>
    <n v="108.24237288135593"/>
    <x v="0"/>
    <s v="USD"/>
    <n v="1412611905"/>
    <d v="2014-10-06T16:11:45"/>
    <n v="1410019905"/>
    <x v="3005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7.74999999999999"/>
    <x v="0"/>
    <n v="97"/>
    <n v="88.865979381443296"/>
    <x v="5"/>
    <s v="CAD"/>
    <n v="1418580591"/>
    <d v="2014-12-14T18:09:51"/>
    <n v="1415988591"/>
    <x v="3006"/>
    <b v="0"/>
    <b v="1"/>
    <s v="theater/spaces"/>
    <x v="1"/>
    <x v="38"/>
  </r>
  <r>
    <n v="3007"/>
    <s v="Bethlem"/>
    <s v="Consuite for 2015 CoreCon.  An adventure into insanity."/>
    <n v="600"/>
    <n v="1080"/>
    <n v="180"/>
    <x v="0"/>
    <n v="20"/>
    <n v="54"/>
    <x v="0"/>
    <s v="USD"/>
    <n v="1429938683"/>
    <d v="2015-04-25T05:11:23"/>
    <n v="1428124283"/>
    <x v="3007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.16666666666667"/>
    <x v="0"/>
    <n v="26"/>
    <n v="116.73076923076923"/>
    <x v="0"/>
    <s v="USD"/>
    <n v="1453352719"/>
    <d v="2016-01-21T05:05:19"/>
    <n v="1450760719"/>
    <x v="3008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19.756"/>
    <x v="0"/>
    <n v="128"/>
    <n v="233.8984375"/>
    <x v="0"/>
    <s v="USD"/>
    <n v="1417012840"/>
    <d v="2014-11-26T14:40:40"/>
    <n v="1414417240"/>
    <x v="3009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"/>
    <n v="158"/>
    <x v="0"/>
    <s v="USD"/>
    <n v="1424548719"/>
    <d v="2015-02-21T19:58:39"/>
    <n v="1419364719"/>
    <x v="3010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3.66666666666666"/>
    <x v="0"/>
    <n v="25"/>
    <n v="14.84"/>
    <x v="3"/>
    <s v="EUR"/>
    <n v="1450911540"/>
    <d v="2015-12-23T22:59:00"/>
    <n v="1448536516"/>
    <x v="3011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.12499999999999"/>
    <x v="0"/>
    <n v="55"/>
    <n v="85.181818181818187"/>
    <x v="0"/>
    <s v="USD"/>
    <n v="1423587130"/>
    <d v="2015-02-10T16:52:10"/>
    <n v="1421772730"/>
    <x v="3012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6.96"/>
    <x v="0"/>
    <n v="107"/>
    <n v="146.69158878504672"/>
    <x v="0"/>
    <s v="USD"/>
    <n v="1434917049"/>
    <d v="2015-06-21T20:04:09"/>
    <n v="1432325049"/>
    <x v="3013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04"/>
    <x v="0"/>
    <n v="557"/>
    <n v="50.764811490125673"/>
    <x v="0"/>
    <s v="USD"/>
    <n v="1415163600"/>
    <d v="2014-11-05T05:00:00"/>
    <n v="1412737080"/>
    <x v="3014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.17647058823529"/>
    <x v="0"/>
    <n v="40"/>
    <n v="87.7"/>
    <x v="0"/>
    <s v="USD"/>
    <n v="1402459200"/>
    <d v="2014-06-11T04:00:00"/>
    <n v="1401125238"/>
    <x v="3015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1176470588236"/>
    <x v="0"/>
    <n v="36"/>
    <n v="242.27777777777777"/>
    <x v="0"/>
    <s v="USD"/>
    <n v="1405688952"/>
    <d v="2014-07-18T13:09:12"/>
    <n v="1400504952"/>
    <x v="3016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4090909090908"/>
    <x v="0"/>
    <n v="159"/>
    <n v="146.44654088050314"/>
    <x v="0"/>
    <s v="USD"/>
    <n v="1408566243"/>
    <d v="2014-08-20T20:24:03"/>
    <n v="1405974243"/>
    <x v="3017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0.71428571428571"/>
    <x v="0"/>
    <n v="41"/>
    <n v="103.17073170731707"/>
    <x v="6"/>
    <s v="EUR"/>
    <n v="1437429600"/>
    <d v="2015-07-20T22:00:00"/>
    <n v="1433747376"/>
    <x v="3018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3333333333332"/>
    <x v="0"/>
    <n v="226"/>
    <n v="80.464601769911511"/>
    <x v="0"/>
    <s v="USD"/>
    <n v="1401159600"/>
    <d v="2014-05-27T03:00:00"/>
    <n v="1398801620"/>
    <x v="3019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0.57142857142858"/>
    <x v="0"/>
    <n v="30"/>
    <n v="234.66666666666666"/>
    <x v="0"/>
    <s v="USD"/>
    <n v="1439583533"/>
    <d v="2015-08-14T20:18:53"/>
    <n v="1434399533"/>
    <x v="3020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.02222222222223"/>
    <x v="0"/>
    <n v="103"/>
    <n v="50.689320388349515"/>
    <x v="0"/>
    <s v="USD"/>
    <n v="1479794340"/>
    <d v="2016-11-22T05:59:00"/>
    <n v="1476715869"/>
    <x v="3021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88"/>
    <x v="0"/>
    <n v="62"/>
    <n v="162.70967741935485"/>
    <x v="0"/>
    <s v="USD"/>
    <n v="1472338409"/>
    <d v="2016-08-27T22:53:29"/>
    <n v="1468450409"/>
    <x v="3022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6"/>
    <n v="120.16666666666667"/>
    <x v="1"/>
    <s v="GBP"/>
    <n v="1434039186"/>
    <d v="2015-06-11T16:13:06"/>
    <n v="1430151186"/>
    <x v="3023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2"/>
    <x v="0"/>
    <n v="182"/>
    <n v="67.697802197802204"/>
    <x v="0"/>
    <s v="USD"/>
    <n v="1349567475"/>
    <d v="2012-10-06T23:51:15"/>
    <n v="1346975475"/>
    <x v="3024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n v="145"/>
    <n v="52.103448275862071"/>
    <x v="1"/>
    <s v="GBP"/>
    <n v="1401465600"/>
    <d v="2014-05-30T16:00:00"/>
    <n v="1399032813"/>
    <x v="3025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3333333333334"/>
    <x v="0"/>
    <n v="25"/>
    <n v="51.6"/>
    <x v="1"/>
    <s v="GBP"/>
    <n v="1488538892"/>
    <d v="2017-03-03T11:01:32"/>
    <n v="1487329292"/>
    <x v="3026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.44"/>
    <x v="0"/>
    <n v="320"/>
    <n v="164.3"/>
    <x v="0"/>
    <s v="USD"/>
    <n v="1426866851"/>
    <d v="2015-03-20T15:54:11"/>
    <n v="1424278451"/>
    <x v="3027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.01999999999998"/>
    <x v="0"/>
    <n v="99"/>
    <n v="84.858585858585855"/>
    <x v="0"/>
    <s v="USD"/>
    <n v="1471242025"/>
    <d v="2016-08-15T06:20:25"/>
    <n v="1468650025"/>
    <x v="3028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09.67666666666666"/>
    <x v="0"/>
    <n v="348"/>
    <n v="94.548850574712645"/>
    <x v="0"/>
    <s v="USD"/>
    <n v="1416285300"/>
    <d v="2014-11-18T04:35:00"/>
    <n v="1413824447"/>
    <x v="3029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6.6857142857143"/>
    <x v="0"/>
    <n v="41"/>
    <n v="45.536585365853661"/>
    <x v="0"/>
    <s v="USD"/>
    <n v="1442426171"/>
    <d v="2015-09-16T17:56:11"/>
    <n v="1439834171"/>
    <x v="3030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29"/>
    <n v="51.724137931034484"/>
    <x v="0"/>
    <s v="USD"/>
    <n v="1476479447"/>
    <d v="2016-10-14T21:10:47"/>
    <n v="1471295447"/>
    <x v="3031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n v="25"/>
    <n v="50.88"/>
    <x v="0"/>
    <s v="USD"/>
    <n v="1441933459"/>
    <d v="2015-09-11T01:04:19"/>
    <n v="1439341459"/>
    <x v="3032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6.53333333333333"/>
    <x v="0"/>
    <n v="23"/>
    <n v="191.13043478260869"/>
    <x v="0"/>
    <s v="USD"/>
    <n v="1471487925"/>
    <d v="2016-08-18T02:38:45"/>
    <n v="1468895925"/>
    <x v="3033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3599999999999"/>
    <x v="0"/>
    <n v="1260"/>
    <n v="89.314285714285717"/>
    <x v="0"/>
    <s v="USD"/>
    <n v="1477972740"/>
    <d v="2016-11-01T03:59:00"/>
    <n v="1475326255"/>
    <x v="3034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8.78684000000001"/>
    <x v="0"/>
    <n v="307"/>
    <n v="88.588631921824103"/>
    <x v="0"/>
    <s v="USD"/>
    <n v="1367674009"/>
    <d v="2013-05-04T13:26:49"/>
    <n v="1365082009"/>
    <x v="3035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6.732"/>
    <x v="0"/>
    <n v="329"/>
    <n v="96.300911854103347"/>
    <x v="0"/>
    <s v="USD"/>
    <n v="1376654340"/>
    <d v="2013-08-16T11:59:00"/>
    <n v="1373568644"/>
    <x v="3036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0000000000002"/>
    <x v="0"/>
    <n v="32"/>
    <n v="33.3125"/>
    <x v="0"/>
    <s v="USD"/>
    <n v="1285995540"/>
    <d v="2010-10-02T04:59:00"/>
    <n v="1279574773"/>
    <x v="3037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0.49999999999999"/>
    <x v="0"/>
    <n v="27"/>
    <n v="37.222222222222221"/>
    <x v="0"/>
    <s v="USD"/>
    <n v="1457071397"/>
    <d v="2016-03-04T06:03:17"/>
    <n v="1451887397"/>
    <x v="3038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8.71389999999998"/>
    <x v="0"/>
    <n v="236"/>
    <n v="92.130423728813554"/>
    <x v="0"/>
    <s v="USD"/>
    <n v="1388303940"/>
    <d v="2013-12-29T07:59:00"/>
    <n v="1386011038"/>
    <x v="3039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7.5"/>
    <x v="0"/>
    <n v="42"/>
    <n v="76.785714285714292"/>
    <x v="0"/>
    <s v="USD"/>
    <n v="1435359600"/>
    <d v="2015-06-26T23:00:00"/>
    <n v="1434999621"/>
    <x v="3040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.48192771084338"/>
    <x v="0"/>
    <n v="95"/>
    <n v="96.526315789473685"/>
    <x v="0"/>
    <s v="USD"/>
    <n v="1453323048"/>
    <d v="2016-01-20T20:50:48"/>
    <n v="1450731048"/>
    <x v="3041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37"/>
    <n v="51.891891891891895"/>
    <x v="1"/>
    <s v="GBP"/>
    <n v="1444149047"/>
    <d v="2015-10-06T16:30:47"/>
    <n v="1441557047"/>
    <x v="3042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.00666666666667"/>
    <x v="0"/>
    <n v="128"/>
    <n v="128.9140625"/>
    <x v="5"/>
    <s v="CAD"/>
    <n v="1429152600"/>
    <d v="2015-04-16T02:50:00"/>
    <n v="1426815699"/>
    <x v="3043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4166666666667"/>
    <x v="0"/>
    <n v="156"/>
    <n v="84.108974358974365"/>
    <x v="0"/>
    <s v="USD"/>
    <n v="1454433998"/>
    <d v="2016-02-02T17:26:38"/>
    <n v="1453137998"/>
    <x v="3044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70650000000001"/>
    <x v="0"/>
    <n v="64"/>
    <n v="82.941562500000003"/>
    <x v="0"/>
    <s v="USD"/>
    <n v="1408679055"/>
    <d v="2014-08-22T03:44:15"/>
    <n v="1406087055"/>
    <x v="3045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4810126582278"/>
    <x v="0"/>
    <n v="58"/>
    <n v="259.94827586206895"/>
    <x v="0"/>
    <s v="USD"/>
    <n v="1410324720"/>
    <d v="2014-09-10T04:52:00"/>
    <n v="1407784586"/>
    <x v="3046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n v="20"/>
    <n v="37.25"/>
    <x v="0"/>
    <s v="USD"/>
    <n v="1461762960"/>
    <d v="2016-04-27T13:16:00"/>
    <n v="1457999054"/>
    <x v="3047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n v="47"/>
    <n v="177.02127659574469"/>
    <x v="0"/>
    <s v="USD"/>
    <n v="1420060920"/>
    <d v="2014-12-31T21:22:00"/>
    <n v="1417556262"/>
    <x v="3048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66666666666667"/>
    <x v="0"/>
    <n v="54"/>
    <n v="74.074074074074076"/>
    <x v="0"/>
    <s v="USD"/>
    <n v="1434241255"/>
    <d v="2015-06-14T00:20:55"/>
    <n v="1431649255"/>
    <x v="3049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n v="9"/>
    <n v="70.666666666666671"/>
    <x v="0"/>
    <s v="USD"/>
    <n v="1462420960"/>
    <d v="2016-05-05T04:02:40"/>
    <n v="1459828960"/>
    <x v="3050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2857142857143"/>
    <x v="2"/>
    <n v="35"/>
    <n v="23.62857142857143"/>
    <x v="1"/>
    <s v="GBP"/>
    <n v="1486547945"/>
    <d v="2017-02-08T09:59:05"/>
    <n v="1483955945"/>
    <x v="3051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.15"/>
    <x v="2"/>
    <n v="2"/>
    <n v="37.5"/>
    <x v="0"/>
    <s v="USD"/>
    <n v="1432828740"/>
    <d v="2015-05-28T15:59:00"/>
    <n v="1430237094"/>
    <x v="3052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n v="3"/>
    <n v="13.333333333333334"/>
    <x v="0"/>
    <s v="USD"/>
    <n v="1412222340"/>
    <d v="2014-10-02T03:59:00"/>
    <n v="1407781013"/>
    <x v="3053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n v="0"/>
    <x v="0"/>
    <s v="USD"/>
    <n v="1425258240"/>
    <d v="2015-03-02T01:04:00"/>
    <n v="1422043154"/>
    <x v="3054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1E-3"/>
    <x v="2"/>
    <n v="1"/>
    <n v="1"/>
    <x v="0"/>
    <s v="USD"/>
    <n v="1420844390"/>
    <d v="2015-01-09T22:59:50"/>
    <n v="1415660390"/>
    <x v="3055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n v="0"/>
    <x v="0"/>
    <s v="USD"/>
    <n v="1412003784"/>
    <d v="2014-09-29T15:16:24"/>
    <n v="1406819784"/>
    <x v="3056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n v="0"/>
    <x v="1"/>
    <s v="GBP"/>
    <n v="1459694211"/>
    <d v="2016-04-03T14:36:51"/>
    <n v="1457105811"/>
    <x v="3057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2"/>
    <x v="2"/>
    <n v="3"/>
    <n v="1"/>
    <x v="13"/>
    <s v="EUR"/>
    <n v="1463734740"/>
    <d v="2016-05-20T08:59:00"/>
    <n v="1459414740"/>
    <x v="3058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4"/>
    <x v="2"/>
    <n v="11"/>
    <n v="41"/>
    <x v="0"/>
    <s v="USD"/>
    <n v="1407536846"/>
    <d v="2014-08-08T22:27:26"/>
    <n v="1404944846"/>
    <x v="3059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.15227272727272728"/>
    <x v="2"/>
    <n v="6"/>
    <n v="55.833333333333336"/>
    <x v="0"/>
    <s v="USD"/>
    <n v="1443422134"/>
    <d v="2015-09-28T06:35:34"/>
    <n v="1440830134"/>
    <x v="3060"/>
    <b v="0"/>
    <b v="0"/>
    <s v="theater/spaces"/>
    <x v="1"/>
    <x v="38"/>
  </r>
  <r>
    <n v="3061"/>
    <s v="Help Save Parkway Cinemas!"/>
    <s v="Save a historic Local theater."/>
    <n v="1000000"/>
    <n v="0"/>
    <n v="0"/>
    <x v="2"/>
    <n v="0"/>
    <n v="0"/>
    <x v="0"/>
    <s v="USD"/>
    <n v="1407955748"/>
    <d v="2014-08-13T18:49:08"/>
    <n v="1405363748"/>
    <x v="3061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4"/>
    <x v="2"/>
    <n v="67"/>
    <n v="99.761194029850742"/>
    <x v="0"/>
    <s v="USD"/>
    <n v="1443636000"/>
    <d v="2015-09-30T18:00:00"/>
    <n v="1441111892"/>
    <x v="3062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19.566666666666666"/>
    <x v="2"/>
    <n v="23"/>
    <n v="25.521739130434781"/>
    <x v="0"/>
    <s v="USD"/>
    <n v="1477174138"/>
    <d v="2016-10-22T22:08:58"/>
    <n v="1474150138"/>
    <x v="3063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.294666666666666"/>
    <x v="2"/>
    <n v="72"/>
    <n v="117.65277777777777"/>
    <x v="0"/>
    <s v="USD"/>
    <n v="1448175540"/>
    <d v="2015-11-22T06:59:00"/>
    <n v="1445483246"/>
    <x v="3064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.04"/>
    <x v="2"/>
    <n v="2"/>
    <n v="5"/>
    <x v="0"/>
    <s v="USD"/>
    <n v="1406683172"/>
    <d v="2014-07-30T01:19:32"/>
    <n v="1404523172"/>
    <x v="3065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1.985714285714286"/>
    <x v="2"/>
    <n v="15"/>
    <n v="2796.6666666666665"/>
    <x v="2"/>
    <s v="AUD"/>
    <n v="1468128537"/>
    <d v="2016-07-10T05:28:57"/>
    <n v="1465536537"/>
    <x v="3066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n v="1"/>
    <n v="200"/>
    <x v="4"/>
    <s v="NZD"/>
    <n v="1441837879"/>
    <d v="2015-09-09T22:31:19"/>
    <n v="1439245879"/>
    <x v="3067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3E-2"/>
    <x v="2"/>
    <n v="2"/>
    <n v="87.5"/>
    <x v="0"/>
    <s v="USD"/>
    <n v="1445013352"/>
    <d v="2015-10-16T16:35:52"/>
    <n v="1442421352"/>
    <x v="3068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099999999999998"/>
    <x v="2"/>
    <n v="7"/>
    <n v="20.142857142857142"/>
    <x v="0"/>
    <s v="USD"/>
    <n v="1418587234"/>
    <d v="2014-12-14T20:00:34"/>
    <n v="1415995234"/>
    <x v="3069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4"/>
    <x v="2"/>
    <n v="16"/>
    <n v="20.875"/>
    <x v="1"/>
    <s v="GBP"/>
    <n v="1481132169"/>
    <d v="2016-12-07T17:36:09"/>
    <n v="1479317769"/>
    <x v="3070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59.774999999999999"/>
    <x v="2"/>
    <n v="117"/>
    <n v="61.307692307692307"/>
    <x v="0"/>
    <s v="USD"/>
    <n v="1429595940"/>
    <d v="2015-04-21T05:59:00"/>
    <n v="1428082481"/>
    <x v="3071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2"/>
    <x v="2"/>
    <n v="2"/>
    <n v="1"/>
    <x v="0"/>
    <s v="USD"/>
    <n v="1477791960"/>
    <d v="2016-10-30T01:46:00"/>
    <n v="1476549262"/>
    <x v="3072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4E-2"/>
    <x v="2"/>
    <n v="7"/>
    <n v="92.142857142857139"/>
    <x v="0"/>
    <s v="USD"/>
    <n v="1434309540"/>
    <d v="2015-06-14T19:19:00"/>
    <n v="1429287900"/>
    <x v="3073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9E-2"/>
    <x v="2"/>
    <n v="3"/>
    <n v="7.333333333333333"/>
    <x v="6"/>
    <s v="EUR"/>
    <n v="1457617359"/>
    <d v="2016-03-10T13:42:39"/>
    <n v="1455025359"/>
    <x v="3074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"/>
    <x v="2"/>
    <n v="20"/>
    <n v="64.8"/>
    <x v="0"/>
    <s v="USD"/>
    <n v="1471573640"/>
    <d v="2016-08-19T02:27:20"/>
    <n v="1467253640"/>
    <x v="3075"/>
    <b v="0"/>
    <b v="0"/>
    <s v="theater/spaces"/>
    <x v="1"/>
    <x v="38"/>
  </r>
  <r>
    <n v="3076"/>
    <s v="10,000 Hours"/>
    <s v="Helping female comedians get in their 10,000 Hours of practice!"/>
    <n v="10000"/>
    <n v="1506"/>
    <n v="15.06"/>
    <x v="2"/>
    <n v="50"/>
    <n v="30.12"/>
    <x v="0"/>
    <s v="USD"/>
    <n v="1444405123"/>
    <d v="2015-10-09T15:38:43"/>
    <n v="1439221123"/>
    <x v="3076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47727272727272729"/>
    <x v="2"/>
    <n v="2"/>
    <n v="52.5"/>
    <x v="5"/>
    <s v="CAD"/>
    <n v="1488495478"/>
    <d v="2017-03-02T22:57:58"/>
    <n v="1485903478"/>
    <x v="3077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1833333333333333"/>
    <x v="2"/>
    <n v="3"/>
    <n v="23.666666666666668"/>
    <x v="0"/>
    <s v="USD"/>
    <n v="1424920795"/>
    <d v="2015-02-26T03:19:55"/>
    <n v="1422328795"/>
    <x v="3078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417399858735245"/>
    <x v="2"/>
    <n v="27"/>
    <n v="415.77777777777777"/>
    <x v="0"/>
    <s v="USD"/>
    <n v="1427040435"/>
    <d v="2015-03-22T16:07:15"/>
    <n v="1424452035"/>
    <x v="3079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7E-2"/>
    <x v="2"/>
    <n v="7"/>
    <n v="53.714285714285715"/>
    <x v="0"/>
    <s v="USD"/>
    <n v="1419644444"/>
    <d v="2014-12-27T01:40:44"/>
    <n v="1414456844"/>
    <x v="3080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1029999999999999"/>
    <x v="2"/>
    <n v="5"/>
    <n v="420.6"/>
    <x v="0"/>
    <s v="USD"/>
    <n v="1442722891"/>
    <d v="2015-09-20T04:21:31"/>
    <n v="1440130891"/>
    <x v="3081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n v="0"/>
    <x v="0"/>
    <s v="USD"/>
    <n v="1447628946"/>
    <d v="2015-11-15T23:09:06"/>
    <n v="1445033346"/>
    <x v="3082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27999999999999997"/>
    <x v="2"/>
    <n v="3"/>
    <n v="18.666666666666668"/>
    <x v="0"/>
    <s v="USD"/>
    <n v="1409547600"/>
    <d v="2014-09-01T05:00:00"/>
    <n v="1406986278"/>
    <x v="3083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57920670115792"/>
    <x v="2"/>
    <n v="6"/>
    <n v="78.333333333333329"/>
    <x v="0"/>
    <s v="USD"/>
    <n v="1430851680"/>
    <d v="2015-05-05T18:48:00"/>
    <n v="1428340931"/>
    <x v="3084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"/>
    <x v="2"/>
    <n v="9"/>
    <n v="67.777777777777771"/>
    <x v="0"/>
    <s v="USD"/>
    <n v="1443561159"/>
    <d v="2015-09-29T21:12:39"/>
    <n v="1440969159"/>
    <x v="3085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25"/>
    <x v="2"/>
    <n v="3"/>
    <n v="16.666666666666668"/>
    <x v="13"/>
    <s v="EUR"/>
    <n v="1439827559"/>
    <d v="2015-08-17T16:05:59"/>
    <n v="1434643559"/>
    <x v="3086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25"/>
    <x v="2"/>
    <n v="2"/>
    <n v="62.5"/>
    <x v="0"/>
    <s v="USD"/>
    <n v="1482294990"/>
    <d v="2016-12-21T04:36:30"/>
    <n v="1477107390"/>
    <x v="3087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.19384615384615383"/>
    <x v="2"/>
    <n v="3"/>
    <n v="42"/>
    <x v="0"/>
    <s v="USD"/>
    <n v="1420724460"/>
    <d v="2015-01-08T13:41:00"/>
    <n v="1418046247"/>
    <x v="3088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.416"/>
    <x v="2"/>
    <n v="45"/>
    <n v="130.0888888888889"/>
    <x v="0"/>
    <s v="USD"/>
    <n v="1468029540"/>
    <d v="2016-07-09T01:59:00"/>
    <n v="1465304483"/>
    <x v="3089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86"/>
    <x v="2"/>
    <n v="9"/>
    <n v="1270.2222222222222"/>
    <x v="0"/>
    <s v="USD"/>
    <n v="1430505545"/>
    <d v="2015-05-01T18:39:05"/>
    <n v="1425325145"/>
    <x v="3090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5.920000000000002"/>
    <x v="2"/>
    <n v="9"/>
    <n v="88.444444444444443"/>
    <x v="0"/>
    <s v="USD"/>
    <n v="1471214743"/>
    <d v="2016-08-14T22:45:43"/>
    <n v="1468622743"/>
    <x v="3091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2"/>
    <x v="2"/>
    <n v="21"/>
    <n v="56.342380952380957"/>
    <x v="0"/>
    <s v="USD"/>
    <n v="1444946400"/>
    <d v="2015-10-15T22:00:00"/>
    <n v="1441723912"/>
    <x v="3092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75"/>
    <x v="2"/>
    <n v="17"/>
    <n v="53.529411764705884"/>
    <x v="5"/>
    <s v="CAD"/>
    <n v="1401595140"/>
    <d v="2014-06-01T03:59:00"/>
    <n v="1398980941"/>
    <x v="3093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2"/>
    <x v="2"/>
    <n v="1"/>
    <n v="25"/>
    <x v="0"/>
    <s v="USD"/>
    <n v="1442775956"/>
    <d v="2015-09-20T19:05:56"/>
    <n v="1437591956"/>
    <x v="3094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.33512064343163539"/>
    <x v="2"/>
    <n v="1"/>
    <n v="50"/>
    <x v="0"/>
    <s v="USD"/>
    <n v="1470011780"/>
    <d v="2016-08-01T00:36:20"/>
    <n v="1464827780"/>
    <x v="3095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"/>
    <x v="2"/>
    <n v="14"/>
    <n v="56.785714285714285"/>
    <x v="0"/>
    <s v="USD"/>
    <n v="1432151326"/>
    <d v="2015-05-20T19:48:46"/>
    <n v="1429559326"/>
    <x v="3096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150000000000002"/>
    <x v="2"/>
    <n v="42"/>
    <n v="40.833333333333336"/>
    <x v="1"/>
    <s v="GBP"/>
    <n v="1475848800"/>
    <d v="2016-10-07T14:00:00"/>
    <n v="1474027501"/>
    <x v="3097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2"/>
    <x v="2"/>
    <n v="27"/>
    <n v="65.111111111111114"/>
    <x v="0"/>
    <s v="USD"/>
    <n v="1454890620"/>
    <d v="2016-02-08T00:17:00"/>
    <n v="1450724449"/>
    <x v="3098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00000000000002"/>
    <x v="2"/>
    <n v="5"/>
    <n v="55.6"/>
    <x v="0"/>
    <s v="USD"/>
    <n v="1455251591"/>
    <d v="2016-02-12T04:33:11"/>
    <n v="1452659591"/>
    <x v="3099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25"/>
    <x v="2"/>
    <n v="13"/>
    <n v="140.53846153846155"/>
    <x v="0"/>
    <s v="USD"/>
    <n v="1413816975"/>
    <d v="2014-10-20T14:56:15"/>
    <n v="1411224975"/>
    <x v="3100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12"/>
    <n v="25"/>
    <x v="6"/>
    <s v="EUR"/>
    <n v="1437033360"/>
    <d v="2015-07-16T07:56:00"/>
    <n v="1434445937"/>
    <x v="3101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.112499999999997"/>
    <x v="2"/>
    <n v="90"/>
    <n v="69.533333333333331"/>
    <x v="1"/>
    <s v="GBP"/>
    <n v="1471939818"/>
    <d v="2016-08-23T08:10:18"/>
    <n v="1467619818"/>
    <x v="3102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.26829268292682928"/>
    <x v="2"/>
    <n v="2"/>
    <n v="5.5"/>
    <x v="0"/>
    <s v="USD"/>
    <n v="1434080706"/>
    <d v="2015-06-12T03:45:06"/>
    <n v="1428896706"/>
    <x v="3103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9.625"/>
    <x v="2"/>
    <n v="5"/>
    <n v="237"/>
    <x v="2"/>
    <s v="AUD"/>
    <n v="1422928800"/>
    <d v="2015-02-03T02:00:00"/>
    <n v="1420235311"/>
    <x v="3104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.360992301112063"/>
    <x v="2"/>
    <n v="31"/>
    <n v="79.870967741935488"/>
    <x v="0"/>
    <s v="USD"/>
    <n v="1413694800"/>
    <d v="2014-10-19T05:00:00"/>
    <n v="1408986916"/>
    <x v="3105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5"/>
    <x v="2"/>
    <n v="4"/>
    <n v="10.25"/>
    <x v="1"/>
    <s v="GBP"/>
    <n v="1442440800"/>
    <d v="2015-09-16T22:00:00"/>
    <n v="1440497876"/>
    <x v="3106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19.762499999999999"/>
    <x v="2"/>
    <n v="29"/>
    <n v="272.58620689655174"/>
    <x v="0"/>
    <s v="USD"/>
    <n v="1431372751"/>
    <d v="2015-05-11T19:32:31"/>
    <n v="1430767951"/>
    <x v="3107"/>
    <b v="0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8E-2"/>
    <x v="2"/>
    <n v="2"/>
    <n v="13"/>
    <x v="0"/>
    <s v="USD"/>
    <n v="1430234394"/>
    <d v="2015-04-28T15:19:54"/>
    <n v="1425053994"/>
    <x v="3108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.030188679245285"/>
    <x v="2"/>
    <n v="114"/>
    <n v="58.184210526315788"/>
    <x v="0"/>
    <s v="USD"/>
    <n v="1409194810"/>
    <d v="2014-08-28T03:00:10"/>
    <n v="1406170810"/>
    <x v="3109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.04"/>
    <x v="2"/>
    <n v="1"/>
    <n v="10"/>
    <x v="0"/>
    <s v="USD"/>
    <n v="1487465119"/>
    <d v="2017-02-19T00:45:19"/>
    <n v="1484009119"/>
    <x v="3110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6.640000000000004"/>
    <x v="2"/>
    <n v="76"/>
    <n v="70.10526315789474"/>
    <x v="0"/>
    <s v="USD"/>
    <n v="1412432220"/>
    <d v="2014-10-04T14:17:00"/>
    <n v="1409753820"/>
    <x v="3111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3"/>
    <x v="2"/>
    <n v="9"/>
    <n v="57.888888888888886"/>
    <x v="0"/>
    <s v="USD"/>
    <n v="1477968934"/>
    <d v="2016-11-01T02:55:34"/>
    <n v="1472784934"/>
    <x v="3112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49"/>
    <x v="2"/>
    <n v="37"/>
    <n v="125.27027027027027"/>
    <x v="0"/>
    <s v="USD"/>
    <n v="1429291982"/>
    <d v="2015-04-17T17:33:02"/>
    <n v="1426699982"/>
    <x v="3113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n v="0"/>
    <x v="0"/>
    <s v="USD"/>
    <n v="1411312250"/>
    <d v="2014-09-21T15:10:50"/>
    <n v="1406128250"/>
    <x v="3114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n v="1"/>
    <n v="300"/>
    <x v="11"/>
    <s v="SEK"/>
    <n v="1465123427"/>
    <d v="2016-06-05T10:43:47"/>
    <n v="1462531427"/>
    <x v="3115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.333333333333336"/>
    <x v="2"/>
    <n v="10"/>
    <n v="43"/>
    <x v="0"/>
    <s v="USD"/>
    <n v="1427890925"/>
    <d v="2015-04-01T12:22:05"/>
    <n v="1426681325"/>
    <x v="3116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.1"/>
    <x v="2"/>
    <n v="1"/>
    <n v="1"/>
    <x v="1"/>
    <s v="GBP"/>
    <n v="1464354720"/>
    <d v="2016-05-27T13:12:00"/>
    <n v="1463648360"/>
    <x v="3117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.31"/>
    <x v="2"/>
    <n v="2"/>
    <n v="775"/>
    <x v="11"/>
    <s v="SEK"/>
    <n v="1467473723"/>
    <d v="2016-07-02T15:35:23"/>
    <n v="1465832123"/>
    <x v="3118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05"/>
    <x v="2"/>
    <n v="1"/>
    <n v="5"/>
    <x v="0"/>
    <s v="USD"/>
    <n v="1427414732"/>
    <d v="2015-03-27T00:05:32"/>
    <n v="1424826332"/>
    <x v="3119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5E-3"/>
    <x v="2"/>
    <n v="10"/>
    <n v="12.8"/>
    <x v="9"/>
    <s v="EUR"/>
    <n v="1462484196"/>
    <d v="2016-05-05T21:36:36"/>
    <n v="1457303796"/>
    <x v="3120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0.66666666666666674"/>
    <x v="1"/>
    <n v="1"/>
    <n v="10"/>
    <x v="5"/>
    <s v="CAD"/>
    <n v="1411748335"/>
    <d v="2014-09-26T16:18:55"/>
    <n v="1406564335"/>
    <x v="3121"/>
    <b v="0"/>
    <b v="0"/>
    <s v="theater/spaces"/>
    <x v="1"/>
    <x v="38"/>
  </r>
  <r>
    <n v="3122"/>
    <s v="be back soon (Canceled)"/>
    <s v="cancelled until further notice"/>
    <n v="199"/>
    <n v="116"/>
    <n v="58.291457286432156"/>
    <x v="1"/>
    <n v="2"/>
    <n v="58"/>
    <x v="0"/>
    <s v="USD"/>
    <n v="1478733732"/>
    <d v="2016-11-09T23:22:12"/>
    <n v="1478298132"/>
    <x v="3122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.153599999999997"/>
    <x v="1"/>
    <n v="348"/>
    <n v="244.80459770114942"/>
    <x v="0"/>
    <s v="USD"/>
    <n v="1468108198"/>
    <d v="2016-07-09T23:49:58"/>
    <n v="1465516198"/>
    <x v="3123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9E-3"/>
    <x v="1"/>
    <n v="4"/>
    <n v="6.5"/>
    <x v="0"/>
    <s v="USD"/>
    <n v="1422902601"/>
    <d v="2015-02-02T18:43:21"/>
    <n v="1417718601"/>
    <x v="3124"/>
    <b v="0"/>
    <b v="0"/>
    <s v="theater/spaces"/>
    <x v="1"/>
    <x v="38"/>
  </r>
  <r>
    <n v="3125"/>
    <s v="N/A (Canceled)"/>
    <s v="N/A"/>
    <n v="1500000"/>
    <n v="0"/>
    <n v="0"/>
    <x v="1"/>
    <n v="0"/>
    <n v="0"/>
    <x v="0"/>
    <s v="USD"/>
    <n v="1452142672"/>
    <d v="2016-01-07T04:57:52"/>
    <n v="1449550672"/>
    <x v="3125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6"/>
    <x v="1"/>
    <n v="17"/>
    <n v="61.176470588235297"/>
    <x v="0"/>
    <s v="USD"/>
    <n v="1459121162"/>
    <d v="2016-03-27T23:26:02"/>
    <n v="1456532762"/>
    <x v="3126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n v="0"/>
    <x v="0"/>
    <s v="USD"/>
    <n v="1425242029"/>
    <d v="2015-03-01T20:33:49"/>
    <n v="1422650029"/>
    <x v="3127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0666666666667"/>
    <x v="3"/>
    <n v="117"/>
    <n v="139.23931623931625"/>
    <x v="0"/>
    <s v="USD"/>
    <n v="1489690141"/>
    <d v="2017-03-16T18:49:01"/>
    <n v="1487101741"/>
    <x v="3128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n v="1"/>
    <n v="10"/>
    <x v="0"/>
    <s v="USD"/>
    <n v="1492542819"/>
    <d v="2017-04-18T19:13:39"/>
    <n v="1489090419"/>
    <x v="3129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5"/>
    <x v="3"/>
    <n v="4"/>
    <n v="93.75"/>
    <x v="0"/>
    <s v="USD"/>
    <n v="1492145940"/>
    <d v="2017-04-14T04:59:00"/>
    <n v="1489504916"/>
    <x v="3130"/>
    <b v="0"/>
    <b v="0"/>
    <s v="theater/plays"/>
    <x v="1"/>
    <x v="6"/>
  </r>
  <r>
    <n v="3131"/>
    <s v="SNAKE EYES"/>
    <s v="A Staged Reading of &quot;Snake Eyes,&quot; a new play by Alex Rafala"/>
    <n v="4100"/>
    <n v="645"/>
    <n v="15.731707317073171"/>
    <x v="3"/>
    <n v="12"/>
    <n v="53.75"/>
    <x v="0"/>
    <s v="USD"/>
    <n v="1491656045"/>
    <d v="2017-04-08T12:54:05"/>
    <n v="1489067645"/>
    <x v="3131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3E-2"/>
    <x v="3"/>
    <n v="1"/>
    <n v="10"/>
    <x v="0"/>
    <s v="USD"/>
    <n v="1492759460"/>
    <d v="2017-04-21T07:24:20"/>
    <n v="1487579060"/>
    <x v="3132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16"/>
    <n v="33.75"/>
    <x v="1"/>
    <s v="GBP"/>
    <n v="1490358834"/>
    <d v="2017-03-24T12:33:54"/>
    <n v="1487770434"/>
    <x v="3133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n v="12"/>
    <n v="18.75"/>
    <x v="1"/>
    <s v="GBP"/>
    <n v="1490631419"/>
    <d v="2017-03-27T16:16:59"/>
    <n v="1488820619"/>
    <x v="3134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49420849420849"/>
    <x v="3"/>
    <n v="7"/>
    <n v="23.142857142857142"/>
    <x v="0"/>
    <s v="USD"/>
    <n v="1491277121"/>
    <d v="2017-04-04T03:38:41"/>
    <n v="1489376321"/>
    <x v="3135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7.8"/>
    <x v="3"/>
    <n v="22"/>
    <n v="29.045454545454547"/>
    <x v="1"/>
    <s v="GBP"/>
    <n v="1491001140"/>
    <d v="2017-03-31T22:59:00"/>
    <n v="1487847954"/>
    <x v="3136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5"/>
    <x v="3"/>
    <n v="1"/>
    <n v="50"/>
    <x v="0"/>
    <s v="USD"/>
    <n v="1493838720"/>
    <d v="2017-05-03T19:12:00"/>
    <n v="1489439669"/>
    <x v="3137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n v="0"/>
    <x v="1"/>
    <s v="GBP"/>
    <n v="1491233407"/>
    <d v="2017-04-03T15:30:07"/>
    <n v="1489591807"/>
    <x v="3138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n v="6"/>
    <n v="450"/>
    <x v="14"/>
    <s v="MXN"/>
    <n v="1490416380"/>
    <d v="2017-03-25T04:33:00"/>
    <n v="1487485760"/>
    <x v="3139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96"/>
    <x v="3"/>
    <n v="4"/>
    <n v="24"/>
    <x v="6"/>
    <s v="EUR"/>
    <n v="1491581703"/>
    <d v="2017-04-07T16:15:03"/>
    <n v="1488993303"/>
    <x v="3140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n v="8"/>
    <n v="32.25"/>
    <x v="9"/>
    <s v="EUR"/>
    <n v="1492372800"/>
    <d v="2017-04-16T20:00:00"/>
    <n v="1488823488"/>
    <x v="3141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"/>
    <x v="3"/>
    <n v="3"/>
    <n v="15"/>
    <x v="1"/>
    <s v="GBP"/>
    <n v="1489922339"/>
    <d v="2017-03-19T11:18:59"/>
    <n v="1487333939"/>
    <x v="3142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n v="0"/>
    <x v="1"/>
    <s v="GBP"/>
    <n v="1491726956"/>
    <d v="2017-04-09T08:35:56"/>
    <n v="1489480556"/>
    <x v="3143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n v="30"/>
    <n v="251.33333333333334"/>
    <x v="0"/>
    <s v="USD"/>
    <n v="1489903200"/>
    <d v="2017-03-19T06:00:00"/>
    <n v="1488459307"/>
    <x v="3144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n v="0"/>
    <n v="0"/>
    <x v="0"/>
    <s v="USD"/>
    <n v="1490659134"/>
    <d v="2017-03-27T23:58:54"/>
    <n v="1485478734"/>
    <x v="3145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0.5"/>
    <x v="3"/>
    <n v="12"/>
    <n v="437.5"/>
    <x v="14"/>
    <s v="MXN"/>
    <n v="1492356166"/>
    <d v="2017-04-16T15:22:46"/>
    <n v="1488471766"/>
    <x v="3146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2499999999999"/>
    <x v="0"/>
    <n v="213"/>
    <n v="110.35211267605634"/>
    <x v="0"/>
    <s v="USD"/>
    <n v="1415319355"/>
    <d v="2014-11-07T00:15:55"/>
    <n v="1411859755"/>
    <x v="3147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.16666666666669"/>
    <x v="0"/>
    <n v="57"/>
    <n v="41.421052631578945"/>
    <x v="0"/>
    <s v="USD"/>
    <n v="1412136000"/>
    <d v="2014-10-01T04:00:00"/>
    <n v="1410278284"/>
    <x v="3148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25"/>
    <n v="52"/>
    <x v="0"/>
    <s v="USD"/>
    <n v="1354845600"/>
    <d v="2012-12-07T02:00:00"/>
    <n v="1352766300"/>
    <x v="3149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104"/>
    <n v="33.990384615384613"/>
    <x v="0"/>
    <s v="USD"/>
    <n v="1295928000"/>
    <d v="2011-01-25T04:00:00"/>
    <n v="1288160403"/>
    <x v="3150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n v="34"/>
    <n v="103.35294117647059"/>
    <x v="0"/>
    <s v="USD"/>
    <n v="1410379774"/>
    <d v="2014-09-10T20:09:34"/>
    <n v="1407787774"/>
    <x v="3151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5.95454545454545"/>
    <x v="0"/>
    <n v="67"/>
    <n v="34.791044776119406"/>
    <x v="1"/>
    <s v="GBP"/>
    <n v="1383425367"/>
    <d v="2013-11-02T20:49:27"/>
    <n v="1380833367"/>
    <x v="3152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5.58333333333337"/>
    <x v="0"/>
    <n v="241"/>
    <n v="41.773858921161825"/>
    <x v="0"/>
    <s v="USD"/>
    <n v="1304225940"/>
    <d v="2011-05-01T04:59:00"/>
    <n v="1301542937"/>
    <x v="3153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2857142857142"/>
    <x v="0"/>
    <n v="123"/>
    <n v="64.268292682926827"/>
    <x v="0"/>
    <s v="USD"/>
    <n v="1333310458"/>
    <d v="2012-04-01T20:00:58"/>
    <n v="1330722058"/>
    <x v="3154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8.50460000000001"/>
    <x v="0"/>
    <n v="302"/>
    <n v="31.209370860927152"/>
    <x v="1"/>
    <s v="GBP"/>
    <n v="1356004725"/>
    <d v="2012-12-20T11:58:45"/>
    <n v="1353412725"/>
    <x v="3155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1818181818181"/>
    <x v="0"/>
    <n v="89"/>
    <n v="62.921348314606739"/>
    <x v="0"/>
    <s v="USD"/>
    <n v="1338591144"/>
    <d v="2012-06-01T22:52:24"/>
    <n v="1335567144"/>
    <x v="3156"/>
    <b v="1"/>
    <b v="1"/>
    <s v="theater/plays"/>
    <x v="1"/>
    <x v="6"/>
  </r>
  <r>
    <n v="3157"/>
    <s v="Summer FourPlay"/>
    <s v="Four Directors.  Four One Acts.  Four Genres.  For You."/>
    <n v="4000"/>
    <n v="4040"/>
    <n v="101"/>
    <x v="0"/>
    <n v="41"/>
    <n v="98.536585365853654"/>
    <x v="0"/>
    <s v="USD"/>
    <n v="1405746000"/>
    <d v="2014-07-19T05:00:00"/>
    <n v="1404932105"/>
    <x v="3157"/>
    <b v="1"/>
    <b v="1"/>
    <s v="theater/plays"/>
    <x v="1"/>
    <x v="6"/>
  </r>
  <r>
    <n v="3158"/>
    <s v="Nursery Crimes"/>
    <s v="A 40s crime-noir play using nursery rhyme characters."/>
    <n v="5000"/>
    <n v="5700"/>
    <n v="113.99999999999999"/>
    <x v="0"/>
    <n v="69"/>
    <n v="82.608695652173907"/>
    <x v="0"/>
    <s v="USD"/>
    <n v="1374523752"/>
    <d v="2013-07-22T20:09:12"/>
    <n v="1371931752"/>
    <x v="3158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.48133333333334"/>
    <x v="0"/>
    <n v="52"/>
    <n v="38.504230769230773"/>
    <x v="0"/>
    <s v="USD"/>
    <n v="1326927600"/>
    <d v="2012-01-18T23:00:00"/>
    <n v="1323221761"/>
    <x v="3159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1.53333333333335"/>
    <x v="0"/>
    <n v="57"/>
    <n v="80.15789473684211"/>
    <x v="0"/>
    <s v="USD"/>
    <n v="1407905940"/>
    <d v="2014-08-13T04:59:00"/>
    <n v="1405923687"/>
    <x v="3160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n v="74"/>
    <n v="28.405405405405407"/>
    <x v="1"/>
    <s v="GBP"/>
    <n v="1413377522"/>
    <d v="2014-10-15T12:52:02"/>
    <n v="1410785522"/>
    <x v="3161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.15"/>
    <x v="0"/>
    <n v="63"/>
    <n v="80.730158730158735"/>
    <x v="0"/>
    <s v="USD"/>
    <n v="1404698400"/>
    <d v="2014-07-07T02:00:00"/>
    <n v="1402331262"/>
    <x v="3162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15384615384616"/>
    <x v="0"/>
    <n v="72"/>
    <n v="200.69444444444446"/>
    <x v="0"/>
    <s v="USD"/>
    <n v="1402855525"/>
    <d v="2014-06-15T18:05:25"/>
    <n v="1400263525"/>
    <x v="3163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76"/>
    <x v="0"/>
    <n v="71"/>
    <n v="37.591549295774648"/>
    <x v="0"/>
    <s v="USD"/>
    <n v="1402341615"/>
    <d v="2014-06-09T19:20:15"/>
    <n v="1399490415"/>
    <x v="3164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2.66666666666666"/>
    <x v="0"/>
    <n v="21"/>
    <n v="58.095238095238095"/>
    <x v="0"/>
    <s v="USD"/>
    <n v="1304395140"/>
    <d v="2011-05-03T03:59:00"/>
    <n v="1302493760"/>
    <x v="3165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22808571428573"/>
    <x v="0"/>
    <n v="930"/>
    <n v="60.300892473118282"/>
    <x v="0"/>
    <s v="USD"/>
    <n v="1416988740"/>
    <d v="2014-11-26T07:59:00"/>
    <n v="1414514153"/>
    <x v="3166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.16666666666666"/>
    <x v="0"/>
    <n v="55"/>
    <n v="63.363636363636367"/>
    <x v="0"/>
    <s v="USD"/>
    <n v="1406952781"/>
    <d v="2014-08-02T04:13:01"/>
    <n v="1405743181"/>
    <x v="3167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.2"/>
    <x v="0"/>
    <n v="61"/>
    <n v="50.901639344262293"/>
    <x v="0"/>
    <s v="USD"/>
    <n v="1402696800"/>
    <d v="2014-06-13T22:00:00"/>
    <n v="1399948353"/>
    <x v="3168"/>
    <b v="1"/>
    <b v="1"/>
    <s v="theater/plays"/>
    <x v="1"/>
    <x v="6"/>
  </r>
  <r>
    <n v="3169"/>
    <s v="The Window"/>
    <s v="We're bringing The Window to the Cherry Lane Theater in January 2014."/>
    <n v="8000"/>
    <n v="8241"/>
    <n v="103.01249999999999"/>
    <x v="0"/>
    <n v="82"/>
    <n v="100.5"/>
    <x v="0"/>
    <s v="USD"/>
    <n v="1386910740"/>
    <d v="2013-12-13T04:59:00"/>
    <n v="1384364561"/>
    <x v="3169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.25"/>
    <x v="0"/>
    <n v="71"/>
    <n v="31.619718309859156"/>
    <x v="0"/>
    <s v="USD"/>
    <n v="1404273600"/>
    <d v="2014-07-02T04:00:00"/>
    <n v="1401414944"/>
    <x v="3170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142857142857"/>
    <x v="0"/>
    <n v="117"/>
    <n v="65.102564102564102"/>
    <x v="1"/>
    <s v="GBP"/>
    <n v="1462545358"/>
    <d v="2016-05-06T14:35:58"/>
    <n v="1459953358"/>
    <x v="3171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4.99999999999999"/>
    <x v="0"/>
    <n v="29"/>
    <n v="79.310344827586206"/>
    <x v="0"/>
    <s v="USD"/>
    <n v="1329240668"/>
    <d v="2012-02-14T17:31:08"/>
    <n v="1326648668"/>
    <x v="3172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74"/>
    <n v="139.18918918918919"/>
    <x v="0"/>
    <s v="USD"/>
    <n v="1411765492"/>
    <d v="2014-09-26T21:04:52"/>
    <n v="1409173492"/>
    <x v="3173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.13333333333334"/>
    <x v="0"/>
    <n v="23"/>
    <n v="131.91304347826087"/>
    <x v="0"/>
    <s v="USD"/>
    <n v="1408999508"/>
    <d v="2014-08-25T20:45:08"/>
    <n v="1407789908"/>
    <x v="3174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09.55999999999999"/>
    <x v="0"/>
    <n v="60"/>
    <n v="91.3"/>
    <x v="0"/>
    <s v="USD"/>
    <n v="1297977427"/>
    <d v="2011-02-17T21:17:07"/>
    <n v="1292793427"/>
    <x v="3175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4.8421052631579"/>
    <x v="0"/>
    <n v="55"/>
    <n v="39.672727272727272"/>
    <x v="0"/>
    <s v="USD"/>
    <n v="1376838000"/>
    <d v="2013-08-18T15:00:00"/>
    <n v="1374531631"/>
    <x v="3176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39999999999999"/>
    <x v="0"/>
    <n v="51"/>
    <n v="57.549019607843135"/>
    <x v="0"/>
    <s v="USD"/>
    <n v="1403366409"/>
    <d v="2014-06-21T16:00:09"/>
    <n v="1400774409"/>
    <x v="3177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1.73333333333335"/>
    <x v="0"/>
    <n v="78"/>
    <n v="33.025641025641029"/>
    <x v="1"/>
    <s v="GBP"/>
    <n v="1405521075"/>
    <d v="2014-07-16T14:31:15"/>
    <n v="1402929075"/>
    <x v="3178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.16238095238094"/>
    <x v="0"/>
    <n v="62"/>
    <n v="77.335806451612896"/>
    <x v="0"/>
    <s v="USD"/>
    <n v="1367859071"/>
    <d v="2013-05-06T16:51:11"/>
    <n v="1365699071"/>
    <x v="3179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19.75"/>
    <x v="0"/>
    <n v="45"/>
    <n v="31.933333333333334"/>
    <x v="1"/>
    <s v="GBP"/>
    <n v="1403258049"/>
    <d v="2014-06-20T09:54:09"/>
    <n v="1400666049"/>
    <x v="3180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.00000000000001"/>
    <x v="0"/>
    <n v="15"/>
    <n v="36.333333333333336"/>
    <x v="1"/>
    <s v="GBP"/>
    <n v="1402848000"/>
    <d v="2014-06-15T16:00:00"/>
    <n v="1400570787"/>
    <x v="3181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0.88571428571429"/>
    <x v="0"/>
    <n v="151"/>
    <n v="46.768211920529801"/>
    <x v="0"/>
    <s v="USD"/>
    <n v="1328029200"/>
    <d v="2012-01-31T17:00:00"/>
    <n v="1323211621"/>
    <x v="3182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.00000000000001"/>
    <x v="0"/>
    <n v="68"/>
    <n v="40.073529411764703"/>
    <x v="0"/>
    <s v="USD"/>
    <n v="1377284669"/>
    <d v="2013-08-23T19:04:29"/>
    <n v="1375729469"/>
    <x v="3183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.20930232558139"/>
    <x v="0"/>
    <n v="46"/>
    <n v="100.21739130434783"/>
    <x v="0"/>
    <s v="USD"/>
    <n v="1404258631"/>
    <d v="2014-07-01T23:50:31"/>
    <n v="1401666631"/>
    <x v="3184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24"/>
    <n v="41.666666666666664"/>
    <x v="1"/>
    <s v="GBP"/>
    <n v="1405553241"/>
    <d v="2014-07-16T23:27:21"/>
    <n v="1404948441"/>
    <x v="3185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.18750000000001"/>
    <x v="0"/>
    <n v="70"/>
    <n v="46.714285714285715"/>
    <x v="1"/>
    <s v="GBP"/>
    <n v="1410901200"/>
    <d v="2014-09-16T21:00:00"/>
    <n v="1408313438"/>
    <x v="3186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29333333333334"/>
    <x v="0"/>
    <n v="244"/>
    <n v="71.491803278688522"/>
    <x v="0"/>
    <s v="USD"/>
    <n v="1407167973"/>
    <d v="2014-08-04T15:59:33"/>
    <n v="1405439973"/>
    <x v="3187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9"/>
    <n v="14.444444444444445"/>
    <x v="1"/>
    <s v="GBP"/>
    <n v="1433930302"/>
    <d v="2015-06-10T09:58:22"/>
    <n v="1432115902"/>
    <x v="3188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.327272727272726"/>
    <x v="2"/>
    <n v="19"/>
    <n v="356.84210526315792"/>
    <x v="11"/>
    <s v="SEK"/>
    <n v="1432455532"/>
    <d v="2015-05-24T08:18:52"/>
    <n v="1429863532"/>
    <x v="3189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n v="0"/>
    <x v="5"/>
    <s v="CAD"/>
    <n v="1481258275"/>
    <d v="2016-12-09T04:37:55"/>
    <n v="1478662675"/>
    <x v="3190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4"/>
    <x v="2"/>
    <n v="4"/>
    <n v="37.75"/>
    <x v="0"/>
    <s v="USD"/>
    <n v="1471370869"/>
    <d v="2016-08-16T18:07:49"/>
    <n v="1466186869"/>
    <x v="3191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"/>
    <x v="2"/>
    <n v="8"/>
    <n v="12.75"/>
    <x v="1"/>
    <s v="GBP"/>
    <n v="1425160800"/>
    <d v="2015-02-28T22:00:00"/>
    <n v="1421274859"/>
    <x v="3192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4"/>
    <x v="2"/>
    <n v="24"/>
    <n v="24.458333333333332"/>
    <x v="1"/>
    <s v="GBP"/>
    <n v="1424474056"/>
    <d v="2015-02-20T23:14:16"/>
    <n v="1420586056"/>
    <x v="3193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n v="0"/>
    <x v="0"/>
    <s v="USD"/>
    <n v="1437960598"/>
    <d v="2015-07-27T01:29:58"/>
    <n v="1435368598"/>
    <x v="3194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.142857142857139"/>
    <x v="2"/>
    <n v="39"/>
    <n v="53.07692307692308"/>
    <x v="0"/>
    <s v="USD"/>
    <n v="1423750542"/>
    <d v="2015-02-12T14:15:42"/>
    <n v="1421158542"/>
    <x v="3195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.06"/>
    <x v="2"/>
    <n v="6"/>
    <n v="300"/>
    <x v="0"/>
    <s v="USD"/>
    <n v="1438437600"/>
    <d v="2015-08-01T14:00:00"/>
    <n v="1433254875"/>
    <x v="3196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.450000000000001"/>
    <x v="2"/>
    <n v="4"/>
    <n v="286.25"/>
    <x v="10"/>
    <s v="NOK"/>
    <n v="1423050618"/>
    <d v="2015-02-04T11:50:18"/>
    <n v="1420458618"/>
    <x v="3197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.36666666666666664"/>
    <x v="2"/>
    <n v="3"/>
    <n v="36.666666666666664"/>
    <x v="8"/>
    <s v="DKK"/>
    <n v="1424081477"/>
    <d v="2015-02-16T10:11:17"/>
    <n v="1420798277"/>
    <x v="3198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.16"/>
    <x v="2"/>
    <n v="53"/>
    <n v="49.20754716981132"/>
    <x v="0"/>
    <s v="USD"/>
    <n v="1410037200"/>
    <d v="2014-09-06T21:00:00"/>
    <n v="1407435418"/>
    <x v="3199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E-3"/>
    <x v="2"/>
    <n v="1"/>
    <n v="1"/>
    <x v="0"/>
    <s v="USD"/>
    <n v="1461994440"/>
    <d v="2016-04-30T05:34:00"/>
    <n v="1459410101"/>
    <x v="3200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"/>
    <x v="2"/>
    <n v="2"/>
    <n v="12.5"/>
    <x v="1"/>
    <s v="GBP"/>
    <n v="1409509477"/>
    <d v="2014-08-31T18:24:37"/>
    <n v="1407695077"/>
    <x v="3201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4.52"/>
    <x v="2"/>
    <n v="25"/>
    <n v="109.04"/>
    <x v="0"/>
    <s v="USD"/>
    <n v="1450072740"/>
    <d v="2015-12-14T05:59:00"/>
    <n v="1445027346"/>
    <x v="3202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6"/>
    <n v="41.666666666666664"/>
    <x v="0"/>
    <s v="USD"/>
    <n v="1443224622"/>
    <d v="2015-09-25T23:43:42"/>
    <n v="1440632622"/>
    <x v="3203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n v="0"/>
    <x v="0"/>
    <s v="USD"/>
    <n v="1437149640"/>
    <d v="2015-07-17T16:14:00"/>
    <n v="1434558479"/>
    <x v="3204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1"/>
    <x v="2"/>
    <n v="12"/>
    <n v="22.75"/>
    <x v="1"/>
    <s v="GBP"/>
    <n v="1430470772"/>
    <d v="2015-05-01T08:59:32"/>
    <n v="1427878772"/>
    <x v="3205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n v="0"/>
    <x v="0"/>
    <s v="USD"/>
    <n v="1442644651"/>
    <d v="2015-09-19T06:37:31"/>
    <n v="1440052651"/>
    <x v="3206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36363636363636"/>
    <x v="2"/>
    <n v="36"/>
    <n v="70.833333333333329"/>
    <x v="0"/>
    <s v="USD"/>
    <n v="1429767607"/>
    <d v="2015-04-23T05:40:07"/>
    <n v="1424587207"/>
    <x v="3207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49999999999999"/>
    <x v="0"/>
    <n v="82"/>
    <n v="63.109756097560975"/>
    <x v="0"/>
    <s v="USD"/>
    <n v="1406557877"/>
    <d v="2014-07-28T14:31:17"/>
    <n v="1404743477"/>
    <x v="3208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2315789473684"/>
    <x v="0"/>
    <n v="226"/>
    <n v="50.157964601769912"/>
    <x v="0"/>
    <s v="USD"/>
    <n v="1403305200"/>
    <d v="2014-06-20T23:00:00"/>
    <n v="1400512658"/>
    <x v="3209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76666666666667"/>
    <x v="0"/>
    <n v="60"/>
    <n v="62.883333333333333"/>
    <x v="0"/>
    <s v="USD"/>
    <n v="1338523140"/>
    <d v="2012-06-01T03:59:00"/>
    <n v="1334442519"/>
    <x v="3210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4347826086958"/>
    <x v="0"/>
    <n v="322"/>
    <n v="85.531055900621112"/>
    <x v="0"/>
    <s v="USD"/>
    <n v="1408068000"/>
    <d v="2014-08-15T02:00:00"/>
    <n v="1405346680"/>
    <x v="3211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n v="126.25"/>
    <x v="0"/>
    <n v="94"/>
    <n v="53.723404255319146"/>
    <x v="0"/>
    <s v="USD"/>
    <n v="1407524751"/>
    <d v="2014-08-08T19:05:51"/>
    <n v="1404932751"/>
    <x v="3212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.11666666666667"/>
    <x v="0"/>
    <n v="47"/>
    <n v="127.80851063829788"/>
    <x v="1"/>
    <s v="GBP"/>
    <n v="1437934759"/>
    <d v="2015-07-26T18:19:19"/>
    <n v="1434478759"/>
    <x v="3213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3333333333334"/>
    <x v="0"/>
    <n v="115"/>
    <n v="106.57391304347826"/>
    <x v="1"/>
    <s v="GBP"/>
    <n v="1452038100"/>
    <d v="2016-01-05T23:55:00"/>
    <n v="1448823673"/>
    <x v="3214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35142857142858"/>
    <x v="0"/>
    <n v="134"/>
    <n v="262.11194029850748"/>
    <x v="0"/>
    <s v="USD"/>
    <n v="1441857540"/>
    <d v="2015-09-10T03:59:00"/>
    <n v="1438617471"/>
    <x v="3215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.05"/>
    <x v="0"/>
    <n v="35"/>
    <n v="57.171428571428571"/>
    <x v="1"/>
    <s v="GBP"/>
    <n v="1436625000"/>
    <d v="2015-07-11T14:30:00"/>
    <n v="1433934371"/>
    <x v="3216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.02222222222223"/>
    <x v="0"/>
    <n v="104"/>
    <n v="50.20192307692308"/>
    <x v="0"/>
    <s v="USD"/>
    <n v="1478264784"/>
    <d v="2016-11-04T13:06:24"/>
    <n v="1475672784"/>
    <x v="3217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n v="184"/>
    <n v="66.586956521739125"/>
    <x v="1"/>
    <s v="GBP"/>
    <n v="1419984000"/>
    <d v="2014-12-31T00:00:00"/>
    <n v="1417132986"/>
    <x v="3218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.11000000000001"/>
    <x v="0"/>
    <n v="119"/>
    <n v="168.25210084033614"/>
    <x v="0"/>
    <s v="USD"/>
    <n v="1427063747"/>
    <d v="2015-03-22T22:35:47"/>
    <n v="1424043347"/>
    <x v="3219"/>
    <b v="1"/>
    <b v="1"/>
    <s v="theater/plays"/>
    <x v="1"/>
    <x v="6"/>
  </r>
  <r>
    <n v="3220"/>
    <s v="Burners"/>
    <s v="A sci-fi thriller for the stage opening March 10 in Los Angeles."/>
    <n v="15000"/>
    <n v="15126"/>
    <n v="100.84"/>
    <x v="0"/>
    <n v="59"/>
    <n v="256.37288135593218"/>
    <x v="0"/>
    <s v="USD"/>
    <n v="1489352400"/>
    <d v="2017-03-12T21:00:00"/>
    <n v="1486411204"/>
    <x v="3220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2499999999998"/>
    <x v="0"/>
    <n v="113"/>
    <n v="36.610619469026545"/>
    <x v="1"/>
    <s v="GBP"/>
    <n v="1436114603"/>
    <d v="2015-07-05T16:43:23"/>
    <n v="1433090603"/>
    <x v="3221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4.8"/>
    <x v="0"/>
    <n v="84"/>
    <n v="37.142857142857146"/>
    <x v="0"/>
    <s v="USD"/>
    <n v="1445722140"/>
    <d v="2015-10-24T21:29:00"/>
    <n v="1443016697"/>
    <x v="3222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09.51612903225806"/>
    <x v="0"/>
    <n v="74"/>
    <n v="45.878378378378379"/>
    <x v="0"/>
    <s v="USD"/>
    <n v="1440100976"/>
    <d v="2015-08-20T20:02:56"/>
    <n v="1437508976"/>
    <x v="3223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.03333333333333"/>
    <x v="0"/>
    <n v="216"/>
    <n v="141.71296296296296"/>
    <x v="0"/>
    <s v="USD"/>
    <n v="1484024400"/>
    <d v="2017-01-10T05:00:00"/>
    <n v="1479932713"/>
    <x v="3224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35000000000001"/>
    <x v="0"/>
    <n v="39"/>
    <n v="52.487179487179489"/>
    <x v="0"/>
    <s v="USD"/>
    <n v="1464987600"/>
    <d v="2016-06-03T21:00:00"/>
    <n v="1463145938"/>
    <x v="3225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16666666666667"/>
    <x v="0"/>
    <n v="21"/>
    <n v="59.523809523809526"/>
    <x v="1"/>
    <s v="GBP"/>
    <n v="1446213612"/>
    <d v="2015-10-30T14:00:12"/>
    <n v="1443621612"/>
    <x v="3226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30"/>
    <n v="50"/>
    <x v="1"/>
    <s v="GBP"/>
    <n v="1484687436"/>
    <d v="2017-01-17T21:10:36"/>
    <n v="1482095436"/>
    <x v="3227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n v="102.34285714285714"/>
    <x v="0"/>
    <n v="37"/>
    <n v="193.62162162162161"/>
    <x v="0"/>
    <s v="USD"/>
    <n v="1450328340"/>
    <d v="2015-12-17T04:59:00"/>
    <n v="1447606884"/>
    <x v="3228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7.86500000000001"/>
    <x v="0"/>
    <n v="202"/>
    <n v="106.79702970297029"/>
    <x v="0"/>
    <s v="USD"/>
    <n v="1416470398"/>
    <d v="2014-11-20T07:59:58"/>
    <n v="1413874798"/>
    <x v="3229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88461538461539"/>
    <x v="0"/>
    <n v="37"/>
    <n v="77.21621621621621"/>
    <x v="0"/>
    <s v="USD"/>
    <n v="1412135940"/>
    <d v="2014-10-01T03:59:00"/>
    <n v="1410840126"/>
    <x v="3230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28"/>
    <n v="57.5"/>
    <x v="0"/>
    <s v="USD"/>
    <n v="1460846347"/>
    <d v="2016-04-16T22:39:07"/>
    <n v="1458254347"/>
    <x v="3231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.20000000000002"/>
    <x v="0"/>
    <n v="26"/>
    <n v="50.46153846153846"/>
    <x v="0"/>
    <s v="USD"/>
    <n v="1462334340"/>
    <d v="2016-05-04T03:59:00"/>
    <n v="1459711917"/>
    <x v="3232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8.8"/>
    <x v="0"/>
    <n v="61"/>
    <n v="97.377049180327873"/>
    <x v="0"/>
    <s v="USD"/>
    <n v="1488482355"/>
    <d v="2017-03-02T19:19:15"/>
    <n v="1485890355"/>
    <x v="3233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39275000000001"/>
    <x v="0"/>
    <n v="115"/>
    <n v="34.91921739130435"/>
    <x v="1"/>
    <s v="GBP"/>
    <n v="1485991860"/>
    <d v="2017-02-01T23:31:00"/>
    <n v="1483124208"/>
    <x v="3234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0666666666666"/>
    <x v="0"/>
    <n v="181"/>
    <n v="85.530386740331494"/>
    <x v="0"/>
    <s v="USD"/>
    <n v="1467361251"/>
    <d v="2016-07-01T08:20:51"/>
    <n v="1464769251"/>
    <x v="3235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n v="110"/>
    <n v="182.90909090909091"/>
    <x v="0"/>
    <s v="USD"/>
    <n v="1482962433"/>
    <d v="2016-12-28T22:00:33"/>
    <n v="1480370433"/>
    <x v="3236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0.78754285714287"/>
    <x v="0"/>
    <n v="269"/>
    <n v="131.13620817843866"/>
    <x v="0"/>
    <s v="USD"/>
    <n v="1443499140"/>
    <d v="2015-09-29T03:59:00"/>
    <n v="1441452184"/>
    <x v="3237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2142857142857"/>
    <x v="0"/>
    <n v="79"/>
    <n v="39.810126582278478"/>
    <x v="1"/>
    <s v="GBP"/>
    <n v="1435752898"/>
    <d v="2015-07-01T12:14:58"/>
    <n v="1433160898"/>
    <x v="3238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1914022517912"/>
    <x v="0"/>
    <n v="104"/>
    <n v="59.701730769230764"/>
    <x v="1"/>
    <s v="GBP"/>
    <n v="1445817540"/>
    <d v="2015-10-25T23:59:00"/>
    <n v="1443665293"/>
    <x v="3239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56666666666668"/>
    <x v="0"/>
    <n v="34"/>
    <n v="88.735294117647058"/>
    <x v="1"/>
    <s v="GBP"/>
    <n v="1487286000"/>
    <d v="2017-02-16T23:00:00"/>
    <n v="1484843948"/>
    <x v="3240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0588235294117"/>
    <x v="0"/>
    <n v="167"/>
    <n v="58.688622754491021"/>
    <x v="0"/>
    <s v="USD"/>
    <n v="1413269940"/>
    <d v="2014-10-14T06:59:00"/>
    <n v="1410421670"/>
    <x v="3241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.30419999999999"/>
    <x v="0"/>
    <n v="183"/>
    <n v="69.56513661202186"/>
    <x v="0"/>
    <s v="USD"/>
    <n v="1411150092"/>
    <d v="2014-09-19T18:08:12"/>
    <n v="1408558092"/>
    <x v="3242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2.83750000000001"/>
    <x v="0"/>
    <n v="71"/>
    <n v="115.87323943661971"/>
    <x v="0"/>
    <s v="USD"/>
    <n v="1444348800"/>
    <d v="2015-10-09T00:00:00"/>
    <n v="1442283562"/>
    <x v="3243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2.9375"/>
    <x v="0"/>
    <n v="69"/>
    <n v="23.869565217391305"/>
    <x v="1"/>
    <s v="GBP"/>
    <n v="1480613982"/>
    <d v="2016-12-01T17:39:42"/>
    <n v="1478018382"/>
    <x v="3244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.3047619047619"/>
    <x v="0"/>
    <n v="270"/>
    <n v="81.125925925925927"/>
    <x v="0"/>
    <s v="USD"/>
    <n v="1434074400"/>
    <d v="2015-06-12T02:00:00"/>
    <n v="1431354258"/>
    <x v="3245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.22000000000001"/>
    <x v="0"/>
    <n v="193"/>
    <n v="57.626943005181346"/>
    <x v="0"/>
    <s v="USD"/>
    <n v="1442030340"/>
    <d v="2015-09-12T03:59:00"/>
    <n v="1439551200"/>
    <x v="3246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86"/>
    <x v="0"/>
    <n v="57"/>
    <n v="46.429824561403507"/>
    <x v="1"/>
    <s v="GBP"/>
    <n v="1436696712"/>
    <d v="2015-07-12T10:25:12"/>
    <n v="1434104712"/>
    <x v="3247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0.79166666666666"/>
    <x v="0"/>
    <n v="200"/>
    <n v="60.475000000000001"/>
    <x v="0"/>
    <s v="USD"/>
    <n v="1428178757"/>
    <d v="2015-04-04T20:19:17"/>
    <n v="1425590357"/>
    <x v="3248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2727272727274"/>
    <x v="0"/>
    <n v="88"/>
    <n v="65.579545454545453"/>
    <x v="0"/>
    <s v="USD"/>
    <n v="1434822914"/>
    <d v="2015-06-20T17:55:14"/>
    <n v="1432230914"/>
    <x v="3249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55199999999999"/>
    <x v="0"/>
    <n v="213"/>
    <n v="119.1924882629108"/>
    <x v="0"/>
    <s v="USD"/>
    <n v="1415213324"/>
    <d v="2014-11-05T18:48:44"/>
    <n v="1412617724"/>
    <x v="3250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0.73333333333333"/>
    <x v="0"/>
    <n v="20"/>
    <n v="83.05"/>
    <x v="0"/>
    <s v="USD"/>
    <n v="1434907966"/>
    <d v="2015-06-21T17:32:46"/>
    <n v="1432315966"/>
    <x v="3251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7.82222222222221"/>
    <x v="0"/>
    <n v="50"/>
    <n v="57.52"/>
    <x v="1"/>
    <s v="GBP"/>
    <n v="1473247240"/>
    <d v="2016-09-07T11:20:40"/>
    <n v="1470655240"/>
    <x v="3252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1.82500000000002"/>
    <x v="0"/>
    <n v="115"/>
    <n v="177.08695652173913"/>
    <x v="0"/>
    <s v="USD"/>
    <n v="1473306300"/>
    <d v="2016-09-08T03:45:00"/>
    <n v="1471701028"/>
    <x v="3253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25769230769231"/>
    <x v="0"/>
    <n v="186"/>
    <n v="70.771505376344081"/>
    <x v="1"/>
    <s v="GBP"/>
    <n v="1427331809"/>
    <d v="2015-03-26T01:03:29"/>
    <n v="1424743409"/>
    <x v="3254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18"/>
    <n v="29.166666666666668"/>
    <x v="1"/>
    <s v="GBP"/>
    <n v="1412706375"/>
    <d v="2014-10-07T18:26:15"/>
    <n v="1410114375"/>
    <x v="3255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.06"/>
    <x v="0"/>
    <n v="176"/>
    <n v="72.76136363636364"/>
    <x v="0"/>
    <s v="USD"/>
    <n v="1433995140"/>
    <d v="2015-06-11T03:59:00"/>
    <n v="1432129577"/>
    <x v="3256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29949999999999"/>
    <x v="0"/>
    <n v="41"/>
    <n v="51.853414634146333"/>
    <x v="1"/>
    <s v="GBP"/>
    <n v="1487769952"/>
    <d v="2017-02-22T13:25:52"/>
    <n v="1485177952"/>
    <x v="3257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.21428571428571"/>
    <x v="0"/>
    <n v="75"/>
    <n v="98.2"/>
    <x v="0"/>
    <s v="USD"/>
    <n v="1420751861"/>
    <d v="2015-01-08T21:17:41"/>
    <n v="1418159861"/>
    <x v="3258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.16782608695652"/>
    <x v="0"/>
    <n v="97"/>
    <n v="251.7381443298969"/>
    <x v="0"/>
    <s v="USD"/>
    <n v="1475294340"/>
    <d v="2016-10-01T03:59:00"/>
    <n v="1472753745"/>
    <x v="3259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.24000000000001"/>
    <x v="0"/>
    <n v="73"/>
    <n v="74.821917808219183"/>
    <x v="0"/>
    <s v="USD"/>
    <n v="1448903318"/>
    <d v="2015-11-30T17:08:38"/>
    <n v="1445875718"/>
    <x v="3260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.45454545454547"/>
    <x v="0"/>
    <n v="49"/>
    <n v="67.65306122448979"/>
    <x v="0"/>
    <s v="USD"/>
    <n v="1437067476"/>
    <d v="2015-07-16T17:24:36"/>
    <n v="1434475476"/>
    <x v="3261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.04098360655738"/>
    <x v="0"/>
    <n v="134"/>
    <n v="93.81343283582089"/>
    <x v="0"/>
    <s v="USD"/>
    <n v="1419220800"/>
    <d v="2014-12-22T04:00:00"/>
    <n v="1416555262"/>
    <x v="3262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.1664"/>
    <x v="0"/>
    <n v="68"/>
    <n v="41.237647058823526"/>
    <x v="0"/>
    <s v="USD"/>
    <n v="1446238800"/>
    <d v="2015-10-30T21:00:00"/>
    <n v="1444220588"/>
    <x v="3263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n v="49"/>
    <n v="52.551020408163268"/>
    <x v="0"/>
    <s v="USD"/>
    <n v="1422482400"/>
    <d v="2015-01-28T22:00:00"/>
    <n v="1421089938"/>
    <x v="3264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63"/>
    <n v="70.285714285714292"/>
    <x v="17"/>
    <s v="EUR"/>
    <n v="1449162000"/>
    <d v="2015-12-03T17:00:00"/>
    <n v="1446570315"/>
    <x v="3265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.28333333333333"/>
    <x v="0"/>
    <n v="163"/>
    <n v="48.325153374233132"/>
    <x v="0"/>
    <s v="USD"/>
    <n v="1434142800"/>
    <d v="2015-06-12T21:00:00"/>
    <n v="1431435122"/>
    <x v="3266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n v="288"/>
    <n v="53.177083333333336"/>
    <x v="0"/>
    <s v="USD"/>
    <n v="1437156660"/>
    <d v="2015-07-17T18:11:00"/>
    <n v="1434564660"/>
    <x v="3267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42"/>
    <n v="60.952380952380949"/>
    <x v="0"/>
    <s v="USD"/>
    <n v="1472074928"/>
    <d v="2016-08-24T21:42:08"/>
    <n v="1470692528"/>
    <x v="3268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49999999999999"/>
    <x v="0"/>
    <n v="70"/>
    <n v="116"/>
    <x v="1"/>
    <s v="GBP"/>
    <n v="1434452400"/>
    <d v="2015-06-16T11:00:00"/>
    <n v="1431509397"/>
    <x v="3269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66666666666666"/>
    <x v="0"/>
    <n v="30"/>
    <n v="61"/>
    <x v="1"/>
    <s v="GBP"/>
    <n v="1436705265"/>
    <d v="2015-07-12T12:47:45"/>
    <n v="1434113265"/>
    <x v="3270"/>
    <b v="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n v="51"/>
    <n v="38.235294117647058"/>
    <x v="1"/>
    <s v="GBP"/>
    <n v="1414927775"/>
    <d v="2014-11-02T11:29:35"/>
    <n v="1412332175"/>
    <x v="3271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.43"/>
    <x v="0"/>
    <n v="145"/>
    <n v="106.50344827586207"/>
    <x v="0"/>
    <s v="USD"/>
    <n v="1446814809"/>
    <d v="2015-11-06T13:00:09"/>
    <n v="1444219209"/>
    <x v="3272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n v="21"/>
    <n v="204.57142857142858"/>
    <x v="0"/>
    <s v="USD"/>
    <n v="1473879600"/>
    <d v="2016-09-14T19:00:00"/>
    <n v="1472498042"/>
    <x v="3273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.32258064516128"/>
    <x v="0"/>
    <n v="286"/>
    <n v="54.912587412587413"/>
    <x v="0"/>
    <s v="USD"/>
    <n v="1458075600"/>
    <d v="2016-03-15T21:00:00"/>
    <n v="1454259272"/>
    <x v="3274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27777777777777"/>
    <x v="0"/>
    <n v="12"/>
    <n v="150.41666666666666"/>
    <x v="0"/>
    <s v="USD"/>
    <n v="1423456200"/>
    <d v="2015-02-09T04:30:00"/>
    <n v="1421183271"/>
    <x v="3275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6.84444444444443"/>
    <x v="0"/>
    <n v="100"/>
    <n v="52.58"/>
    <x v="5"/>
    <s v="CAD"/>
    <n v="1459483140"/>
    <d v="2016-04-01T03:59:00"/>
    <n v="1456526879"/>
    <x v="3276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8.60000000000001"/>
    <x v="0"/>
    <n v="100"/>
    <n v="54.3"/>
    <x v="1"/>
    <s v="GBP"/>
    <n v="1416331406"/>
    <d v="2014-11-18T17:23:26"/>
    <n v="1413735806"/>
    <x v="3277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n v="34"/>
    <n v="76.029411764705884"/>
    <x v="1"/>
    <s v="GBP"/>
    <n v="1433017303"/>
    <d v="2015-05-30T20:21:43"/>
    <n v="1430425303"/>
    <x v="3278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27586206896552"/>
    <x v="0"/>
    <n v="63"/>
    <n v="105.2063492063492"/>
    <x v="0"/>
    <s v="USD"/>
    <n v="1459474059"/>
    <d v="2016-04-01T01:27:39"/>
    <n v="1456885659"/>
    <x v="3279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30"/>
    <n v="68.666666666666671"/>
    <x v="0"/>
    <s v="USD"/>
    <n v="1433134800"/>
    <d v="2015-06-01T05:00:00"/>
    <n v="1430158198"/>
    <x v="3280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n v="47"/>
    <n v="129.36170212765958"/>
    <x v="0"/>
    <s v="USD"/>
    <n v="1441153705"/>
    <d v="2015-09-02T00:28:25"/>
    <n v="1438561705"/>
    <x v="3281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467741935484"/>
    <x v="0"/>
    <n v="237"/>
    <n v="134.26371308016877"/>
    <x v="0"/>
    <s v="USD"/>
    <n v="1461904788"/>
    <d v="2016-04-29T04:39:48"/>
    <n v="1458103188"/>
    <x v="3282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75000000000001"/>
    <x v="0"/>
    <n v="47"/>
    <n v="17.829787234042552"/>
    <x v="1"/>
    <s v="GBP"/>
    <n v="1455138000"/>
    <d v="2016-02-10T21:00:00"/>
    <n v="1452448298"/>
    <x v="3283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1.6"/>
    <x v="0"/>
    <n v="15"/>
    <n v="203.2"/>
    <x v="0"/>
    <s v="USD"/>
    <n v="1454047140"/>
    <d v="2016-01-29T05:59:00"/>
    <n v="1452546853"/>
    <x v="3284"/>
    <b v="0"/>
    <b v="1"/>
    <s v="theater/plays"/>
    <x v="1"/>
    <x v="6"/>
  </r>
  <r>
    <n v="3285"/>
    <s v="By Morning"/>
    <s v="A new play by Matthew Gasda"/>
    <n v="4999"/>
    <n v="5604"/>
    <n v="112.10242048409683"/>
    <x v="0"/>
    <n v="81"/>
    <n v="69.18518518518519"/>
    <x v="0"/>
    <s v="USD"/>
    <n v="1488258000"/>
    <d v="2017-02-28T05:00:00"/>
    <n v="1485556626"/>
    <x v="3285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76666666666667"/>
    <x v="0"/>
    <n v="122"/>
    <n v="125.12295081967213"/>
    <x v="0"/>
    <s v="USD"/>
    <n v="1471291782"/>
    <d v="2016-08-15T20:09:42"/>
    <n v="1468699782"/>
    <x v="3286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n v="34"/>
    <n v="73.529411764705884"/>
    <x v="5"/>
    <s v="CAD"/>
    <n v="1448733628"/>
    <d v="2015-11-28T18:00:28"/>
    <n v="1446573628"/>
    <x v="3287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26489999999998"/>
    <x v="0"/>
    <n v="207"/>
    <n v="48.437149758454105"/>
    <x v="1"/>
    <s v="GBP"/>
    <n v="1466463600"/>
    <d v="2016-06-20T23:00:00"/>
    <n v="1463337315"/>
    <x v="3288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.04200000000003"/>
    <x v="0"/>
    <n v="25"/>
    <n v="26.608400000000003"/>
    <x v="1"/>
    <s v="GBP"/>
    <n v="1487580602"/>
    <d v="2017-02-20T08:50:02"/>
    <n v="1485161402"/>
    <x v="3289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n v="72"/>
    <n v="33.666666666666664"/>
    <x v="1"/>
    <s v="GBP"/>
    <n v="1489234891"/>
    <d v="2017-03-11T12:21:31"/>
    <n v="1486642891"/>
    <x v="3290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3.99999999999999"/>
    <x v="0"/>
    <n v="14"/>
    <n v="40.714285714285715"/>
    <x v="0"/>
    <s v="USD"/>
    <n v="1442462340"/>
    <d v="2015-09-17T03:59:00"/>
    <n v="1439743900"/>
    <x v="3291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.13861386138615"/>
    <x v="0"/>
    <n v="15"/>
    <n v="19.266666666666666"/>
    <x v="1"/>
    <s v="GBP"/>
    <n v="1449257348"/>
    <d v="2015-12-04T19:29:08"/>
    <n v="1444069748"/>
    <x v="3292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4444444444446"/>
    <x v="0"/>
    <n v="91"/>
    <n v="84.285714285714292"/>
    <x v="4"/>
    <s v="NZD"/>
    <n v="1488622352"/>
    <d v="2017-03-04T10:12:32"/>
    <n v="1486030352"/>
    <x v="3293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.33333333333333"/>
    <x v="0"/>
    <n v="24"/>
    <n v="29.583333333333332"/>
    <x v="1"/>
    <s v="GBP"/>
    <n v="1434459554"/>
    <d v="2015-06-16T12:59:14"/>
    <n v="1431867554"/>
    <x v="3294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2.85857142857142"/>
    <x v="0"/>
    <n v="27"/>
    <n v="26.667037037037037"/>
    <x v="1"/>
    <s v="GBP"/>
    <n v="1474886229"/>
    <d v="2016-09-26T10:37:09"/>
    <n v="1472294229"/>
    <x v="3295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.06666666666666"/>
    <x v="0"/>
    <n v="47"/>
    <n v="45.978723404255319"/>
    <x v="1"/>
    <s v="GBP"/>
    <n v="1448229600"/>
    <d v="2015-11-22T22:00:00"/>
    <n v="1446401372"/>
    <x v="3296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.07272727272726"/>
    <x v="0"/>
    <n v="44"/>
    <n v="125.09090909090909"/>
    <x v="1"/>
    <s v="GBP"/>
    <n v="1438037940"/>
    <d v="2015-07-27T22:59:00"/>
    <n v="1436380256"/>
    <x v="3297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3"/>
    <x v="0"/>
    <n v="72"/>
    <n v="141.29166666666666"/>
    <x v="0"/>
    <s v="USD"/>
    <n v="1442102400"/>
    <d v="2015-09-13T00:00:00"/>
    <n v="1440370768"/>
    <x v="3298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19999999999999"/>
    <x v="0"/>
    <n v="63"/>
    <n v="55.333333333333336"/>
    <x v="0"/>
    <s v="USD"/>
    <n v="1444860063"/>
    <d v="2015-10-14T22:01:03"/>
    <n v="1442268063"/>
    <x v="3299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.16666666666666"/>
    <x v="0"/>
    <n v="88"/>
    <n v="46.420454545454547"/>
    <x v="0"/>
    <s v="USD"/>
    <n v="1430329862"/>
    <d v="2015-04-29T17:51:02"/>
    <n v="1428515462"/>
    <x v="3300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46666666666667"/>
    <x v="0"/>
    <n v="70"/>
    <n v="57.2"/>
    <x v="0"/>
    <s v="USD"/>
    <n v="1470034740"/>
    <d v="2016-08-01T06:59:00"/>
    <n v="1466185176"/>
    <x v="3301"/>
    <b v="0"/>
    <b v="1"/>
    <s v="theater/plays"/>
    <x v="1"/>
    <x v="6"/>
  </r>
  <r>
    <n v="3302"/>
    <s v="El muro de BorÃ­s KiÃ©n"/>
    <s v="FilosofÃ­a de los anÃ³nimos"/>
    <n v="8400"/>
    <n v="8685"/>
    <n v="103.39285714285715"/>
    <x v="0"/>
    <n v="50"/>
    <n v="173.7"/>
    <x v="3"/>
    <s v="EUR"/>
    <n v="1481099176"/>
    <d v="2016-12-07T08:26:16"/>
    <n v="1478507176"/>
    <x v="3302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5.88888888888889"/>
    <x v="0"/>
    <n v="35"/>
    <n v="59.6"/>
    <x v="0"/>
    <s v="USD"/>
    <n v="1427553484"/>
    <d v="2015-03-28T14:38:04"/>
    <n v="1424533084"/>
    <x v="3303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4.51666666666665"/>
    <x v="0"/>
    <n v="175"/>
    <n v="89.585714285714289"/>
    <x v="0"/>
    <s v="USD"/>
    <n v="1482418752"/>
    <d v="2016-12-22T14:59:12"/>
    <n v="1479826752"/>
    <x v="3304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.02500000000001"/>
    <x v="0"/>
    <n v="20"/>
    <n v="204.05"/>
    <x v="0"/>
    <s v="USD"/>
    <n v="1438374748"/>
    <d v="2015-07-31T20:32:28"/>
    <n v="1435782748"/>
    <x v="3305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3333333333334"/>
    <x v="0"/>
    <n v="54"/>
    <n v="48.703703703703702"/>
    <x v="0"/>
    <s v="USD"/>
    <n v="1465527600"/>
    <d v="2016-06-10T03:00:00"/>
    <n v="1462252542"/>
    <x v="3306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6.67999999999999"/>
    <x v="0"/>
    <n v="20"/>
    <n v="53.339999999999996"/>
    <x v="0"/>
    <s v="USD"/>
    <n v="1463275339"/>
    <d v="2016-05-15T01:22:19"/>
    <n v="1460683339"/>
    <x v="3307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.28571428571429"/>
    <x v="0"/>
    <n v="57"/>
    <n v="75.087719298245617"/>
    <x v="0"/>
    <s v="USD"/>
    <n v="1460581365"/>
    <d v="2016-04-13T21:02:45"/>
    <n v="1458766965"/>
    <x v="3308"/>
    <b v="0"/>
    <b v="1"/>
    <s v="theater/plays"/>
    <x v="1"/>
    <x v="6"/>
  </r>
  <r>
    <n v="3309"/>
    <s v="Collision Course"/>
    <s v="Two unlikely friends, a garage, tinned beans &amp; the end of the world."/>
    <n v="350"/>
    <n v="558"/>
    <n v="159.42857142857144"/>
    <x v="0"/>
    <n v="31"/>
    <n v="18"/>
    <x v="1"/>
    <s v="GBP"/>
    <n v="1476632178"/>
    <d v="2016-10-16T15:36:18"/>
    <n v="1473953778"/>
    <x v="3309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.07692307692308"/>
    <x v="0"/>
    <n v="31"/>
    <n v="209.83870967741936"/>
    <x v="0"/>
    <s v="USD"/>
    <n v="1444169825"/>
    <d v="2015-10-06T22:17:05"/>
    <n v="1441577825"/>
    <x v="3310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4"/>
    <x v="0"/>
    <n v="45"/>
    <n v="61.022222222222226"/>
    <x v="0"/>
    <s v="USD"/>
    <n v="1445065210"/>
    <d v="2015-10-17T07:00:10"/>
    <n v="1442473210"/>
    <x v="3311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.03999999999999"/>
    <x v="0"/>
    <n v="41"/>
    <n v="61"/>
    <x v="0"/>
    <s v="USD"/>
    <n v="1478901600"/>
    <d v="2016-11-11T22:00:00"/>
    <n v="1477077946"/>
    <x v="3312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.05000000000001"/>
    <x v="0"/>
    <n v="29"/>
    <n v="80.034482758620683"/>
    <x v="0"/>
    <s v="USD"/>
    <n v="1453856400"/>
    <d v="2016-01-27T01:00:00"/>
    <n v="1452664317"/>
    <x v="3313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0.75"/>
    <x v="0"/>
    <n v="58"/>
    <n v="29.068965517241381"/>
    <x v="1"/>
    <s v="GBP"/>
    <n v="1431115500"/>
    <d v="2015-05-08T20:05:00"/>
    <n v="1428733511"/>
    <x v="3314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.00000000000001"/>
    <x v="0"/>
    <n v="89"/>
    <n v="49.438202247191015"/>
    <x v="1"/>
    <s v="GBP"/>
    <n v="1462519041"/>
    <d v="2016-05-06T07:17:21"/>
    <n v="1459927041"/>
    <x v="3315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08673425918037"/>
    <x v="0"/>
    <n v="125"/>
    <n v="93.977440000000001"/>
    <x v="0"/>
    <s v="USD"/>
    <n v="1407506040"/>
    <d v="2014-08-08T13:54:00"/>
    <n v="1404680075"/>
    <x v="3316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.19047619047619"/>
    <x v="0"/>
    <n v="18"/>
    <n v="61.944444444444443"/>
    <x v="0"/>
    <s v="USD"/>
    <n v="1465347424"/>
    <d v="2016-06-08T00:57:04"/>
    <n v="1462755424"/>
    <x v="3317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5.6"/>
    <x v="0"/>
    <n v="32"/>
    <n v="78.5"/>
    <x v="5"/>
    <s v="CAD"/>
    <n v="1460341800"/>
    <d v="2016-04-11T02:30:00"/>
    <n v="1456902893"/>
    <x v="3318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16"/>
    <n v="33.75"/>
    <x v="1"/>
    <s v="GBP"/>
    <n v="1422712986"/>
    <d v="2015-01-31T14:03:06"/>
    <n v="1418824986"/>
    <x v="3319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38"/>
    <n v="66.44736842105263"/>
    <x v="0"/>
    <s v="USD"/>
    <n v="1466557557"/>
    <d v="2016-06-22T01:05:57"/>
    <n v="1463965557"/>
    <x v="3320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n v="15"/>
    <n v="35.799999999999997"/>
    <x v="0"/>
    <s v="USD"/>
    <n v="1413431940"/>
    <d v="2014-10-16T03:59:00"/>
    <n v="1412216665"/>
    <x v="3321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1515151515152"/>
    <x v="0"/>
    <n v="23"/>
    <n v="145.65217391304347"/>
    <x v="0"/>
    <s v="USD"/>
    <n v="1466567700"/>
    <d v="2016-06-22T03:55:00"/>
    <n v="1464653696"/>
    <x v="3322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5.89999999999999"/>
    <x v="0"/>
    <n v="49"/>
    <n v="25.693877551020407"/>
    <x v="1"/>
    <s v="GBP"/>
    <n v="1474793208"/>
    <d v="2016-09-25T08:46:48"/>
    <n v="1472201208"/>
    <x v="3323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1.66666666666666"/>
    <x v="0"/>
    <n v="10"/>
    <n v="152.5"/>
    <x v="17"/>
    <s v="EUR"/>
    <n v="1465135190"/>
    <d v="2016-06-05T13:59:50"/>
    <n v="1463925590"/>
    <x v="3324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n v="15"/>
    <n v="30"/>
    <x v="1"/>
    <s v="GBP"/>
    <n v="1428256277"/>
    <d v="2015-04-05T17:51:17"/>
    <n v="1425235877"/>
    <x v="3325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.375"/>
    <x v="0"/>
    <n v="57"/>
    <n v="142.28070175438597"/>
    <x v="0"/>
    <s v="USD"/>
    <n v="1425830905"/>
    <d v="2015-03-08T16:08:25"/>
    <n v="1423242505"/>
    <x v="3326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.25"/>
    <x v="0"/>
    <n v="33"/>
    <n v="24.545454545454547"/>
    <x v="1"/>
    <s v="GBP"/>
    <n v="1462697966"/>
    <d v="2016-05-08T08:59:26"/>
    <n v="1460105966"/>
    <x v="3327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38888888888889"/>
    <x v="0"/>
    <n v="9"/>
    <n v="292.77777777777777"/>
    <x v="0"/>
    <s v="USD"/>
    <n v="1404522000"/>
    <d v="2014-07-05T01:00:00"/>
    <n v="1404308883"/>
    <x v="3328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6.8"/>
    <x v="0"/>
    <n v="26"/>
    <n v="44.92307692307692"/>
    <x v="1"/>
    <s v="GBP"/>
    <n v="1406502000"/>
    <d v="2014-07-27T23:00:00"/>
    <n v="1405583108"/>
    <x v="3329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26666666666667"/>
    <x v="0"/>
    <n v="69"/>
    <n v="23.10144927536232"/>
    <x v="1"/>
    <s v="GBP"/>
    <n v="1427919468"/>
    <d v="2015-04-01T20:17:48"/>
    <n v="1425331068"/>
    <x v="3330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2"/>
    <x v="0"/>
    <n v="65"/>
    <n v="80.400000000000006"/>
    <x v="0"/>
    <s v="USD"/>
    <n v="1444149886"/>
    <d v="2015-10-06T16:44:46"/>
    <n v="1441125886"/>
    <x v="3331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n v="83"/>
    <n v="72.289156626506028"/>
    <x v="0"/>
    <s v="USD"/>
    <n v="1405802330"/>
    <d v="2014-07-19T20:38:50"/>
    <n v="1403210330"/>
    <x v="3332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57142857142858"/>
    <x v="0"/>
    <n v="111"/>
    <n v="32.972972972972975"/>
    <x v="0"/>
    <s v="USD"/>
    <n v="1434384880"/>
    <d v="2015-06-15T16:14:40"/>
    <n v="1432484080"/>
    <x v="3333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8.62051149573753"/>
    <x v="0"/>
    <n v="46"/>
    <n v="116.65217391304348"/>
    <x v="0"/>
    <s v="USD"/>
    <n v="1438259422"/>
    <d v="2015-07-30T12:30:22"/>
    <n v="1435667422"/>
    <x v="3334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2000000000001"/>
    <x v="0"/>
    <n v="63"/>
    <n v="79.61904761904762"/>
    <x v="1"/>
    <s v="GBP"/>
    <n v="1407106800"/>
    <d v="2014-08-03T23:00:00"/>
    <n v="1404749446"/>
    <x v="3335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n v="9"/>
    <n v="27.777777777777779"/>
    <x v="1"/>
    <s v="GBP"/>
    <n v="1459845246"/>
    <d v="2016-04-05T08:34:06"/>
    <n v="1457429646"/>
    <x v="3336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n v="34"/>
    <n v="81.029411764705884"/>
    <x v="1"/>
    <s v="GBP"/>
    <n v="1412974800"/>
    <d v="2014-10-10T21:00:00"/>
    <n v="1411109167"/>
    <x v="3337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.18"/>
    <x v="0"/>
    <n v="112"/>
    <n v="136.84821428571428"/>
    <x v="0"/>
    <s v="USD"/>
    <n v="1487944080"/>
    <d v="2017-02-24T13:48:00"/>
    <n v="1486129680"/>
    <x v="3338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.35000000000001"/>
    <x v="0"/>
    <n v="47"/>
    <n v="177.61702127659575"/>
    <x v="0"/>
    <s v="USD"/>
    <n v="1469721518"/>
    <d v="2016-07-28T15:58:38"/>
    <n v="1467129518"/>
    <x v="3339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.16666666666666"/>
    <x v="0"/>
    <n v="38"/>
    <n v="109.07894736842105"/>
    <x v="0"/>
    <s v="USD"/>
    <n v="1481066554"/>
    <d v="2016-12-06T23:22:34"/>
    <n v="1478906554"/>
    <x v="3340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28"/>
    <n v="119.64285714285714"/>
    <x v="1"/>
    <s v="GBP"/>
    <n v="1465750800"/>
    <d v="2016-06-12T17:00:00"/>
    <n v="1463771421"/>
    <x v="3341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1.66666666666666"/>
    <x v="0"/>
    <n v="78"/>
    <n v="78.205128205128204"/>
    <x v="0"/>
    <s v="USD"/>
    <n v="1427864340"/>
    <d v="2015-04-01T04:59:00"/>
    <n v="1425020810"/>
    <x v="3342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.42857142857142"/>
    <x v="0"/>
    <n v="23"/>
    <n v="52.173913043478258"/>
    <x v="1"/>
    <s v="GBP"/>
    <n v="1460553480"/>
    <d v="2016-04-13T13:18:00"/>
    <n v="1458770384"/>
    <x v="3343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.44444444444444"/>
    <x v="0"/>
    <n v="40"/>
    <n v="114.125"/>
    <x v="0"/>
    <s v="USD"/>
    <n v="1409374093"/>
    <d v="2014-08-30T04:48:13"/>
    <n v="1406782093"/>
    <x v="3344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13"/>
    <n v="50"/>
    <x v="0"/>
    <s v="USD"/>
    <n v="1429317420"/>
    <d v="2015-04-18T00:37:00"/>
    <n v="1424226768"/>
    <x v="3345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.00000000000001"/>
    <x v="0"/>
    <n v="18"/>
    <n v="91.666666666666671"/>
    <x v="0"/>
    <s v="USD"/>
    <n v="1424910910"/>
    <d v="2015-02-26T00:35:10"/>
    <n v="1424306110"/>
    <x v="3346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44999999999999"/>
    <x v="0"/>
    <n v="22"/>
    <n v="108.59090909090909"/>
    <x v="1"/>
    <s v="GBP"/>
    <n v="1462741200"/>
    <d v="2016-05-08T21:00:00"/>
    <n v="1461503654"/>
    <x v="3347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.2909090909091"/>
    <x v="0"/>
    <n v="79"/>
    <n v="69.822784810126578"/>
    <x v="0"/>
    <s v="USD"/>
    <n v="1461988740"/>
    <d v="2016-04-30T03:59:00"/>
    <n v="1459949080"/>
    <x v="3348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n v="14"/>
    <n v="109.57142857142857"/>
    <x v="0"/>
    <s v="USD"/>
    <n v="1465837200"/>
    <d v="2016-06-13T17:00:00"/>
    <n v="1463971172"/>
    <x v="3349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.42857142857143"/>
    <x v="0"/>
    <n v="51"/>
    <n v="71.666666666666671"/>
    <x v="19"/>
    <s v="EUR"/>
    <n v="1448838000"/>
    <d v="2015-11-29T23:00:00"/>
    <n v="1445791811"/>
    <x v="3350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n v="54"/>
    <n v="93.611111111111114"/>
    <x v="1"/>
    <s v="GBP"/>
    <n v="1406113200"/>
    <d v="2014-07-23T11:00:00"/>
    <n v="1402910965"/>
    <x v="3351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2"/>
    <x v="0"/>
    <n v="70"/>
    <n v="76.8"/>
    <x v="1"/>
    <s v="GBP"/>
    <n v="1467414000"/>
    <d v="2016-07-01T23:00:00"/>
    <n v="1462492178"/>
    <x v="3352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44"/>
    <n v="35.795454545454547"/>
    <x v="1"/>
    <s v="GBP"/>
    <n v="1462230000"/>
    <d v="2016-05-02T23:00:00"/>
    <n v="1461061350"/>
    <x v="3353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1.93333333333334"/>
    <x v="0"/>
    <n v="55"/>
    <n v="55.6"/>
    <x v="0"/>
    <s v="USD"/>
    <n v="1446091260"/>
    <d v="2015-10-29T04:01:00"/>
    <n v="1443029206"/>
    <x v="3354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.28571428571429"/>
    <x v="0"/>
    <n v="15"/>
    <n v="147.33333333333334"/>
    <x v="1"/>
    <s v="GBP"/>
    <n v="1462879020"/>
    <d v="2016-05-10T11:17:00"/>
    <n v="1461941527"/>
    <x v="3355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n v="27"/>
    <n v="56.333333333333336"/>
    <x v="1"/>
    <s v="GBP"/>
    <n v="1468611272"/>
    <d v="2016-07-15T19:34:32"/>
    <n v="1466019272"/>
    <x v="3356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21"/>
    <n v="96.19047619047619"/>
    <x v="1"/>
    <s v="GBP"/>
    <n v="1406887310"/>
    <d v="2014-08-01T10:01:50"/>
    <n v="1404295310"/>
    <x v="3357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2.99000000000001"/>
    <x v="0"/>
    <n v="162"/>
    <n v="63.574074074074076"/>
    <x v="0"/>
    <s v="USD"/>
    <n v="1416385679"/>
    <d v="2014-11-19T08:27:59"/>
    <n v="1413790079"/>
    <x v="3358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.25"/>
    <x v="0"/>
    <n v="23"/>
    <n v="184.78260869565219"/>
    <x v="0"/>
    <s v="USD"/>
    <n v="1487985734"/>
    <d v="2017-02-25T01:22:14"/>
    <n v="1484097734"/>
    <x v="3359"/>
    <b v="0"/>
    <b v="1"/>
    <s v="theater/plays"/>
    <x v="1"/>
    <x v="6"/>
  </r>
  <r>
    <n v="3360"/>
    <s v="Pretty Butch"/>
    <s v="World Premiere, an M1 Singapore Fringe Festival 2017 commission."/>
    <n v="9000"/>
    <n v="9124"/>
    <n v="101.37777777777779"/>
    <x v="0"/>
    <n v="72"/>
    <n v="126.72222222222223"/>
    <x v="20"/>
    <s v="SGD"/>
    <n v="1481731140"/>
    <d v="2016-12-14T15:59:00"/>
    <n v="1479866343"/>
    <x v="3360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46000000000001"/>
    <x v="0"/>
    <n v="68"/>
    <n v="83.42647058823529"/>
    <x v="0"/>
    <s v="USD"/>
    <n v="1409587140"/>
    <d v="2014-09-01T15:59:00"/>
    <n v="1408062990"/>
    <x v="3361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.00000000000003"/>
    <x v="0"/>
    <n v="20"/>
    <n v="54.5"/>
    <x v="0"/>
    <s v="USD"/>
    <n v="1425704100"/>
    <d v="2015-03-07T04:55:00"/>
    <n v="1424484717"/>
    <x v="3362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1935483870968"/>
    <x v="0"/>
    <n v="26"/>
    <n v="302.30769230769232"/>
    <x v="0"/>
    <s v="USD"/>
    <n v="1408464000"/>
    <d v="2014-08-19T16:00:00"/>
    <n v="1406831445"/>
    <x v="3363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5.93333333333332"/>
    <x v="0"/>
    <n v="72"/>
    <n v="44.138888888888886"/>
    <x v="1"/>
    <s v="GBP"/>
    <n v="1458075600"/>
    <d v="2016-03-15T21:00:00"/>
    <n v="1456183649"/>
    <x v="3364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3"/>
    <n v="866.66666666666663"/>
    <x v="0"/>
    <s v="USD"/>
    <n v="1449973592"/>
    <d v="2015-12-13T02:26:32"/>
    <n v="1447381592"/>
    <x v="3365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18"/>
    <n v="61.388888888888886"/>
    <x v="0"/>
    <s v="USD"/>
    <n v="1431481037"/>
    <d v="2015-05-13T01:37:17"/>
    <n v="1428889037"/>
    <x v="3366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8.66666666666667"/>
    <x v="0"/>
    <n v="30"/>
    <n v="29.666666666666668"/>
    <x v="1"/>
    <s v="GBP"/>
    <n v="1438467894"/>
    <d v="2015-08-01T22:24:54"/>
    <n v="1436307894"/>
    <x v="3367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4.60000000000001"/>
    <x v="0"/>
    <n v="23"/>
    <n v="45.478260869565219"/>
    <x v="0"/>
    <s v="USD"/>
    <n v="1420088400"/>
    <d v="2015-01-01T05:00:00"/>
    <n v="1416977259"/>
    <x v="3368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3.89999999999999"/>
    <x v="0"/>
    <n v="54"/>
    <n v="96.203703703703709"/>
    <x v="17"/>
    <s v="EUR"/>
    <n v="1484441980"/>
    <d v="2017-01-15T00:59:40"/>
    <n v="1479257980"/>
    <x v="3369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7.73333333333333"/>
    <x v="0"/>
    <n v="26"/>
    <n v="67.92307692307692"/>
    <x v="0"/>
    <s v="USD"/>
    <n v="1481961600"/>
    <d v="2016-12-17T08:00:00"/>
    <n v="1479283285"/>
    <x v="3370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8.5"/>
    <x v="0"/>
    <n v="9"/>
    <n v="30.777777777777779"/>
    <x v="0"/>
    <s v="USD"/>
    <n v="1449089965"/>
    <d v="2015-12-02T20:59:25"/>
    <n v="1446670765"/>
    <x v="3371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3.49999999999999"/>
    <x v="0"/>
    <n v="27"/>
    <n v="38.333333333333336"/>
    <x v="0"/>
    <s v="USD"/>
    <n v="1408942740"/>
    <d v="2014-08-25T04:59:00"/>
    <n v="1407157756"/>
    <x v="3372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25"/>
    <x v="0"/>
    <n v="30"/>
    <n v="66.833333333333329"/>
    <x v="1"/>
    <s v="GBP"/>
    <n v="1437235200"/>
    <d v="2015-07-18T16:00:00"/>
    <n v="1435177840"/>
    <x v="3373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6.57142857142856"/>
    <x v="0"/>
    <n v="52"/>
    <n v="71.730769230769226"/>
    <x v="5"/>
    <s v="CAD"/>
    <n v="1446053616"/>
    <d v="2015-10-28T17:33:36"/>
    <n v="1443461616"/>
    <x v="3374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"/>
    <n v="176.47058823529412"/>
    <x v="1"/>
    <s v="GBP"/>
    <n v="1400423973"/>
    <d v="2014-05-18T14:39:33"/>
    <n v="1399387173"/>
    <x v="3375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.01249999999999"/>
    <x v="0"/>
    <n v="19"/>
    <n v="421.10526315789474"/>
    <x v="0"/>
    <s v="USD"/>
    <n v="1429976994"/>
    <d v="2015-04-25T15:49:54"/>
    <n v="1424796594"/>
    <x v="3376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.05"/>
    <x v="0"/>
    <n v="77"/>
    <n v="104.98701298701299"/>
    <x v="1"/>
    <s v="GBP"/>
    <n v="1426870560"/>
    <d v="2015-03-20T16:56:00"/>
    <n v="1424280899"/>
    <x v="3377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7.63636363636364"/>
    <x v="0"/>
    <n v="21"/>
    <n v="28.19047619047619"/>
    <x v="1"/>
    <s v="GBP"/>
    <n v="1409490480"/>
    <d v="2014-08-31T13:08:00"/>
    <n v="1407400306"/>
    <x v="3378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3.64999999999999"/>
    <x v="0"/>
    <n v="38"/>
    <n v="54.55263157894737"/>
    <x v="1"/>
    <s v="GBP"/>
    <n v="1440630000"/>
    <d v="2015-08-26T23:00:00"/>
    <n v="1439122800"/>
    <x v="3379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3333333333334"/>
    <x v="0"/>
    <n v="28"/>
    <n v="111.89285714285714"/>
    <x v="0"/>
    <s v="USD"/>
    <n v="1417305178"/>
    <d v="2014-11-29T23:52:58"/>
    <n v="1414277578"/>
    <x v="3380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25"/>
    <x v="0"/>
    <n v="48"/>
    <n v="85.208333333333329"/>
    <x v="0"/>
    <s v="USD"/>
    <n v="1426044383"/>
    <d v="2015-03-11T03:26:23"/>
    <n v="1423455983"/>
    <x v="3381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4285714285713"/>
    <x v="0"/>
    <n v="46"/>
    <n v="76.652173913043484"/>
    <x v="1"/>
    <s v="GBP"/>
    <n v="1470092340"/>
    <d v="2016-08-01T22:59:00"/>
    <n v="1467973256"/>
    <x v="3382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1428571428572"/>
    <x v="0"/>
    <n v="30"/>
    <n v="65.166666666666671"/>
    <x v="0"/>
    <s v="USD"/>
    <n v="1466707620"/>
    <d v="2016-06-23T18:47:00"/>
    <n v="1464979620"/>
    <x v="3383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.01100000000001"/>
    <x v="0"/>
    <n v="64"/>
    <n v="93.760312499999998"/>
    <x v="0"/>
    <s v="USD"/>
    <n v="1448074800"/>
    <d v="2015-11-21T03:00:00"/>
    <n v="1444874768"/>
    <x v="3384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5"/>
    <n v="133.33333333333334"/>
    <x v="0"/>
    <s v="USD"/>
    <n v="1418244552"/>
    <d v="2014-12-10T20:49:12"/>
    <n v="1415652552"/>
    <x v="3385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41"/>
    <n v="51.219512195121951"/>
    <x v="0"/>
    <s v="USD"/>
    <n v="1417620506"/>
    <d v="2014-12-03T15:28:26"/>
    <n v="1415028506"/>
    <x v="3386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86666666666667"/>
    <x v="0"/>
    <n v="35"/>
    <n v="100.17142857142858"/>
    <x v="0"/>
    <s v="USD"/>
    <n v="1418581088"/>
    <d v="2014-12-14T18:18:08"/>
    <n v="1415125088"/>
    <x v="3387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3.8"/>
    <x v="0"/>
    <n v="45"/>
    <n v="34.6"/>
    <x v="1"/>
    <s v="GBP"/>
    <n v="1434625441"/>
    <d v="2015-06-18T11:04:01"/>
    <n v="1432033441"/>
    <x v="3388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n v="62"/>
    <n v="184.67741935483872"/>
    <x v="0"/>
    <s v="USD"/>
    <n v="1464960682"/>
    <d v="2016-06-03T13:31:22"/>
    <n v="1462368682"/>
    <x v="3389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n v="22"/>
    <n v="69.818181818181813"/>
    <x v="0"/>
    <s v="USD"/>
    <n v="1405017345"/>
    <d v="2014-07-10T18:35:45"/>
    <n v="1403721345"/>
    <x v="3390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18"/>
    <n v="61.944444444444443"/>
    <x v="0"/>
    <s v="USD"/>
    <n v="1407536880"/>
    <d v="2014-08-08T22:28:00"/>
    <n v="1404997548"/>
    <x v="3391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12"/>
    <n v="41.666666666666664"/>
    <x v="1"/>
    <s v="GBP"/>
    <n v="1462565855"/>
    <d v="2016-05-06T20:17:35"/>
    <n v="1458245855"/>
    <x v="3392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5.80000000000001"/>
    <x v="0"/>
    <n v="44"/>
    <n v="36.06818181818182"/>
    <x v="0"/>
    <s v="USD"/>
    <n v="1415234760"/>
    <d v="2014-11-06T00:46:00"/>
    <n v="1413065230"/>
    <x v="3393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.36363636363635"/>
    <x v="0"/>
    <n v="27"/>
    <n v="29"/>
    <x v="1"/>
    <s v="GBP"/>
    <n v="1406470645"/>
    <d v="2014-07-27T14:17:25"/>
    <n v="1403878645"/>
    <x v="3394"/>
    <b v="0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n v="38"/>
    <n v="24.210526315789473"/>
    <x v="1"/>
    <s v="GBP"/>
    <n v="1433009400"/>
    <d v="2015-05-30T18:10:00"/>
    <n v="1431795944"/>
    <x v="3395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.33333333333333"/>
    <x v="0"/>
    <n v="28"/>
    <n v="55.892857142857146"/>
    <x v="0"/>
    <s v="USD"/>
    <n v="1401595140"/>
    <d v="2014-06-01T03:59:00"/>
    <n v="1399286589"/>
    <x v="3396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.00000000000001"/>
    <x v="0"/>
    <n v="24"/>
    <n v="11.666666666666666"/>
    <x v="1"/>
    <s v="GBP"/>
    <n v="1455832800"/>
    <d v="2016-02-18T22:00:00"/>
    <n v="1452338929"/>
    <x v="3397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07499999999999"/>
    <x v="0"/>
    <n v="65"/>
    <n v="68.353846153846149"/>
    <x v="0"/>
    <s v="USD"/>
    <n v="1416589200"/>
    <d v="2014-11-21T17:00:00"/>
    <n v="1414605776"/>
    <x v="3398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3.75000000000001"/>
    <x v="0"/>
    <n v="46"/>
    <n v="27.065217391304348"/>
    <x v="1"/>
    <s v="GBP"/>
    <n v="1424556325"/>
    <d v="2015-02-21T22:05:25"/>
    <n v="1421964325"/>
    <x v="3399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.41"/>
    <x v="0"/>
    <n v="85"/>
    <n v="118.12941176470588"/>
    <x v="0"/>
    <s v="USD"/>
    <n v="1409266414"/>
    <d v="2014-08-28T22:53:34"/>
    <n v="1405378414"/>
    <x v="3400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86206896551724"/>
    <x v="0"/>
    <n v="66"/>
    <n v="44.757575757575758"/>
    <x v="1"/>
    <s v="GBP"/>
    <n v="1438968146"/>
    <d v="2015-08-07T17:22:26"/>
    <n v="1436376146"/>
    <x v="3401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76666666666665"/>
    <x v="0"/>
    <n v="165"/>
    <n v="99.787878787878782"/>
    <x v="0"/>
    <s v="USD"/>
    <n v="1447295460"/>
    <d v="2015-11-12T02:31:00"/>
    <n v="1444747843"/>
    <x v="3402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7"/>
    <n v="117.64705882352941"/>
    <x v="1"/>
    <s v="GBP"/>
    <n v="1435230324"/>
    <d v="2015-06-25T11:05:24"/>
    <n v="1432638324"/>
    <x v="3403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3"/>
    <n v="203.33333333333334"/>
    <x v="0"/>
    <s v="USD"/>
    <n v="1434542702"/>
    <d v="2015-06-17T12:05:02"/>
    <n v="1432814702"/>
    <x v="3404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57142857142856"/>
    <x v="0"/>
    <n v="17"/>
    <n v="28.323529411764707"/>
    <x v="1"/>
    <s v="GBP"/>
    <n v="1456876740"/>
    <d v="2016-03-01T23:59:00"/>
    <n v="1455063886"/>
    <x v="3405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.31000000000002"/>
    <x v="0"/>
    <n v="91"/>
    <n v="110.23076923076923"/>
    <x v="0"/>
    <s v="USD"/>
    <n v="1405511376"/>
    <d v="2014-07-16T11:49:36"/>
    <n v="1401623376"/>
    <x v="3406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n v="67"/>
    <n v="31.970149253731343"/>
    <x v="1"/>
    <s v="GBP"/>
    <n v="1404641289"/>
    <d v="2014-07-06T10:08:09"/>
    <n v="1402049289"/>
    <x v="3407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18"/>
    <n v="58.611111111111114"/>
    <x v="0"/>
    <s v="USD"/>
    <n v="1405727304"/>
    <d v="2014-07-18T23:48:24"/>
    <n v="1403135304"/>
    <x v="3408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3.6"/>
    <x v="0"/>
    <n v="21"/>
    <n v="29.428571428571427"/>
    <x v="1"/>
    <s v="GBP"/>
    <n v="1469998680"/>
    <d v="2016-07-31T20:58:00"/>
    <n v="1466710358"/>
    <x v="3409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n v="40"/>
    <n v="81.375"/>
    <x v="0"/>
    <s v="USD"/>
    <n v="1465196400"/>
    <d v="2016-06-06T07:00:00"/>
    <n v="1462841990"/>
    <x v="3410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56666666666668"/>
    <x v="0"/>
    <n v="78"/>
    <n v="199.16666666666666"/>
    <x v="0"/>
    <s v="USD"/>
    <n v="1444264372"/>
    <d v="2015-10-08T00:32:52"/>
    <n v="1442536372"/>
    <x v="3411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26"/>
    <n v="115.38461538461539"/>
    <x v="1"/>
    <s v="GBP"/>
    <n v="1411858862"/>
    <d v="2014-09-27T23:01:02"/>
    <n v="1409266862"/>
    <x v="3412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14"/>
    <n v="46.428571428571431"/>
    <x v="0"/>
    <s v="USD"/>
    <n v="1425099540"/>
    <d v="2015-02-28T04:59:00"/>
    <n v="1424280938"/>
    <x v="3413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3.49999999999999"/>
    <x v="0"/>
    <n v="44"/>
    <n v="70.568181818181813"/>
    <x v="0"/>
    <s v="USD"/>
    <n v="1480579140"/>
    <d v="2016-12-01T07:59:00"/>
    <n v="1478030325"/>
    <x v="3414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n v="9"/>
    <n v="22.222222222222221"/>
    <x v="0"/>
    <s v="USD"/>
    <n v="1460935800"/>
    <d v="2016-04-17T23:30:00"/>
    <n v="1459999656"/>
    <x v="3415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n v="30"/>
    <n v="159.46666666666667"/>
    <x v="1"/>
    <s v="GBP"/>
    <n v="1429813800"/>
    <d v="2015-04-23T18:30:00"/>
    <n v="1427363645"/>
    <x v="3416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.00058823529412"/>
    <x v="0"/>
    <n v="45"/>
    <n v="37.777999999999999"/>
    <x v="0"/>
    <s v="USD"/>
    <n v="1414284180"/>
    <d v="2014-10-26T00:43:00"/>
    <n v="1410558948"/>
    <x v="3417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875"/>
    <x v="0"/>
    <n v="56"/>
    <n v="72.053571428571431"/>
    <x v="0"/>
    <s v="USD"/>
    <n v="1400875307"/>
    <d v="2014-05-23T20:01:47"/>
    <n v="1398283307"/>
    <x v="3418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4545454545455"/>
    <x v="0"/>
    <n v="46"/>
    <n v="63.695652173913047"/>
    <x v="17"/>
    <s v="EUR"/>
    <n v="1459978200"/>
    <d v="2016-04-06T21:30:00"/>
    <n v="1458416585"/>
    <x v="3419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n v="34"/>
    <n v="28.411764705882351"/>
    <x v="1"/>
    <s v="GBP"/>
    <n v="1455408000"/>
    <d v="2016-02-14T00:00:00"/>
    <n v="1454638202"/>
    <x v="3420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15"/>
    <x v="0"/>
    <n v="98"/>
    <n v="103.21428571428571"/>
    <x v="0"/>
    <s v="USD"/>
    <n v="1425495563"/>
    <d v="2015-03-04T18:59:23"/>
    <n v="1422903563"/>
    <x v="3421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n v="46"/>
    <n v="71.152173913043484"/>
    <x v="1"/>
    <s v="GBP"/>
    <n v="1450051200"/>
    <d v="2015-12-14T00:00:00"/>
    <n v="1447594176"/>
    <x v="3422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n v="10"/>
    <n v="35"/>
    <x v="0"/>
    <s v="USD"/>
    <n v="1429912341"/>
    <d v="2015-04-24T21:52:21"/>
    <n v="1427320341"/>
    <x v="3423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58333333333334"/>
    <x v="0"/>
    <n v="76"/>
    <n v="81.776315789473685"/>
    <x v="0"/>
    <s v="USD"/>
    <n v="1423119540"/>
    <d v="2015-02-05T06:59:00"/>
    <n v="1421252084"/>
    <x v="3424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2.97033333333331"/>
    <x v="0"/>
    <n v="104"/>
    <n v="297.02980769230766"/>
    <x v="0"/>
    <s v="USD"/>
    <n v="1412434136"/>
    <d v="2014-10-04T14:48:56"/>
    <n v="1409669336"/>
    <x v="3425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.13333333333333"/>
    <x v="0"/>
    <n v="87"/>
    <n v="46.609195402298852"/>
    <x v="0"/>
    <s v="USD"/>
    <n v="1411264800"/>
    <d v="2014-09-21T02:00:00"/>
    <n v="1409620903"/>
    <x v="3426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n v="29"/>
    <n v="51.724137931034484"/>
    <x v="1"/>
    <s v="GBP"/>
    <n v="1404314952"/>
    <d v="2014-07-02T15:29:12"/>
    <n v="1401722952"/>
    <x v="3427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75000000000001"/>
    <x v="0"/>
    <n v="51"/>
    <n v="40.294117647058826"/>
    <x v="1"/>
    <s v="GBP"/>
    <n v="1425142800"/>
    <d v="2015-02-28T17:00:00"/>
    <n v="1422983847"/>
    <x v="3428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2"/>
    <n v="16.25"/>
    <x v="1"/>
    <s v="GBP"/>
    <n v="1478046661"/>
    <d v="2016-11-02T00:31:01"/>
    <n v="1476837061"/>
    <x v="3429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8.54949999999999"/>
    <x v="0"/>
    <n v="72"/>
    <n v="30.152638888888887"/>
    <x v="1"/>
    <s v="GBP"/>
    <n v="1406760101"/>
    <d v="2014-07-30T22:41:41"/>
    <n v="1404168101"/>
    <x v="3430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21"/>
    <n v="95.238095238095241"/>
    <x v="0"/>
    <s v="USD"/>
    <n v="1408383153"/>
    <d v="2014-08-18T17:32:33"/>
    <n v="1405791153"/>
    <x v="3431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09.65"/>
    <x v="0"/>
    <n v="42"/>
    <n v="52.214285714285715"/>
    <x v="0"/>
    <s v="USD"/>
    <n v="1454709600"/>
    <d v="2016-02-05T22:00:00"/>
    <n v="1452520614"/>
    <x v="3432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.26315789473684"/>
    <x v="0"/>
    <n v="71"/>
    <n v="134.1549295774648"/>
    <x v="0"/>
    <s v="USD"/>
    <n v="1402974000"/>
    <d v="2014-06-17T03:00:00"/>
    <n v="1400290255"/>
    <x v="3433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5.55000000000001"/>
    <x v="0"/>
    <n v="168"/>
    <n v="62.827380952380949"/>
    <x v="0"/>
    <s v="USD"/>
    <n v="1404983269"/>
    <d v="2014-07-10T09:07:49"/>
    <n v="1402391269"/>
    <x v="3434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.00000000000001"/>
    <x v="0"/>
    <n v="19"/>
    <n v="58.94736842105263"/>
    <x v="0"/>
    <s v="USD"/>
    <n v="1470538800"/>
    <d v="2016-08-07T03:00:00"/>
    <n v="1469112493"/>
    <x v="3435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89999999999999"/>
    <x v="0"/>
    <n v="37"/>
    <n v="143.1081081081081"/>
    <x v="0"/>
    <s v="USD"/>
    <n v="1408638480"/>
    <d v="2014-08-21T16:28:00"/>
    <n v="1406811593"/>
    <x v="3436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36"/>
    <n v="84.166666666666671"/>
    <x v="0"/>
    <s v="USD"/>
    <n v="1440003820"/>
    <d v="2015-08-19T17:03:40"/>
    <n v="1437411820"/>
    <x v="3437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.2"/>
    <x v="0"/>
    <n v="14"/>
    <n v="186.07142857142858"/>
    <x v="1"/>
    <s v="GBP"/>
    <n v="1430600400"/>
    <d v="2015-05-02T21:00:00"/>
    <n v="1428358567"/>
    <x v="3438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4.67833333333334"/>
    <x v="0"/>
    <n v="18"/>
    <n v="89.785555555555561"/>
    <x v="0"/>
    <s v="USD"/>
    <n v="1453179540"/>
    <d v="2016-01-19T04:59:00"/>
    <n v="1452030730"/>
    <x v="3439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.2184"/>
    <x v="0"/>
    <n v="82"/>
    <n v="64.157560975609755"/>
    <x v="0"/>
    <s v="USD"/>
    <n v="1405095300"/>
    <d v="2014-07-11T16:15:00"/>
    <n v="1403146628"/>
    <x v="3440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0000000000001"/>
    <x v="0"/>
    <n v="43"/>
    <n v="59.651162790697676"/>
    <x v="0"/>
    <s v="USD"/>
    <n v="1447445820"/>
    <d v="2015-11-13T20:17:00"/>
    <n v="1445077121"/>
    <x v="3441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8"/>
    <n v="31.25"/>
    <x v="0"/>
    <s v="USD"/>
    <n v="1433016672"/>
    <d v="2015-05-30T20:11:12"/>
    <n v="1430424672"/>
    <x v="3442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n v="45"/>
    <n v="41.222222222222221"/>
    <x v="0"/>
    <s v="USD"/>
    <n v="1410266146"/>
    <d v="2014-09-09T12:35:46"/>
    <n v="1407674146"/>
    <x v="3443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20"/>
    <n v="43.35"/>
    <x v="2"/>
    <s v="AUD"/>
    <n v="1465394340"/>
    <d v="2016-06-08T13:59:00"/>
    <n v="1464677986"/>
    <x v="3444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31"/>
    <n v="64.516129032258064"/>
    <x v="1"/>
    <s v="GBP"/>
    <n v="1445604236"/>
    <d v="2015-10-23T12:43:56"/>
    <n v="1443185036"/>
    <x v="3445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n v="25"/>
    <n v="43.28"/>
    <x v="1"/>
    <s v="GBP"/>
    <n v="1423138800"/>
    <d v="2015-02-05T12:20:00"/>
    <n v="1421092725"/>
    <x v="3446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7.80000000000001"/>
    <x v="0"/>
    <n v="14"/>
    <n v="77"/>
    <x v="0"/>
    <s v="USD"/>
    <n v="1458332412"/>
    <d v="2016-03-18T20:20:12"/>
    <n v="1454448012"/>
    <x v="3447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09.76190476190477"/>
    <x v="0"/>
    <n v="45"/>
    <n v="51.222222222222221"/>
    <x v="0"/>
    <s v="USD"/>
    <n v="1418784689"/>
    <d v="2014-12-17T02:51:29"/>
    <n v="1416192689"/>
    <x v="3448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0.625"/>
    <x v="0"/>
    <n v="20"/>
    <n v="68.25"/>
    <x v="0"/>
    <s v="USD"/>
    <n v="1468036800"/>
    <d v="2016-07-09T04:00:00"/>
    <n v="1465607738"/>
    <x v="3449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39"/>
    <n v="19.487179487179485"/>
    <x v="1"/>
    <s v="GBP"/>
    <n v="1427990071"/>
    <d v="2015-04-02T15:54:31"/>
    <n v="1422809671"/>
    <x v="3450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.23076923076924"/>
    <x v="0"/>
    <n v="16"/>
    <n v="41.125"/>
    <x v="0"/>
    <s v="USD"/>
    <n v="1429636927"/>
    <d v="2015-04-21T17:22:07"/>
    <n v="1427304127"/>
    <x v="3451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n v="37"/>
    <n v="41.405405405405403"/>
    <x v="0"/>
    <s v="USD"/>
    <n v="1406087940"/>
    <d v="2014-07-23T03:59:00"/>
    <n v="1404141626"/>
    <x v="3452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.33333333333334"/>
    <x v="0"/>
    <n v="14"/>
    <n v="27.5"/>
    <x v="1"/>
    <s v="GBP"/>
    <n v="1471130956"/>
    <d v="2016-08-13T23:29:16"/>
    <n v="1465946956"/>
    <x v="3453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1428571428571"/>
    <x v="0"/>
    <n v="21"/>
    <n v="33.571428571428569"/>
    <x v="1"/>
    <s v="GBP"/>
    <n v="1406825159"/>
    <d v="2014-07-31T16:45:59"/>
    <n v="1404233159"/>
    <x v="3454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64999999999999"/>
    <x v="0"/>
    <n v="69"/>
    <n v="145.86956521739131"/>
    <x v="0"/>
    <s v="USD"/>
    <n v="1476381627"/>
    <d v="2016-10-13T18:00:27"/>
    <n v="1473789627"/>
    <x v="3455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n v="16"/>
    <n v="358.6875"/>
    <x v="0"/>
    <s v="USD"/>
    <n v="1406876340"/>
    <d v="2014-08-01T06:59:00"/>
    <n v="1404190567"/>
    <x v="3456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.19999999999999"/>
    <x v="0"/>
    <n v="55"/>
    <n v="50.981818181818184"/>
    <x v="0"/>
    <s v="USD"/>
    <n v="1423720740"/>
    <d v="2015-02-12T05:59:00"/>
    <n v="1421081857"/>
    <x v="3457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.33537832310839"/>
    <x v="0"/>
    <n v="27"/>
    <n v="45.037037037037038"/>
    <x v="0"/>
    <s v="USD"/>
    <n v="1422937620"/>
    <d v="2015-02-03T04:27:00"/>
    <n v="1420606303"/>
    <x v="3458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n v="36"/>
    <n v="17.527777777777779"/>
    <x v="1"/>
    <s v="GBP"/>
    <n v="1463743860"/>
    <d v="2016-05-20T11:31:00"/>
    <n v="1461151860"/>
    <x v="3459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n v="19"/>
    <n v="50"/>
    <x v="1"/>
    <s v="GBP"/>
    <n v="1408106352"/>
    <d v="2014-08-15T12:39:12"/>
    <n v="1406896752"/>
    <x v="3460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12"/>
    <n v="57.916666666666664"/>
    <x v="0"/>
    <s v="USD"/>
    <n v="1477710000"/>
    <d v="2016-10-29T03:00:00"/>
    <n v="1475248279"/>
    <x v="3461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17"/>
    <n v="29.705882352941178"/>
    <x v="0"/>
    <s v="USD"/>
    <n v="1436551200"/>
    <d v="2015-07-10T18:00:00"/>
    <n v="1435181628"/>
    <x v="3462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38000000000001"/>
    <x v="0"/>
    <n v="114"/>
    <n v="90.684210526315795"/>
    <x v="5"/>
    <s v="CAD"/>
    <n v="1476158340"/>
    <d v="2016-10-11T03:59:00"/>
    <n v="1472594585"/>
    <x v="3463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.3236"/>
    <x v="0"/>
    <n v="93"/>
    <n v="55.012688172043013"/>
    <x v="0"/>
    <s v="USD"/>
    <n v="1471921637"/>
    <d v="2016-08-23T03:07:17"/>
    <n v="1469329637"/>
    <x v="3464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36"/>
    <n v="57.222222222222221"/>
    <x v="1"/>
    <s v="GBP"/>
    <n v="1439136000"/>
    <d v="2015-08-09T16:00:00"/>
    <n v="1436972472"/>
    <x v="3465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.14285714285714"/>
    <x v="0"/>
    <n v="61"/>
    <n v="72.950819672131146"/>
    <x v="0"/>
    <s v="USD"/>
    <n v="1461108450"/>
    <d v="2016-04-19T23:27:30"/>
    <n v="1455928050"/>
    <x v="3466"/>
    <b v="0"/>
    <b v="1"/>
    <s v="theater/plays"/>
    <x v="1"/>
    <x v="6"/>
  </r>
  <r>
    <n v="3467"/>
    <s v="Venus in Fur, Los Angeles."/>
    <s v="Venus in Fur, By David Ives."/>
    <n v="3000"/>
    <n v="3030"/>
    <n v="101"/>
    <x v="0"/>
    <n v="47"/>
    <n v="64.468085106382972"/>
    <x v="0"/>
    <s v="USD"/>
    <n v="1426864032"/>
    <d v="2015-03-20T15:07:12"/>
    <n v="1424275632"/>
    <x v="3467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1.78"/>
    <x v="0"/>
    <n v="17"/>
    <n v="716.35294117647061"/>
    <x v="0"/>
    <s v="USD"/>
    <n v="1474426800"/>
    <d v="2016-09-21T03:00:00"/>
    <n v="1471976529"/>
    <x v="3468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.39285714285714"/>
    <x v="0"/>
    <n v="63"/>
    <n v="50.396825396825399"/>
    <x v="0"/>
    <s v="USD"/>
    <n v="1461857045"/>
    <d v="2016-04-28T15:24:05"/>
    <n v="1459265045"/>
    <x v="3469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n v="9"/>
    <n v="41.666666666666664"/>
    <x v="0"/>
    <s v="USD"/>
    <n v="1468618680"/>
    <d v="2016-07-15T21:38:00"/>
    <n v="1465345902"/>
    <x v="3470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n v="30"/>
    <n v="35.766666666666666"/>
    <x v="1"/>
    <s v="GBP"/>
    <n v="1409515200"/>
    <d v="2014-08-31T20:00:00"/>
    <n v="1405971690"/>
    <x v="3471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05"/>
    <x v="0"/>
    <n v="23"/>
    <n v="88.739130434782609"/>
    <x v="0"/>
    <s v="USD"/>
    <n v="1415253540"/>
    <d v="2014-11-06T05:59:00"/>
    <n v="1413432331"/>
    <x v="3472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33"/>
    <n v="148.4848484848485"/>
    <x v="0"/>
    <s v="USD"/>
    <n v="1426883220"/>
    <d v="2015-03-20T20:27:00"/>
    <n v="1425067296"/>
    <x v="3473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39"/>
    <n v="51.794871794871796"/>
    <x v="1"/>
    <s v="GBP"/>
    <n v="1469016131"/>
    <d v="2016-07-20T12:02:11"/>
    <n v="1466424131"/>
    <x v="3474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.33333333333333"/>
    <x v="0"/>
    <n v="17"/>
    <n v="20"/>
    <x v="1"/>
    <s v="GBP"/>
    <n v="1414972800"/>
    <d v="2014-11-03T00:00:00"/>
    <n v="1412629704"/>
    <x v="3475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6"/>
    <n v="52"/>
    <x v="0"/>
    <s v="USD"/>
    <n v="1414378800"/>
    <d v="2014-10-27T03:00:00"/>
    <n v="1412836990"/>
    <x v="3476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.33333333333333"/>
    <x v="0"/>
    <n v="39"/>
    <n v="53.230769230769234"/>
    <x v="0"/>
    <s v="USD"/>
    <n v="1431831600"/>
    <d v="2015-05-17T03:00:00"/>
    <n v="1430761243"/>
    <x v="3477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2.85000000000001"/>
    <x v="0"/>
    <n v="57"/>
    <n v="39.596491228070178"/>
    <x v="0"/>
    <s v="USD"/>
    <n v="1426539600"/>
    <d v="2015-03-16T21:00:00"/>
    <n v="1424296822"/>
    <x v="3478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7.86666666666666"/>
    <x v="0"/>
    <n v="56"/>
    <n v="34.25"/>
    <x v="1"/>
    <s v="GBP"/>
    <n v="1403382680"/>
    <d v="2014-06-21T20:31:20"/>
    <n v="1400790680"/>
    <x v="3479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2.66666666666669"/>
    <x v="0"/>
    <n v="13"/>
    <n v="164.61538461538461"/>
    <x v="0"/>
    <s v="USD"/>
    <n v="1436562000"/>
    <d v="2015-07-10T21:00:00"/>
    <n v="1434440227"/>
    <x v="3480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n v="95"/>
    <n v="125.05263157894737"/>
    <x v="2"/>
    <s v="AUD"/>
    <n v="1420178188"/>
    <d v="2015-01-02T05:56:28"/>
    <n v="1418709388"/>
    <x v="3481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.33333333333334"/>
    <x v="0"/>
    <n v="80"/>
    <n v="51.875"/>
    <x v="1"/>
    <s v="GBP"/>
    <n v="1404671466"/>
    <d v="2014-07-06T18:31:06"/>
    <n v="1402079466"/>
    <x v="3482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59.9402985074627"/>
    <x v="0"/>
    <n v="133"/>
    <n v="40.285714285714285"/>
    <x v="0"/>
    <s v="USD"/>
    <n v="1404403381"/>
    <d v="2014-07-03T16:03:01"/>
    <n v="1401811381"/>
    <x v="3483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.24000000000001"/>
    <x v="0"/>
    <n v="44"/>
    <n v="64.909090909090907"/>
    <x v="0"/>
    <s v="USD"/>
    <n v="1466014499"/>
    <d v="2016-06-15T18:14:59"/>
    <n v="1463422499"/>
    <x v="3484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0606060606061"/>
    <x v="0"/>
    <n v="30"/>
    <n v="55.333333333333336"/>
    <x v="0"/>
    <s v="USD"/>
    <n v="1454431080"/>
    <d v="2016-02-02T16:38:00"/>
    <n v="1451839080"/>
    <x v="3485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20000000000002"/>
    <x v="0"/>
    <n v="56"/>
    <n v="83.142857142857139"/>
    <x v="0"/>
    <s v="USD"/>
    <n v="1433314740"/>
    <d v="2015-06-03T06:59:00"/>
    <n v="1430600401"/>
    <x v="3486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7.75000000000001"/>
    <x v="0"/>
    <n v="66"/>
    <n v="38.712121212121211"/>
    <x v="1"/>
    <s v="GBP"/>
    <n v="1435185252"/>
    <d v="2015-06-24T22:34:12"/>
    <n v="1432593252"/>
    <x v="3487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n v="29"/>
    <n v="125.37931034482759"/>
    <x v="0"/>
    <s v="USD"/>
    <n v="1429286400"/>
    <d v="2015-04-17T16:00:00"/>
    <n v="1427221560"/>
    <x v="3488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n v="72"/>
    <n v="78.263888888888886"/>
    <x v="1"/>
    <s v="GBP"/>
    <n v="1400965200"/>
    <d v="2014-05-24T21:00:00"/>
    <n v="1398352531"/>
    <x v="3489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49999999999999"/>
    <x v="0"/>
    <n v="27"/>
    <n v="47.222222222222221"/>
    <x v="0"/>
    <s v="USD"/>
    <n v="1460574924"/>
    <d v="2016-04-13T19:15:24"/>
    <n v="1457982924"/>
    <x v="3490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.20000000000002"/>
    <x v="0"/>
    <n v="10"/>
    <n v="79.099999999999994"/>
    <x v="0"/>
    <s v="USD"/>
    <n v="1431928784"/>
    <d v="2015-05-18T05:59:44"/>
    <n v="1430114384"/>
    <x v="3491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26894736842105"/>
    <x v="0"/>
    <n v="35"/>
    <n v="114.29199999999999"/>
    <x v="0"/>
    <s v="USD"/>
    <n v="1445818397"/>
    <d v="2015-10-26T00:13:17"/>
    <n v="1442794397"/>
    <x v="3492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29"/>
    <n v="51.724137931034484"/>
    <x v="0"/>
    <s v="USD"/>
    <n v="1408252260"/>
    <d v="2014-08-17T05:11:00"/>
    <n v="1406580436"/>
    <x v="3493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13"/>
    <n v="30.76923076923077"/>
    <x v="0"/>
    <s v="USD"/>
    <n v="1480140000"/>
    <d v="2016-11-26T06:00:00"/>
    <n v="1479186575"/>
    <x v="3494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6.86"/>
    <x v="0"/>
    <n v="72"/>
    <n v="74.208333333333329"/>
    <x v="5"/>
    <s v="CAD"/>
    <n v="1414862280"/>
    <d v="2014-11-01T17:18:00"/>
    <n v="1412360309"/>
    <x v="3495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n v="78"/>
    <n v="47.846153846153847"/>
    <x v="0"/>
    <s v="USD"/>
    <n v="1473625166"/>
    <d v="2016-09-11T20:19:26"/>
    <n v="1470169166"/>
    <x v="3496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8.70406189555126"/>
    <x v="0"/>
    <n v="49"/>
    <n v="34.408163265306122"/>
    <x v="0"/>
    <s v="USD"/>
    <n v="1464904800"/>
    <d v="2016-06-02T22:00:00"/>
    <n v="1463852904"/>
    <x v="3497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2424242424242"/>
    <x v="0"/>
    <n v="42"/>
    <n v="40.238095238095241"/>
    <x v="5"/>
    <s v="CAD"/>
    <n v="1464471840"/>
    <d v="2016-05-28T21:44:00"/>
    <n v="1459309704"/>
    <x v="3498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5.5"/>
    <x v="0"/>
    <n v="35"/>
    <n v="60.285714285714285"/>
    <x v="0"/>
    <s v="USD"/>
    <n v="1435733940"/>
    <d v="2015-07-01T06:59:00"/>
    <n v="1431046325"/>
    <x v="3499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n v="42"/>
    <n v="25.30952380952381"/>
    <x v="0"/>
    <s v="USD"/>
    <n v="1457326740"/>
    <d v="2016-03-07T04:59:00"/>
    <n v="1455919438"/>
    <x v="3500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0.66666666666666"/>
    <x v="0"/>
    <n v="42"/>
    <n v="35.952380952380949"/>
    <x v="1"/>
    <s v="GBP"/>
    <n v="1441995595"/>
    <d v="2015-09-11T18:19:55"/>
    <n v="1439835595"/>
    <x v="3501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n v="31"/>
    <n v="136"/>
    <x v="0"/>
    <s v="USD"/>
    <n v="1458100740"/>
    <d v="2016-03-16T03:59:00"/>
    <n v="1456862924"/>
    <x v="3502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7.55999999999999"/>
    <x v="0"/>
    <n v="38"/>
    <n v="70.763157894736835"/>
    <x v="1"/>
    <s v="GBP"/>
    <n v="1469359728"/>
    <d v="2016-07-24T11:28:48"/>
    <n v="1466767728"/>
    <x v="3503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8"/>
    <n v="125"/>
    <x v="0"/>
    <s v="USD"/>
    <n v="1447959491"/>
    <d v="2015-11-19T18:58:11"/>
    <n v="1445363891"/>
    <x v="3504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76"/>
    <x v="0"/>
    <n v="39"/>
    <n v="66.512820512820511"/>
    <x v="0"/>
    <s v="USD"/>
    <n v="1399953600"/>
    <d v="2014-05-13T04:00:00"/>
    <n v="1398983245"/>
    <x v="3505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49999999999999"/>
    <x v="0"/>
    <n v="29"/>
    <n v="105"/>
    <x v="0"/>
    <s v="USD"/>
    <n v="1408815440"/>
    <d v="2014-08-23T17:37:20"/>
    <n v="1404927440"/>
    <x v="3506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n v="72"/>
    <n v="145"/>
    <x v="0"/>
    <s v="USD"/>
    <n v="1464732537"/>
    <d v="2016-05-31T22:08:57"/>
    <n v="1462140537"/>
    <x v="3507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5"/>
    <n v="12"/>
    <x v="1"/>
    <s v="GBP"/>
    <n v="1462914000"/>
    <d v="2016-05-10T21:00:00"/>
    <n v="1460914253"/>
    <x v="3508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3333333333333"/>
    <x v="0"/>
    <n v="33"/>
    <n v="96.666666666666671"/>
    <x v="0"/>
    <s v="USD"/>
    <n v="1416545700"/>
    <d v="2014-11-21T04:55:00"/>
    <n v="1415392666"/>
    <x v="3509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55555555555556"/>
    <x v="0"/>
    <n v="15"/>
    <n v="60.333333333333336"/>
    <x v="0"/>
    <s v="USD"/>
    <n v="1404312846"/>
    <d v="2014-07-02T14:54:06"/>
    <n v="1402584846"/>
    <x v="3510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.2"/>
    <x v="0"/>
    <n v="19"/>
    <n v="79.89473684210526"/>
    <x v="1"/>
    <s v="GBP"/>
    <n v="1415385000"/>
    <d v="2014-11-07T18:30:00"/>
    <n v="1413406695"/>
    <x v="3511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17"/>
    <n v="58.823529411764703"/>
    <x v="1"/>
    <s v="GBP"/>
    <n v="1429789992"/>
    <d v="2015-04-23T11:53:12"/>
    <n v="1424609592"/>
    <x v="3512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39285714285714"/>
    <x v="0"/>
    <n v="44"/>
    <n v="75.340909090909093"/>
    <x v="0"/>
    <s v="USD"/>
    <n v="1401857940"/>
    <d v="2014-06-04T04:59:00"/>
    <n v="1400725112"/>
    <x v="3513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.00000000000001"/>
    <x v="0"/>
    <n v="10"/>
    <n v="55"/>
    <x v="0"/>
    <s v="USD"/>
    <n v="1422853140"/>
    <d v="2015-02-02T04:59:00"/>
    <n v="1421439552"/>
    <x v="3514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2.66666666666666"/>
    <x v="0"/>
    <n v="46"/>
    <n v="66.956521739130437"/>
    <x v="0"/>
    <s v="USD"/>
    <n v="1433097171"/>
    <d v="2015-05-31T18:32:51"/>
    <n v="1430505171"/>
    <x v="3515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11"/>
    <n v="227.27272727272728"/>
    <x v="0"/>
    <s v="USD"/>
    <n v="1410145200"/>
    <d v="2014-09-08T03:00:00"/>
    <n v="1407197670"/>
    <x v="3516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13"/>
    <n v="307.69230769230768"/>
    <x v="1"/>
    <s v="GBP"/>
    <n v="1404471600"/>
    <d v="2014-07-04T11:00:00"/>
    <n v="1401910634"/>
    <x v="3517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.04599999999999"/>
    <x v="0"/>
    <n v="33"/>
    <n v="50.020909090909093"/>
    <x v="0"/>
    <s v="USD"/>
    <n v="1412259660"/>
    <d v="2014-10-02T14:21:00"/>
    <n v="1410461299"/>
    <x v="3518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.35000000000001"/>
    <x v="0"/>
    <n v="28"/>
    <n v="72.392857142857139"/>
    <x v="1"/>
    <s v="GBP"/>
    <n v="1425478950"/>
    <d v="2015-03-04T14:22:30"/>
    <n v="1422886950"/>
    <x v="3519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0.75"/>
    <x v="0"/>
    <n v="21"/>
    <n v="95.952380952380949"/>
    <x v="1"/>
    <s v="GBP"/>
    <n v="1441547220"/>
    <d v="2015-09-06T13:47:00"/>
    <n v="1439322412"/>
    <x v="3520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2857142857144"/>
    <x v="0"/>
    <n v="13"/>
    <n v="45.615384615384613"/>
    <x v="0"/>
    <s v="USD"/>
    <n v="1411980020"/>
    <d v="2014-09-29T08:40:20"/>
    <n v="1409388020"/>
    <x v="3521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34"/>
    <n v="41.029411764705884"/>
    <x v="1"/>
    <s v="GBP"/>
    <n v="1442311560"/>
    <d v="2015-09-15T10:06:00"/>
    <n v="1439924246"/>
    <x v="3522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3.65"/>
    <x v="0"/>
    <n v="80"/>
    <n v="56.825000000000003"/>
    <x v="1"/>
    <s v="GBP"/>
    <n v="1474844400"/>
    <d v="2016-09-25T23:00:00"/>
    <n v="1469871148"/>
    <x v="3523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1.56"/>
    <x v="0"/>
    <n v="74"/>
    <n v="137.24324324324326"/>
    <x v="0"/>
    <s v="USD"/>
    <n v="1410580800"/>
    <d v="2014-09-13T04:00:00"/>
    <n v="1409336373"/>
    <x v="3524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"/>
    <n v="75.714285714285708"/>
    <x v="0"/>
    <s v="USD"/>
    <n v="1439136000"/>
    <d v="2015-08-09T16:00:00"/>
    <n v="1438188106"/>
    <x v="3525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34"/>
    <n v="99"/>
    <x v="0"/>
    <s v="USD"/>
    <n v="1461823140"/>
    <d v="2016-04-28T05:59:00"/>
    <n v="1459411371"/>
    <x v="3526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1666666666667"/>
    <x v="0"/>
    <n v="86"/>
    <n v="81.569767441860463"/>
    <x v="0"/>
    <s v="USD"/>
    <n v="1436587140"/>
    <d v="2015-07-11T03:59:00"/>
    <n v="1434069205"/>
    <x v="3527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15151515151514"/>
    <x v="0"/>
    <n v="37"/>
    <n v="45.108108108108105"/>
    <x v="1"/>
    <s v="GBP"/>
    <n v="1484740918"/>
    <d v="2017-01-18T12:01:58"/>
    <n v="1483012918"/>
    <x v="3528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18"/>
    <n v="36.666666666666664"/>
    <x v="0"/>
    <s v="USD"/>
    <n v="1436749200"/>
    <d v="2015-07-13T01:00:00"/>
    <n v="1434997018"/>
    <x v="3529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22"/>
    <n v="125"/>
    <x v="1"/>
    <s v="GBP"/>
    <n v="1460318400"/>
    <d v="2016-04-10T20:00:00"/>
    <n v="1457881057"/>
    <x v="3530"/>
    <b v="0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n v="26"/>
    <n v="49.230769230769234"/>
    <x v="0"/>
    <s v="USD"/>
    <n v="1467301334"/>
    <d v="2016-06-30T15:42:14"/>
    <n v="1464709334"/>
    <x v="3531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8.95833333333334"/>
    <x v="0"/>
    <n v="27"/>
    <n v="42.296296296296298"/>
    <x v="0"/>
    <s v="USD"/>
    <n v="1411012740"/>
    <d v="2014-09-18T03:59:00"/>
    <n v="1409667827"/>
    <x v="3532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n v="8"/>
    <n v="78.875"/>
    <x v="0"/>
    <s v="USD"/>
    <n v="1447269367"/>
    <d v="2015-11-11T19:16:07"/>
    <n v="1444673767"/>
    <x v="3533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.20000000000002"/>
    <x v="0"/>
    <n v="204"/>
    <n v="38.284313725490193"/>
    <x v="0"/>
    <s v="USD"/>
    <n v="1443711623"/>
    <d v="2015-10-01T15:00:23"/>
    <n v="1440687623"/>
    <x v="3534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.15"/>
    <x v="0"/>
    <n v="46"/>
    <n v="44.847826086956523"/>
    <x v="1"/>
    <s v="GBP"/>
    <n v="1443808800"/>
    <d v="2015-10-02T18:00:00"/>
    <n v="1441120910"/>
    <x v="3535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3333333333334"/>
    <x v="0"/>
    <n v="17"/>
    <n v="13.529411764705882"/>
    <x v="1"/>
    <s v="GBP"/>
    <n v="1450612740"/>
    <d v="2015-12-20T11:59:00"/>
    <n v="1448040425"/>
    <x v="3536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4444444444446"/>
    <x v="0"/>
    <n v="28"/>
    <n v="43.5"/>
    <x v="5"/>
    <s v="CAD"/>
    <n v="1416211140"/>
    <d v="2014-11-17T07:59:00"/>
    <n v="1413016216"/>
    <x v="3537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44999999999999"/>
    <x v="0"/>
    <n v="83"/>
    <n v="30.951807228915662"/>
    <x v="1"/>
    <s v="GBP"/>
    <n v="1471428340"/>
    <d v="2016-08-17T10:05:40"/>
    <n v="1469009140"/>
    <x v="3538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19.66666666666667"/>
    <x v="0"/>
    <n v="13"/>
    <n v="55.230769230769234"/>
    <x v="0"/>
    <s v="USD"/>
    <n v="1473358122"/>
    <d v="2016-09-08T18:08:42"/>
    <n v="1471543722"/>
    <x v="3539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8"/>
    <n v="46.125"/>
    <x v="1"/>
    <s v="GBP"/>
    <n v="1466899491"/>
    <d v="2016-06-26T00:04:51"/>
    <n v="1464307491"/>
    <x v="3540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2"/>
    <n v="39.375"/>
    <x v="1"/>
    <s v="GBP"/>
    <n v="1441042275"/>
    <d v="2015-08-31T17:31:15"/>
    <n v="1438882275"/>
    <x v="3541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.23636363636363"/>
    <x v="0"/>
    <n v="85"/>
    <n v="66.152941176470591"/>
    <x v="0"/>
    <s v="USD"/>
    <n v="1410099822"/>
    <d v="2014-09-07T14:23:42"/>
    <n v="1404915822"/>
    <x v="3542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66666666666666"/>
    <x v="0"/>
    <n v="29"/>
    <n v="54.137931034482762"/>
    <x v="12"/>
    <s v="EUR"/>
    <n v="1435255659"/>
    <d v="2015-06-25T18:07:39"/>
    <n v="1432663659"/>
    <x v="3543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n v="24"/>
    <n v="104.16666666666667"/>
    <x v="0"/>
    <s v="USD"/>
    <n v="1425758257"/>
    <d v="2015-03-07T19:57:37"/>
    <n v="1423166257"/>
    <x v="3544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n v="8"/>
    <n v="31.375"/>
    <x v="0"/>
    <s v="USD"/>
    <n v="1428780159"/>
    <d v="2015-04-11T19:22:39"/>
    <n v="1426188159"/>
    <x v="3545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27272727272727"/>
    <x v="0"/>
    <n v="19"/>
    <n v="59.210526315789473"/>
    <x v="0"/>
    <s v="USD"/>
    <n v="1427860740"/>
    <d v="2015-04-01T03:59:00"/>
    <n v="1426002684"/>
    <x v="3546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.40928571428573"/>
    <x v="0"/>
    <n v="336"/>
    <n v="119.17633928571429"/>
    <x v="0"/>
    <s v="USD"/>
    <n v="1463198340"/>
    <d v="2016-05-14T03:59:00"/>
    <n v="1461117201"/>
    <x v="3547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1.9047619047619"/>
    <x v="0"/>
    <n v="13"/>
    <n v="164.61538461538461"/>
    <x v="0"/>
    <s v="USD"/>
    <n v="1457139600"/>
    <d v="2016-03-05T01:00:00"/>
    <n v="1455230214"/>
    <x v="3548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n v="42"/>
    <n v="24.285714285714285"/>
    <x v="1"/>
    <s v="GBP"/>
    <n v="1441358873"/>
    <d v="2015-09-04T09:27:53"/>
    <n v="1438939673"/>
    <x v="3549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4.80000000000001"/>
    <x v="0"/>
    <n v="64"/>
    <n v="40.9375"/>
    <x v="1"/>
    <s v="GBP"/>
    <n v="1462224398"/>
    <d v="2016-05-02T21:26:38"/>
    <n v="1459632398"/>
    <x v="3550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1.83333333333333"/>
    <x v="0"/>
    <n v="25"/>
    <n v="61.1"/>
    <x v="0"/>
    <s v="USD"/>
    <n v="1400796420"/>
    <d v="2014-05-22T22:07:00"/>
    <n v="1398342170"/>
    <x v="3551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20"/>
    <n v="38.65"/>
    <x v="1"/>
    <s v="GBP"/>
    <n v="1403964324"/>
    <d v="2014-06-28T14:05:24"/>
    <n v="1401372324"/>
    <x v="3552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.27272727272728"/>
    <x v="0"/>
    <n v="104"/>
    <n v="56.20192307692308"/>
    <x v="0"/>
    <s v="USD"/>
    <n v="1439337600"/>
    <d v="2015-08-12T00:00:00"/>
    <n v="1436575280"/>
    <x v="3553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.42219999999999"/>
    <x v="0"/>
    <n v="53"/>
    <n v="107.00207547169811"/>
    <x v="0"/>
    <s v="USD"/>
    <n v="1423674000"/>
    <d v="2015-02-11T17:00:00"/>
    <n v="1421025159"/>
    <x v="3554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4"/>
    <n v="171.42857142857142"/>
    <x v="13"/>
    <s v="EUR"/>
    <n v="1479382594"/>
    <d v="2016-11-17T11:36:34"/>
    <n v="1476786994"/>
    <x v="3555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.45454545454547"/>
    <x v="0"/>
    <n v="20"/>
    <n v="110.5"/>
    <x v="1"/>
    <s v="GBP"/>
    <n v="1408289724"/>
    <d v="2014-08-17T15:35:24"/>
    <n v="1403105724"/>
    <x v="3556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.03599999999999"/>
    <x v="0"/>
    <n v="558"/>
    <n v="179.27598566308242"/>
    <x v="0"/>
    <s v="USD"/>
    <n v="1399271911"/>
    <d v="2014-05-05T06:38:31"/>
    <n v="1396334311"/>
    <x v="3557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"/>
    <n v="22.90909090909091"/>
    <x v="1"/>
    <s v="GBP"/>
    <n v="1435352400"/>
    <d v="2015-06-26T21:00:00"/>
    <n v="1431718575"/>
    <x v="3558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49999999999999"/>
    <x v="0"/>
    <n v="24"/>
    <n v="43.125"/>
    <x v="2"/>
    <s v="AUD"/>
    <n v="1438333080"/>
    <d v="2015-07-31T08:58:00"/>
    <n v="1436408308"/>
    <x v="3559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.43750000000001"/>
    <x v="0"/>
    <n v="74"/>
    <n v="46.891891891891895"/>
    <x v="5"/>
    <s v="CAD"/>
    <n v="1432694700"/>
    <d v="2015-05-27T02:45:00"/>
    <n v="1429651266"/>
    <x v="3560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n v="54"/>
    <n v="47.407407407407405"/>
    <x v="0"/>
    <s v="USD"/>
    <n v="1438799760"/>
    <d v="2015-08-05T18:36:00"/>
    <n v="1437236378"/>
    <x v="3561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88888888888889"/>
    <x v="0"/>
    <n v="31"/>
    <n v="15.129032258064516"/>
    <x v="1"/>
    <s v="GBP"/>
    <n v="1457906400"/>
    <d v="2016-03-13T22:00:00"/>
    <n v="1457115427"/>
    <x v="3562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49000000000002"/>
    <x v="0"/>
    <n v="25"/>
    <n v="21.098000000000003"/>
    <x v="1"/>
    <s v="GBP"/>
    <n v="1470078000"/>
    <d v="2016-08-01T19:00:00"/>
    <n v="1467648456"/>
    <x v="3563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0.49999999999999"/>
    <x v="0"/>
    <n v="17"/>
    <n v="59.117647058823529"/>
    <x v="1"/>
    <s v="GBP"/>
    <n v="1444060800"/>
    <d v="2015-10-05T16:00:00"/>
    <n v="1440082649"/>
    <x v="3564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55555555555557"/>
    <x v="0"/>
    <n v="12"/>
    <n v="97.916666666666671"/>
    <x v="0"/>
    <s v="USD"/>
    <n v="1420048208"/>
    <d v="2014-12-31T17:50:08"/>
    <n v="1417456208"/>
    <x v="3565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75000000000001"/>
    <x v="0"/>
    <n v="38"/>
    <n v="55.131578947368418"/>
    <x v="1"/>
    <s v="GBP"/>
    <n v="1422015083"/>
    <d v="2015-01-23T12:11:23"/>
    <n v="1419423083"/>
    <x v="3566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0000000000001"/>
    <x v="0"/>
    <n v="41"/>
    <n v="26.536585365853657"/>
    <x v="1"/>
    <s v="GBP"/>
    <n v="1433964444"/>
    <d v="2015-06-10T19:27:24"/>
    <n v="1431372444"/>
    <x v="3567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.00000000000001"/>
    <x v="0"/>
    <n v="19"/>
    <n v="58.421052631578945"/>
    <x v="0"/>
    <s v="USD"/>
    <n v="1410975994"/>
    <d v="2014-09-17T17:46:34"/>
    <n v="1408383994"/>
    <x v="3568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47999999999999"/>
    <x v="0"/>
    <n v="41"/>
    <n v="122.53658536585365"/>
    <x v="0"/>
    <s v="USD"/>
    <n v="1420734696"/>
    <d v="2015-01-08T16:31:36"/>
    <n v="1418142696"/>
    <x v="3569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.35"/>
    <x v="0"/>
    <n v="26"/>
    <n v="87.961538461538467"/>
    <x v="0"/>
    <s v="USD"/>
    <n v="1420009200"/>
    <d v="2014-12-31T07:00:00"/>
    <n v="1417593483"/>
    <x v="3570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.06666666666666"/>
    <x v="0"/>
    <n v="25"/>
    <n v="73.239999999999995"/>
    <x v="1"/>
    <s v="GBP"/>
    <n v="1414701413"/>
    <d v="2014-10-30T20:36:53"/>
    <n v="1412109413"/>
    <x v="3571"/>
    <b v="0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n v="9"/>
    <n v="55.555555555555557"/>
    <x v="1"/>
    <s v="GBP"/>
    <n v="1434894082"/>
    <d v="2015-06-21T13:41:22"/>
    <n v="1432302082"/>
    <x v="3572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2.8"/>
    <x v="0"/>
    <n v="78"/>
    <n v="39.53846153846154"/>
    <x v="1"/>
    <s v="GBP"/>
    <n v="1415440846"/>
    <d v="2014-11-08T10:00:46"/>
    <n v="1412845246"/>
    <x v="3573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2068965517241"/>
    <x v="0"/>
    <n v="45"/>
    <n v="136.77777777777777"/>
    <x v="0"/>
    <s v="USD"/>
    <n v="1415921848"/>
    <d v="2014-11-13T23:37:28"/>
    <n v="1413326248"/>
    <x v="3574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3000000000001"/>
    <x v="0"/>
    <n v="102"/>
    <n v="99.343137254901961"/>
    <x v="0"/>
    <s v="USD"/>
    <n v="1470887940"/>
    <d v="2016-08-11T03:59:00"/>
    <n v="1468176527"/>
    <x v="3575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5"/>
    <n v="20"/>
    <x v="0"/>
    <s v="USD"/>
    <n v="1480947054"/>
    <d v="2016-12-05T14:10:54"/>
    <n v="1475759454"/>
    <x v="3576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7"/>
    <n v="28.888888888888889"/>
    <x v="0"/>
    <s v="USD"/>
    <n v="1430029680"/>
    <d v="2015-04-26T06:28:00"/>
    <n v="1427741583"/>
    <x v="3577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.01333333333334"/>
    <x v="0"/>
    <n v="37"/>
    <n v="40.545945945945945"/>
    <x v="1"/>
    <s v="GBP"/>
    <n v="1462037777"/>
    <d v="2016-04-30T17:36:17"/>
    <n v="1459445777"/>
    <x v="3578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14"/>
    <n v="35.714285714285715"/>
    <x v="1"/>
    <s v="GBP"/>
    <n v="1459444656"/>
    <d v="2016-03-31T17:17:36"/>
    <n v="1456856256"/>
    <x v="3579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3.88888888888889"/>
    <x v="0"/>
    <n v="27"/>
    <n v="37.962962962962962"/>
    <x v="0"/>
    <s v="USD"/>
    <n v="1425185940"/>
    <d v="2015-03-01T04:59:00"/>
    <n v="1421900022"/>
    <x v="3580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45"/>
    <n v="33.333333333333336"/>
    <x v="1"/>
    <s v="GBP"/>
    <n v="1406719110"/>
    <d v="2014-07-30T11:18:30"/>
    <n v="1405509510"/>
    <x v="3581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n v="49"/>
    <n v="58.571428571428569"/>
    <x v="0"/>
    <s v="USD"/>
    <n v="1459822682"/>
    <d v="2016-04-05T02:18:02"/>
    <n v="1458613082"/>
    <x v="3582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n v="24"/>
    <n v="135.625"/>
    <x v="0"/>
    <s v="USD"/>
    <n v="1460970805"/>
    <d v="2016-04-18T09:13:25"/>
    <n v="1455790405"/>
    <x v="3583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n v="112"/>
    <n v="30.9375"/>
    <x v="1"/>
    <s v="GBP"/>
    <n v="1436772944"/>
    <d v="2015-07-13T07:35:44"/>
    <n v="1434180944"/>
    <x v="3584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.11764705882352"/>
    <x v="0"/>
    <n v="23"/>
    <n v="176.08695652173913"/>
    <x v="0"/>
    <s v="USD"/>
    <n v="1419181890"/>
    <d v="2014-12-21T17:11:30"/>
    <n v="1416589890"/>
    <x v="3585"/>
    <b v="0"/>
    <b v="1"/>
    <s v="theater/plays"/>
    <x v="1"/>
    <x v="6"/>
  </r>
  <r>
    <n v="3586"/>
    <s v="Actors &amp; Musicians who are Blind or Autistic"/>
    <s v="See Theatre In A New Light"/>
    <n v="7500"/>
    <n v="8207"/>
    <n v="109.42666666666668"/>
    <x v="0"/>
    <n v="54"/>
    <n v="151.9814814814815"/>
    <x v="0"/>
    <s v="USD"/>
    <n v="1474649070"/>
    <d v="2016-09-23T16:44:30"/>
    <n v="1469465070"/>
    <x v="3586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n v="28"/>
    <n v="22.607142857142858"/>
    <x v="1"/>
    <s v="GBP"/>
    <n v="1467054000"/>
    <d v="2016-06-27T19:00:00"/>
    <n v="1463144254"/>
    <x v="3587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0.49999999999999"/>
    <x v="0"/>
    <n v="11"/>
    <n v="18.272727272727273"/>
    <x v="1"/>
    <s v="GBP"/>
    <n v="1430348400"/>
    <d v="2015-04-29T23:00:00"/>
    <n v="1428436410"/>
    <x v="3588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49999999999999"/>
    <x v="0"/>
    <n v="62"/>
    <n v="82.258064516129039"/>
    <x v="0"/>
    <s v="USD"/>
    <n v="1432654347"/>
    <d v="2015-05-26T15:32:27"/>
    <n v="1430494347"/>
    <x v="3589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.05999999999999"/>
    <x v="0"/>
    <n v="73"/>
    <n v="68.534246575342465"/>
    <x v="1"/>
    <s v="GBP"/>
    <n v="1413792034"/>
    <d v="2014-10-20T08:00:34"/>
    <n v="1411200034"/>
    <x v="3590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18"/>
    <n v="68.055555555555557"/>
    <x v="0"/>
    <s v="USD"/>
    <n v="1422075540"/>
    <d v="2015-01-24T04:59:00"/>
    <n v="1419979544"/>
    <x v="3591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.25"/>
    <x v="0"/>
    <n v="35"/>
    <n v="72.714285714285708"/>
    <x v="0"/>
    <s v="USD"/>
    <n v="1423630740"/>
    <d v="2015-02-11T04:59:00"/>
    <n v="1418673307"/>
    <x v="3592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3333333333334"/>
    <x v="0"/>
    <n v="43"/>
    <n v="77.186046511627907"/>
    <x v="0"/>
    <s v="USD"/>
    <n v="1420489560"/>
    <d v="2015-01-05T20:26:00"/>
    <n v="1417469639"/>
    <x v="3593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5.93749999999999"/>
    <x v="0"/>
    <n v="36"/>
    <n v="55.972222222222221"/>
    <x v="0"/>
    <s v="USD"/>
    <n v="1472952982"/>
    <d v="2016-09-04T01:36:22"/>
    <n v="1470792982"/>
    <x v="3594"/>
    <b v="0"/>
    <b v="1"/>
    <s v="theater/plays"/>
    <x v="1"/>
    <x v="6"/>
  </r>
  <r>
    <n v="3595"/>
    <s v="The Flu Season"/>
    <s v="A new theatre company staging Will Eno's The Flu Season in Seattle"/>
    <n v="2600"/>
    <n v="3081"/>
    <n v="118.5"/>
    <x v="0"/>
    <n v="62"/>
    <n v="49.693548387096776"/>
    <x v="0"/>
    <s v="USD"/>
    <n v="1426229940"/>
    <d v="2015-03-13T06:59:00"/>
    <n v="1423959123"/>
    <x v="3595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7.72727272727273"/>
    <x v="0"/>
    <n v="15"/>
    <n v="79"/>
    <x v="5"/>
    <s v="CAD"/>
    <n v="1409072982"/>
    <d v="2014-08-26T17:09:42"/>
    <n v="1407258582"/>
    <x v="3596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2.60000000000001"/>
    <x v="0"/>
    <n v="33"/>
    <n v="77.727272727272734"/>
    <x v="0"/>
    <s v="USD"/>
    <n v="1456984740"/>
    <d v="2016-03-03T05:59:00"/>
    <n v="1455717790"/>
    <x v="3597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.1"/>
    <x v="0"/>
    <n v="27"/>
    <n v="40.777777777777779"/>
    <x v="0"/>
    <s v="USD"/>
    <n v="1409720340"/>
    <d v="2014-09-03T04:59:00"/>
    <n v="1408129822"/>
    <x v="3598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n v="17"/>
    <n v="59.411764705882355"/>
    <x v="0"/>
    <s v="USD"/>
    <n v="1440892800"/>
    <d v="2015-08-30T00:00:00"/>
    <n v="1438715077"/>
    <x v="3599"/>
    <b v="0"/>
    <b v="1"/>
    <s v="theater/plays"/>
    <x v="1"/>
    <x v="6"/>
  </r>
  <r>
    <n v="3600"/>
    <s v="Pariah"/>
    <s v="The First Play From The Man Who Brought You The Black James Bond!"/>
    <n v="10"/>
    <n v="13"/>
    <n v="130"/>
    <x v="0"/>
    <n v="4"/>
    <n v="3.25"/>
    <x v="0"/>
    <s v="USD"/>
    <n v="1476390164"/>
    <d v="2016-10-13T20:22:44"/>
    <n v="1473970964"/>
    <x v="3600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.35000000000001"/>
    <x v="0"/>
    <n v="53"/>
    <n v="39.377358490566039"/>
    <x v="1"/>
    <s v="GBP"/>
    <n v="1421452682"/>
    <d v="2015-01-16T23:58:02"/>
    <n v="1418860682"/>
    <x v="3601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05"/>
    <x v="0"/>
    <n v="49"/>
    <n v="81.673469387755105"/>
    <x v="0"/>
    <s v="USD"/>
    <n v="1463520479"/>
    <d v="2016-05-17T21:27:59"/>
    <n v="1458336479"/>
    <x v="3602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0.66666666666669"/>
    <x v="0"/>
    <n v="57"/>
    <n v="44.912280701754383"/>
    <x v="0"/>
    <s v="USD"/>
    <n v="1446759880"/>
    <d v="2015-11-05T21:44:40"/>
    <n v="1444164280"/>
    <x v="3603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3333333333334"/>
    <x v="0"/>
    <n v="69"/>
    <n v="49.05797101449275"/>
    <x v="0"/>
    <s v="USD"/>
    <n v="1461913140"/>
    <d v="2016-04-29T06:59:00"/>
    <n v="1461370956"/>
    <x v="3604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15"/>
    <n v="30.666666666666668"/>
    <x v="1"/>
    <s v="GBP"/>
    <n v="1455390126"/>
    <d v="2016-02-13T19:02:06"/>
    <n v="1452798126"/>
    <x v="3605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.26666666666665"/>
    <x v="0"/>
    <n v="64"/>
    <n v="61.0625"/>
    <x v="1"/>
    <s v="GBP"/>
    <n v="1471185057"/>
    <d v="2016-08-14T14:30:57"/>
    <n v="1468593057"/>
    <x v="3606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.45454545454544"/>
    <x v="0"/>
    <n v="20"/>
    <n v="29"/>
    <x v="1"/>
    <s v="GBP"/>
    <n v="1450137600"/>
    <d v="2015-12-15T00:00:00"/>
    <n v="1448924882"/>
    <x v="3607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n v="27"/>
    <n v="29.62962962962963"/>
    <x v="1"/>
    <s v="GBP"/>
    <n v="1466172000"/>
    <d v="2016-06-17T14:00:00"/>
    <n v="1463418090"/>
    <x v="3608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1632653061226"/>
    <x v="0"/>
    <n v="21"/>
    <n v="143.0952380952381"/>
    <x v="1"/>
    <s v="GBP"/>
    <n v="1459378085"/>
    <d v="2016-03-30T22:48:05"/>
    <n v="1456789685"/>
    <x v="3609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n v="31"/>
    <n v="52.354838709677416"/>
    <x v="1"/>
    <s v="GBP"/>
    <n v="1439806936"/>
    <d v="2015-08-17T10:22:16"/>
    <n v="1437214936"/>
    <x v="3610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51"/>
    <n v="66.666666666666671"/>
    <x v="1"/>
    <s v="GBP"/>
    <n v="1428483201"/>
    <d v="2015-04-08T08:53:21"/>
    <n v="1425891201"/>
    <x v="3611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n v="57"/>
    <n v="126.66666666666667"/>
    <x v="5"/>
    <s v="CAD"/>
    <n v="1402334811"/>
    <d v="2014-06-09T17:26:51"/>
    <n v="1401470811"/>
    <x v="3612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n v="20"/>
    <n v="62.5"/>
    <x v="0"/>
    <s v="USD"/>
    <n v="1403964574"/>
    <d v="2014-06-28T14:09:34"/>
    <n v="1401372574"/>
    <x v="3613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n v="71"/>
    <n v="35.492957746478872"/>
    <x v="0"/>
    <s v="USD"/>
    <n v="1434675616"/>
    <d v="2015-06-19T01:00:16"/>
    <n v="1432083616"/>
    <x v="3614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6.80000000000001"/>
    <x v="0"/>
    <n v="72"/>
    <n v="37.083333333333336"/>
    <x v="1"/>
    <s v="GBP"/>
    <n v="1449756896"/>
    <d v="2015-12-10T14:14:56"/>
    <n v="1447164896"/>
    <x v="3615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n v="45"/>
    <n v="69.333333333333329"/>
    <x v="1"/>
    <s v="GBP"/>
    <n v="1426801664"/>
    <d v="2015-03-19T21:47:44"/>
    <n v="1424213264"/>
    <x v="3616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8.91891891891892"/>
    <x v="0"/>
    <n v="51"/>
    <n v="17.254901960784313"/>
    <x v="1"/>
    <s v="GBP"/>
    <n v="1488240000"/>
    <d v="2017-02-28T00:00:00"/>
    <n v="1486996729"/>
    <x v="3617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56"/>
    <n v="36.071428571428569"/>
    <x v="1"/>
    <s v="GBP"/>
    <n v="1433343850"/>
    <d v="2015-06-03T15:04:10"/>
    <n v="1430751850"/>
    <x v="3618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2.99999999999999"/>
    <x v="0"/>
    <n v="17"/>
    <n v="66.470588235294116"/>
    <x v="0"/>
    <s v="USD"/>
    <n v="1479592800"/>
    <d v="2016-11-19T22:00:00"/>
    <n v="1476760226"/>
    <x v="3619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19047619047619"/>
    <x v="0"/>
    <n v="197"/>
    <n v="56.065989847715734"/>
    <x v="0"/>
    <s v="USD"/>
    <n v="1425528000"/>
    <d v="2015-03-05T04:00:00"/>
    <n v="1422916261"/>
    <x v="3620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09.73333333333332"/>
    <x v="0"/>
    <n v="70"/>
    <n v="47.028571428571432"/>
    <x v="0"/>
    <s v="USD"/>
    <n v="1475269200"/>
    <d v="2016-09-30T21:00:00"/>
    <n v="1473200844"/>
    <x v="3621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.099"/>
    <x v="0"/>
    <n v="21"/>
    <n v="47.666190476190479"/>
    <x v="0"/>
    <s v="USD"/>
    <n v="1411874580"/>
    <d v="2014-09-28T03:23:00"/>
    <n v="1409030371"/>
    <x v="3622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n v="34"/>
    <n v="88.235294117647058"/>
    <x v="0"/>
    <s v="USD"/>
    <n v="1406358000"/>
    <d v="2014-07-26T07:00:00"/>
    <n v="1404841270"/>
    <x v="3623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3333333333332"/>
    <x v="0"/>
    <n v="39"/>
    <n v="80.717948717948715"/>
    <x v="0"/>
    <s v="USD"/>
    <n v="1471977290"/>
    <d v="2016-08-23T18:34:50"/>
    <n v="1466793290"/>
    <x v="3624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66666666666666"/>
    <x v="0"/>
    <n v="78"/>
    <n v="39.487179487179489"/>
    <x v="1"/>
    <s v="GBP"/>
    <n v="1435851577"/>
    <d v="2015-07-02T15:39:37"/>
    <n v="1433259577"/>
    <x v="3625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1.82500000000002"/>
    <x v="0"/>
    <n v="48"/>
    <n v="84.854166666666671"/>
    <x v="1"/>
    <s v="GBP"/>
    <n v="1408204857"/>
    <d v="2014-08-16T16:00:57"/>
    <n v="1406390457"/>
    <x v="3626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29"/>
    <n v="68.965517241379317"/>
    <x v="0"/>
    <s v="USD"/>
    <n v="1463803140"/>
    <d v="2016-05-21T03:59:00"/>
    <n v="1459446487"/>
    <x v="3627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n v="0"/>
    <x v="0"/>
    <s v="USD"/>
    <n v="1450040396"/>
    <d v="2015-12-13T20:59:56"/>
    <n v="1444852796"/>
    <x v="3628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8E-4"/>
    <x v="2"/>
    <n v="2"/>
    <n v="1"/>
    <x v="0"/>
    <s v="USD"/>
    <n v="1462467600"/>
    <d v="2016-05-05T17:00:00"/>
    <n v="1457403364"/>
    <x v="3629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3E-2"/>
    <x v="2"/>
    <n v="1"/>
    <n v="1"/>
    <x v="1"/>
    <s v="GBP"/>
    <n v="1417295990"/>
    <d v="2014-11-29T21:19:50"/>
    <n v="1414700390"/>
    <x v="3630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.023391812865491"/>
    <x v="2"/>
    <n v="59"/>
    <n v="147.88135593220338"/>
    <x v="0"/>
    <s v="USD"/>
    <n v="1411444740"/>
    <d v="2014-09-23T03:59:00"/>
    <n v="1409335497"/>
    <x v="3631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"/>
    <n v="100"/>
    <x v="1"/>
    <s v="GBP"/>
    <n v="1416781749"/>
    <d v="2014-11-23T22:29:09"/>
    <n v="1415053749"/>
    <x v="3632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.24"/>
    <x v="2"/>
    <n v="31"/>
    <n v="56.838709677419352"/>
    <x v="0"/>
    <s v="USD"/>
    <n v="1479517200"/>
    <d v="2016-11-19T01:00:00"/>
    <n v="1475765867"/>
    <x v="3633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7"/>
    <x v="2"/>
    <n v="18"/>
    <n v="176.94444444444446"/>
    <x v="5"/>
    <s v="CAD"/>
    <n v="1484366340"/>
    <d v="2017-01-14T03:59:00"/>
    <n v="1480219174"/>
    <x v="3634"/>
    <b v="0"/>
    <b v="0"/>
    <s v="theater/musical"/>
    <x v="1"/>
    <x v="40"/>
  </r>
  <r>
    <n v="3635"/>
    <s v="Mary's Son"/>
    <s v="Mary's Son is a pop opera about Jesus and the hope he brings to all people."/>
    <n v="3500"/>
    <n v="1276"/>
    <n v="36.457142857142856"/>
    <x v="2"/>
    <n v="10"/>
    <n v="127.6"/>
    <x v="0"/>
    <s v="USD"/>
    <n v="1461186676"/>
    <d v="2016-04-20T21:11:16"/>
    <n v="1458594676"/>
    <x v="3635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n v="0"/>
    <x v="0"/>
    <s v="USD"/>
    <n v="1442248829"/>
    <d v="2015-09-14T16:40:29"/>
    <n v="1439224829"/>
    <x v="3636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0.866666666666664"/>
    <x v="2"/>
    <n v="14"/>
    <n v="66.142857142857139"/>
    <x v="0"/>
    <s v="USD"/>
    <n v="1420130935"/>
    <d v="2015-01-01T16:48:55"/>
    <n v="1417538935"/>
    <x v="3637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59"/>
    <x v="2"/>
    <n v="2"/>
    <n v="108"/>
    <x v="5"/>
    <s v="CAD"/>
    <n v="1429456132"/>
    <d v="2015-04-19T15:08:52"/>
    <n v="1424275732"/>
    <x v="3638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1E-3"/>
    <x v="2"/>
    <n v="1"/>
    <n v="1"/>
    <x v="0"/>
    <s v="USD"/>
    <n v="1475853060"/>
    <d v="2016-10-07T15:11:00"/>
    <n v="1470672906"/>
    <x v="3639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n v="3"/>
    <n v="18.333333333333332"/>
    <x v="0"/>
    <s v="USD"/>
    <n v="1431283530"/>
    <d v="2015-05-10T18:45:30"/>
    <n v="1428691530"/>
    <x v="3640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n v="0"/>
    <x v="0"/>
    <s v="USD"/>
    <n v="1412485200"/>
    <d v="2014-10-05T05:00:00"/>
    <n v="1410966179"/>
    <x v="3641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8"/>
    <x v="2"/>
    <n v="2"/>
    <n v="7.5"/>
    <x v="12"/>
    <s v="EUR"/>
    <n v="1448902800"/>
    <d v="2015-11-30T17:00:00"/>
    <n v="1445369727"/>
    <x v="3642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n v="0"/>
    <x v="0"/>
    <s v="USD"/>
    <n v="1447734439"/>
    <d v="2015-11-17T04:27:19"/>
    <n v="1444274839"/>
    <x v="3643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.420000000000002"/>
    <x v="2"/>
    <n v="12"/>
    <n v="68.416666666666671"/>
    <x v="0"/>
    <s v="USD"/>
    <n v="1457413140"/>
    <d v="2016-03-08T04:59:00"/>
    <n v="1454996887"/>
    <x v="3644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.1"/>
    <x v="2"/>
    <n v="1"/>
    <n v="1"/>
    <x v="5"/>
    <s v="CAD"/>
    <n v="1479773838"/>
    <d v="2016-11-22T00:17:18"/>
    <n v="1477178238"/>
    <x v="3645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6"/>
    <x v="2"/>
    <n v="8"/>
    <n v="60.125"/>
    <x v="0"/>
    <s v="USD"/>
    <n v="1434497400"/>
    <d v="2015-06-16T23:30:00"/>
    <n v="1431770802"/>
    <x v="3646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2"/>
    <n v="15"/>
    <x v="1"/>
    <s v="GBP"/>
    <n v="1475258327"/>
    <d v="2016-09-30T17:58:47"/>
    <n v="1471370327"/>
    <x v="3647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.38249999999999"/>
    <x v="0"/>
    <n v="73"/>
    <n v="550.04109589041093"/>
    <x v="0"/>
    <s v="USD"/>
    <n v="1412492445"/>
    <d v="2014-10-05T07:00:45"/>
    <n v="1409900445"/>
    <x v="3648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8"/>
    <n v="97.5"/>
    <x v="5"/>
    <s v="CAD"/>
    <n v="1402938394"/>
    <d v="2014-06-16T17:06:34"/>
    <n v="1400691994"/>
    <x v="3649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17"/>
    <n v="29.411764705882351"/>
    <x v="1"/>
    <s v="GBP"/>
    <n v="1454412584"/>
    <d v="2016-02-02T11:29:44"/>
    <n v="1452598184"/>
    <x v="3650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9"/>
    <n v="57.777777777777779"/>
    <x v="0"/>
    <s v="USD"/>
    <n v="1407686340"/>
    <d v="2014-08-10T15:59:00"/>
    <n v="1404833442"/>
    <x v="3651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0.66666666666669"/>
    <x v="0"/>
    <n v="17"/>
    <n v="44.235294117647058"/>
    <x v="5"/>
    <s v="CAD"/>
    <n v="1472097540"/>
    <d v="2016-08-25T03:59:00"/>
    <n v="1471188502"/>
    <x v="3652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0.49999999999999"/>
    <x v="0"/>
    <n v="33"/>
    <n v="60.909090909090907"/>
    <x v="1"/>
    <s v="GBP"/>
    <n v="1438764207"/>
    <d v="2015-08-05T08:43:27"/>
    <n v="1436172207"/>
    <x v="3653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n v="38"/>
    <n v="68.84210526315789"/>
    <x v="1"/>
    <s v="GBP"/>
    <n v="1459702800"/>
    <d v="2016-04-03T17:00:00"/>
    <n v="1457690386"/>
    <x v="3654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.26"/>
    <x v="0"/>
    <n v="79"/>
    <n v="73.582278481012665"/>
    <x v="0"/>
    <s v="USD"/>
    <n v="1437202740"/>
    <d v="2015-07-18T06:59:00"/>
    <n v="1434654998"/>
    <x v="3655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2000000000001"/>
    <x v="0"/>
    <n v="46"/>
    <n v="115.02173913043478"/>
    <x v="16"/>
    <s v="CHF"/>
    <n v="1485989940"/>
    <d v="2017-02-01T22:59:00"/>
    <n v="1483393836"/>
    <x v="3656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x v="0"/>
    <n v="20"/>
    <n v="110.75"/>
    <x v="8"/>
    <s v="DKK"/>
    <n v="1464817320"/>
    <d v="2016-06-01T21:42:00"/>
    <n v="1462806419"/>
    <x v="3657"/>
    <b v="0"/>
    <b v="1"/>
    <s v="theater/plays"/>
    <x v="1"/>
    <x v="6"/>
  </r>
  <r>
    <n v="3658"/>
    <s v="Mr. Marmalade"/>
    <s v="Life is hard when your own imaginary friend can't make time for you."/>
    <n v="1500"/>
    <n v="1510"/>
    <n v="100.66666666666666"/>
    <x v="0"/>
    <n v="20"/>
    <n v="75.5"/>
    <x v="0"/>
    <s v="USD"/>
    <n v="1404273540"/>
    <d v="2014-07-02T03:59:00"/>
    <n v="1400272580"/>
    <x v="3658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.03333333333333"/>
    <x v="0"/>
    <n v="13"/>
    <n v="235.46153846153845"/>
    <x v="0"/>
    <s v="USD"/>
    <n v="1426775940"/>
    <d v="2015-03-19T14:39:00"/>
    <n v="1424414350"/>
    <x v="3659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22"/>
    <n v="11.363636363636363"/>
    <x v="1"/>
    <s v="GBP"/>
    <n v="1419368925"/>
    <d v="2014-12-23T21:08:45"/>
    <n v="1417208925"/>
    <x v="3660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.00000000000001"/>
    <x v="0"/>
    <n v="36"/>
    <n v="92.5"/>
    <x v="0"/>
    <s v="USD"/>
    <n v="1460260800"/>
    <d v="2016-04-10T04:00:00"/>
    <n v="1458336672"/>
    <x v="3661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2500000000001"/>
    <x v="0"/>
    <n v="40"/>
    <n v="202.85"/>
    <x v="5"/>
    <s v="CAD"/>
    <n v="1427775414"/>
    <d v="2015-03-31T04:16:54"/>
    <n v="1425187014"/>
    <x v="3662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9"/>
    <n v="26"/>
    <x v="1"/>
    <s v="GBP"/>
    <n v="1482321030"/>
    <d v="2016-12-21T11:50:30"/>
    <n v="1477133430"/>
    <x v="3663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.375"/>
    <x v="0"/>
    <n v="19"/>
    <n v="46.05263157894737"/>
    <x v="0"/>
    <s v="USD"/>
    <n v="1466056689"/>
    <d v="2016-06-16T05:58:09"/>
    <n v="1464847089"/>
    <x v="3664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16129032258064"/>
    <x v="0"/>
    <n v="14"/>
    <n v="51"/>
    <x v="6"/>
    <s v="EUR"/>
    <n v="1446062040"/>
    <d v="2015-10-28T19:54:00"/>
    <n v="1445109822"/>
    <x v="3665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n v="38"/>
    <n v="31.578947368421051"/>
    <x v="0"/>
    <s v="USD"/>
    <n v="1406185200"/>
    <d v="2014-07-24T07:00:00"/>
    <n v="1404337382"/>
    <x v="3666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17033333333335"/>
    <x v="0"/>
    <n v="58"/>
    <n v="53.363965517241382"/>
    <x v="1"/>
    <s v="GBP"/>
    <n v="1437261419"/>
    <d v="2015-07-18T23:16:59"/>
    <n v="1434669419"/>
    <x v="3667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49999999999999"/>
    <x v="0"/>
    <n v="28"/>
    <n v="36.964285714285715"/>
    <x v="0"/>
    <s v="USD"/>
    <n v="1437676380"/>
    <d v="2015-07-23T18:33:00"/>
    <n v="1435670452"/>
    <x v="3668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n v="17"/>
    <n v="81.294117647058826"/>
    <x v="1"/>
    <s v="GBP"/>
    <n v="1434039137"/>
    <d v="2015-06-11T16:12:17"/>
    <n v="1431447137"/>
    <x v="3669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4545454545455"/>
    <x v="0"/>
    <n v="12"/>
    <n v="20.083333333333332"/>
    <x v="1"/>
    <s v="GBP"/>
    <n v="1433113200"/>
    <d v="2015-05-31T23:00:00"/>
    <n v="1431951611"/>
    <x v="3670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0.85714285714286"/>
    <x v="0"/>
    <n v="40"/>
    <n v="88.25"/>
    <x v="0"/>
    <s v="USD"/>
    <n v="1405915140"/>
    <d v="2014-07-21T03:59:00"/>
    <n v="1404140667"/>
    <x v="3671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3333333333335"/>
    <x v="0"/>
    <n v="57"/>
    <n v="53.438596491228068"/>
    <x v="1"/>
    <s v="GBP"/>
    <n v="1411771384"/>
    <d v="2014-09-26T22:43:04"/>
    <n v="1409179384"/>
    <x v="3672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3.625"/>
    <x v="0"/>
    <n v="114"/>
    <n v="39.868421052631582"/>
    <x v="1"/>
    <s v="GBP"/>
    <n v="1415191920"/>
    <d v="2014-11-05T12:52:00"/>
    <n v="1412233497"/>
    <x v="3673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31"/>
    <n v="145.16129032258064"/>
    <x v="12"/>
    <s v="EUR"/>
    <n v="1472936229"/>
    <d v="2016-09-03T20:57:09"/>
    <n v="1467752229"/>
    <x v="3674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3"/>
    <n v="23.333333333333332"/>
    <x v="1"/>
    <s v="GBP"/>
    <n v="1463353200"/>
    <d v="2016-05-15T23:00:00"/>
    <n v="1462285182"/>
    <x v="3675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75"/>
    <x v="0"/>
    <n v="16"/>
    <n v="64.375"/>
    <x v="0"/>
    <s v="USD"/>
    <n v="1410550484"/>
    <d v="2014-09-12T19:34:44"/>
    <n v="1408995284"/>
    <x v="3676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2.90416666666667"/>
    <x v="0"/>
    <n v="199"/>
    <n v="62.052763819095475"/>
    <x v="0"/>
    <s v="USD"/>
    <n v="1404359940"/>
    <d v="2014-07-03T03:59:00"/>
    <n v="1402580818"/>
    <x v="3677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2.49999999999999"/>
    <x v="0"/>
    <n v="31"/>
    <n v="66.129032258064512"/>
    <x v="1"/>
    <s v="GBP"/>
    <n v="1433076298"/>
    <d v="2015-05-31T12:44:58"/>
    <n v="1430052298"/>
    <x v="3678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n v="30"/>
    <n v="73.400000000000006"/>
    <x v="0"/>
    <s v="USD"/>
    <n v="1404190740"/>
    <d v="2014-07-01T04:59:00"/>
    <n v="1401214581"/>
    <x v="3679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2.76666666666667"/>
    <x v="0"/>
    <n v="34"/>
    <n v="99.5"/>
    <x v="0"/>
    <s v="USD"/>
    <n v="1475664834"/>
    <d v="2016-10-05T10:53:54"/>
    <n v="1473850434"/>
    <x v="3680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n v="18"/>
    <n v="62.166666666666664"/>
    <x v="0"/>
    <s v="USD"/>
    <n v="1452872290"/>
    <d v="2016-01-15T15:38:10"/>
    <n v="1452008290"/>
    <x v="3681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n v="67"/>
    <n v="62.328358208955223"/>
    <x v="0"/>
    <s v="USD"/>
    <n v="1402901940"/>
    <d v="2014-06-16T06:59:00"/>
    <n v="1399998418"/>
    <x v="3682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0.85714285714286"/>
    <x v="0"/>
    <n v="66"/>
    <n v="58.787878787878789"/>
    <x v="0"/>
    <s v="USD"/>
    <n v="1476931696"/>
    <d v="2016-10-20T02:48:16"/>
    <n v="1474339696"/>
    <x v="3683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.06666666666666"/>
    <x v="0"/>
    <n v="23"/>
    <n v="45.347826086956523"/>
    <x v="0"/>
    <s v="USD"/>
    <n v="1441167586"/>
    <d v="2015-09-02T04:19:46"/>
    <n v="1438575586"/>
    <x v="3684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5.69999999999999"/>
    <x v="0"/>
    <n v="126"/>
    <n v="41.944444444444443"/>
    <x v="0"/>
    <s v="USD"/>
    <n v="1400533200"/>
    <d v="2014-05-19T21:00:00"/>
    <n v="1398348859"/>
    <x v="3685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.42857142857142"/>
    <x v="0"/>
    <n v="6"/>
    <n v="59.166666666666664"/>
    <x v="0"/>
    <s v="USD"/>
    <n v="1440820740"/>
    <d v="2015-08-29T03:59:00"/>
    <n v="1439567660"/>
    <x v="3686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45"/>
    <x v="0"/>
    <n v="25"/>
    <n v="200.49"/>
    <x v="0"/>
    <s v="USD"/>
    <n v="1403846055"/>
    <d v="2014-06-27T05:14:15"/>
    <n v="1401254055"/>
    <x v="3687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.16666666666666"/>
    <x v="0"/>
    <n v="39"/>
    <n v="83.974358974358978"/>
    <x v="1"/>
    <s v="GBP"/>
    <n v="1407524004"/>
    <d v="2014-08-08T18:53:24"/>
    <n v="1404932004"/>
    <x v="3688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.33333333333333"/>
    <x v="0"/>
    <n v="62"/>
    <n v="57.258064516129032"/>
    <x v="0"/>
    <s v="USD"/>
    <n v="1434925500"/>
    <d v="2015-06-21T22:25:00"/>
    <n v="1432410639"/>
    <x v="3689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n v="31"/>
    <n v="58.064516129032256"/>
    <x v="0"/>
    <s v="USD"/>
    <n v="1417101683"/>
    <d v="2014-11-27T15:21:23"/>
    <n v="1414506083"/>
    <x v="3690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7.96000000000001"/>
    <x v="0"/>
    <n v="274"/>
    <n v="186.80291970802921"/>
    <x v="0"/>
    <s v="USD"/>
    <n v="1425272340"/>
    <d v="2015-03-02T04:59:00"/>
    <n v="1421426929"/>
    <x v="3691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n v="17"/>
    <n v="74.117647058823536"/>
    <x v="0"/>
    <s v="USD"/>
    <n v="1411084800"/>
    <d v="2014-09-19T00:00:00"/>
    <n v="1410304179"/>
    <x v="3692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.12912912912913"/>
    <x v="0"/>
    <n v="14"/>
    <n v="30.714285714285715"/>
    <x v="1"/>
    <s v="GBP"/>
    <n v="1448922600"/>
    <d v="2015-11-30T22:30:00"/>
    <n v="1446352529"/>
    <x v="3693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2857142857143"/>
    <x v="0"/>
    <n v="60"/>
    <n v="62.666666666666664"/>
    <x v="0"/>
    <s v="USD"/>
    <n v="1465178400"/>
    <d v="2016-06-06T02:00:00"/>
    <n v="1461985967"/>
    <x v="3694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.125"/>
    <x v="0"/>
    <n v="33"/>
    <n v="121.36363636363636"/>
    <x v="0"/>
    <s v="USD"/>
    <n v="1421009610"/>
    <d v="2015-01-11T20:53:30"/>
    <n v="1419281610"/>
    <x v="3695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78"/>
    <n v="39.743589743589745"/>
    <x v="1"/>
    <s v="GBP"/>
    <n v="1423838916"/>
    <d v="2015-02-13T14:48:36"/>
    <n v="1418654916"/>
    <x v="3696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30"/>
    <n v="72"/>
    <x v="1"/>
    <s v="GBP"/>
    <n v="1462878648"/>
    <d v="2016-05-10T11:10:48"/>
    <n v="1461064248"/>
    <x v="3697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0.52"/>
    <x v="0"/>
    <n v="136"/>
    <n v="40.632352941176471"/>
    <x v="0"/>
    <s v="USD"/>
    <n v="1456946487"/>
    <d v="2016-03-02T19:21:27"/>
    <n v="1454354487"/>
    <x v="3698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n v="40"/>
    <n v="63"/>
    <x v="0"/>
    <s v="USD"/>
    <n v="1413383216"/>
    <d v="2014-10-15T14:26:56"/>
    <n v="1410791216"/>
    <x v="3699"/>
    <b v="0"/>
    <b v="1"/>
    <s v="theater/plays"/>
    <x v="1"/>
    <x v="6"/>
  </r>
  <r>
    <n v="3700"/>
    <s v="Generations (Senior Project)"/>
    <s v="Help me produce the play I have written for my senior project!"/>
    <n v="500"/>
    <n v="606"/>
    <n v="121.2"/>
    <x v="0"/>
    <n v="18"/>
    <n v="33.666666666666664"/>
    <x v="0"/>
    <s v="USD"/>
    <n v="1412092800"/>
    <d v="2014-09-30T16:00:00"/>
    <n v="1409493800"/>
    <x v="3700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.33333333333334"/>
    <x v="0"/>
    <n v="39"/>
    <n v="38.589743589743591"/>
    <x v="1"/>
    <s v="GBP"/>
    <n v="1433422793"/>
    <d v="2015-06-04T12:59:53"/>
    <n v="1430830793"/>
    <x v="3701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.16666666666666"/>
    <x v="0"/>
    <n v="21"/>
    <n v="155.95238095238096"/>
    <x v="1"/>
    <s v="GBP"/>
    <n v="1468191540"/>
    <d v="2016-07-10T22:59:00"/>
    <n v="1464958484"/>
    <x v="3702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2857142857142"/>
    <x v="0"/>
    <n v="30"/>
    <n v="43.2"/>
    <x v="0"/>
    <s v="USD"/>
    <n v="1471071540"/>
    <d v="2016-08-13T06:59:00"/>
    <n v="1467720388"/>
    <x v="3703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3666666666667"/>
    <x v="0"/>
    <n v="27"/>
    <n v="15.148518518518518"/>
    <x v="1"/>
    <s v="GBP"/>
    <n v="1464712394"/>
    <d v="2016-05-31T16:33:14"/>
    <n v="1459528394"/>
    <x v="3704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.46657233816768"/>
    <x v="0"/>
    <n v="35"/>
    <n v="83.571428571428569"/>
    <x v="0"/>
    <s v="USD"/>
    <n v="1403546400"/>
    <d v="2014-06-23T18:00:00"/>
    <n v="1401714114"/>
    <x v="3705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.33333333333334"/>
    <x v="0"/>
    <n v="13"/>
    <n v="140"/>
    <x v="0"/>
    <s v="USD"/>
    <n v="1410558949"/>
    <d v="2014-09-12T21:55:49"/>
    <n v="1409262949"/>
    <x v="3706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23"/>
    <n v="80.869565217391298"/>
    <x v="0"/>
    <s v="USD"/>
    <n v="1469165160"/>
    <d v="2016-07-22T05:26:00"/>
    <n v="1467335378"/>
    <x v="3707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39"/>
    <n v="53.846153846153847"/>
    <x v="0"/>
    <s v="USD"/>
    <n v="1404444286"/>
    <d v="2014-07-04T03:24:46"/>
    <n v="1403234686"/>
    <x v="3708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.25"/>
    <x v="0"/>
    <n v="35"/>
    <n v="30.928571428571427"/>
    <x v="1"/>
    <s v="GBP"/>
    <n v="1403715546"/>
    <d v="2014-06-25T16:59:06"/>
    <n v="1401123546"/>
    <x v="3709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.15384615384616"/>
    <x v="0"/>
    <n v="27"/>
    <n v="67.962962962962962"/>
    <x v="0"/>
    <s v="USD"/>
    <n v="1428068988"/>
    <d v="2015-04-03T13:49:48"/>
    <n v="1425908988"/>
    <x v="3710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3.99999999999999"/>
    <x v="0"/>
    <n v="21"/>
    <n v="27.142857142857142"/>
    <x v="0"/>
    <s v="USD"/>
    <n v="1402848000"/>
    <d v="2014-06-15T16:00:00"/>
    <n v="1400606573"/>
    <x v="3711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3.73333333333335"/>
    <x v="0"/>
    <n v="104"/>
    <n v="110.86538461538461"/>
    <x v="0"/>
    <s v="USD"/>
    <n v="1433055540"/>
    <d v="2015-05-31T06:59:00"/>
    <n v="1431230867"/>
    <x v="3712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1.49999999999999"/>
    <x v="0"/>
    <n v="19"/>
    <n v="106.84210526315789"/>
    <x v="0"/>
    <s v="USD"/>
    <n v="1465062166"/>
    <d v="2016-06-04T17:42:46"/>
    <n v="1463334166"/>
    <x v="3713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.35000000000001"/>
    <x v="0"/>
    <n v="97"/>
    <n v="105.51546391752578"/>
    <x v="0"/>
    <s v="USD"/>
    <n v="1432612740"/>
    <d v="2015-05-26T03:59:00"/>
    <n v="1429881667"/>
    <x v="3714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2.57142857142858"/>
    <x v="0"/>
    <n v="27"/>
    <n v="132.96296296296296"/>
    <x v="1"/>
    <s v="GBP"/>
    <n v="1427806320"/>
    <d v="2015-03-31T12:52:00"/>
    <n v="1422834819"/>
    <x v="3715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5.75"/>
    <x v="0"/>
    <n v="24"/>
    <n v="51.916666666666664"/>
    <x v="0"/>
    <s v="USD"/>
    <n v="1453411109"/>
    <d v="2016-01-21T21:18:29"/>
    <n v="1450819109"/>
    <x v="3716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0.75"/>
    <x v="0"/>
    <n v="13"/>
    <n v="310"/>
    <x v="1"/>
    <s v="GBP"/>
    <n v="1431204449"/>
    <d v="2015-05-09T20:47:29"/>
    <n v="1428526049"/>
    <x v="3717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.4"/>
    <x v="0"/>
    <n v="46"/>
    <n v="26.021739130434781"/>
    <x v="1"/>
    <s v="GBP"/>
    <n v="1425057075"/>
    <d v="2015-02-27T17:11:15"/>
    <n v="1422465075"/>
    <x v="3718"/>
    <b v="0"/>
    <b v="1"/>
    <s v="theater/plays"/>
    <x v="1"/>
    <x v="6"/>
  </r>
  <r>
    <n v="3719"/>
    <s v="Corium"/>
    <s v="A new piece of physical theatre about love, regret and longing."/>
    <n v="200"/>
    <n v="420"/>
    <n v="210"/>
    <x v="0"/>
    <n v="4"/>
    <n v="105"/>
    <x v="1"/>
    <s v="GBP"/>
    <n v="1434994266"/>
    <d v="2015-06-22T17:31:06"/>
    <n v="1432402266"/>
    <x v="3719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n v="104.51515151515152"/>
    <x v="0"/>
    <n v="40"/>
    <n v="86.224999999999994"/>
    <x v="0"/>
    <s v="USD"/>
    <n v="1435881006"/>
    <d v="2015-07-02T23:50:06"/>
    <n v="1433980206"/>
    <x v="3720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n v="44"/>
    <n v="114.54545454545455"/>
    <x v="0"/>
    <s v="USD"/>
    <n v="1415230084"/>
    <d v="2014-11-05T23:28:04"/>
    <n v="1413412084"/>
    <x v="3721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0000000000002"/>
    <x v="0"/>
    <n v="35"/>
    <n v="47.657142857142858"/>
    <x v="5"/>
    <s v="CAD"/>
    <n v="1455231540"/>
    <d v="2016-02-11T22:59:00"/>
    <n v="1452614847"/>
    <x v="3722"/>
    <b v="0"/>
    <b v="1"/>
    <s v="theater/plays"/>
    <x v="1"/>
    <x v="6"/>
  </r>
  <r>
    <n v="3723"/>
    <s v="Beauty and the Beast"/>
    <s v="Saltmine Theatre Company present Beauty and the Beast:"/>
    <n v="4500"/>
    <n v="4592"/>
    <n v="102.04444444444445"/>
    <x v="0"/>
    <n v="63"/>
    <n v="72.888888888888886"/>
    <x v="1"/>
    <s v="GBP"/>
    <n v="1417374262"/>
    <d v="2014-11-30T19:04:22"/>
    <n v="1414778662"/>
    <x v="3723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4767441860466"/>
    <x v="0"/>
    <n v="89"/>
    <n v="49.545505617977533"/>
    <x v="1"/>
    <s v="GBP"/>
    <n v="1462402800"/>
    <d v="2016-05-04T23:00:00"/>
    <n v="1459856860"/>
    <x v="3724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15"/>
    <n v="25.4"/>
    <x v="1"/>
    <s v="GBP"/>
    <n v="1455831000"/>
    <d v="2016-02-18T21:30:00"/>
    <n v="1454366467"/>
    <x v="3725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8.70588235294122"/>
    <x v="0"/>
    <n v="46"/>
    <n v="62.586956521739133"/>
    <x v="0"/>
    <s v="USD"/>
    <n v="1461963600"/>
    <d v="2016-04-29T21:00:00"/>
    <n v="1459567371"/>
    <x v="3726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0.75"/>
    <x v="0"/>
    <n v="33"/>
    <n v="61.060606060606062"/>
    <x v="0"/>
    <s v="USD"/>
    <n v="1476939300"/>
    <d v="2016-10-20T04:55:00"/>
    <n v="1474273294"/>
    <x v="3727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"/>
    <x v="2"/>
    <n v="31"/>
    <n v="60.064516129032256"/>
    <x v="0"/>
    <s v="USD"/>
    <n v="1439957176"/>
    <d v="2015-08-19T04:06:16"/>
    <n v="1437365176"/>
    <x v="3728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"/>
    <x v="2"/>
    <n v="5"/>
    <n v="72.400000000000006"/>
    <x v="0"/>
    <s v="USD"/>
    <n v="1427082912"/>
    <d v="2015-03-23T03:55:12"/>
    <n v="1423198512"/>
    <x v="3729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"/>
    <n v="100"/>
    <x v="0"/>
    <s v="USD"/>
    <n v="1439828159"/>
    <d v="2015-08-17T16:15:59"/>
    <n v="1437236159"/>
    <x v="3730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.272727272727273"/>
    <x v="2"/>
    <n v="12"/>
    <n v="51.666666666666664"/>
    <x v="0"/>
    <s v="USD"/>
    <n v="1420860180"/>
    <d v="2015-01-10T03:23:00"/>
    <n v="1418234646"/>
    <x v="3731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.411764705882353"/>
    <x v="2"/>
    <n v="4"/>
    <n v="32.75"/>
    <x v="9"/>
    <s v="EUR"/>
    <n v="1422100800"/>
    <d v="2015-01-24T12:00:00"/>
    <n v="1416932133"/>
    <x v="3732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n v="0"/>
    <n v="0"/>
    <x v="0"/>
    <s v="USD"/>
    <n v="1429396200"/>
    <d v="2015-04-18T22:30:00"/>
    <n v="1428539708"/>
    <x v="3733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.466666666666669"/>
    <x v="2"/>
    <n v="7"/>
    <n v="61"/>
    <x v="0"/>
    <s v="USD"/>
    <n v="1432589896"/>
    <d v="2015-05-25T21:38:16"/>
    <n v="1427405896"/>
    <x v="3734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.333333333333334"/>
    <x v="2"/>
    <n v="2"/>
    <n v="10"/>
    <x v="1"/>
    <s v="GBP"/>
    <n v="1432831089"/>
    <d v="2015-05-28T16:38:09"/>
    <n v="1430239089"/>
    <x v="3735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.66666666666666674"/>
    <x v="2"/>
    <n v="1"/>
    <n v="10"/>
    <x v="1"/>
    <s v="GBP"/>
    <n v="1427133600"/>
    <d v="2015-03-23T18:00:00"/>
    <n v="1423847093"/>
    <x v="3736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.428571428571427"/>
    <x v="2"/>
    <n v="4"/>
    <n v="37.5"/>
    <x v="0"/>
    <s v="USD"/>
    <n v="1447311540"/>
    <d v="2015-11-12T06:59:00"/>
    <n v="1445358903"/>
    <x v="3737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n v="6"/>
    <n v="45"/>
    <x v="1"/>
    <s v="GBP"/>
    <n v="1405461600"/>
    <d v="2014-07-15T22:00:00"/>
    <n v="1403562705"/>
    <x v="3738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25"/>
    <x v="2"/>
    <n v="8"/>
    <n v="100.625"/>
    <x v="1"/>
    <s v="GBP"/>
    <n v="1468752468"/>
    <d v="2016-07-17T10:47:48"/>
    <n v="1467024468"/>
    <x v="3739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n v="14"/>
    <n v="25.571428571428573"/>
    <x v="0"/>
    <s v="USD"/>
    <n v="1407808438"/>
    <d v="2014-08-12T01:53:58"/>
    <n v="1405217355"/>
    <x v="3740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n v="0"/>
    <n v="0"/>
    <x v="0"/>
    <s v="USD"/>
    <n v="1450389950"/>
    <d v="2015-12-17T22:05:50"/>
    <n v="1447797950"/>
    <x v="3741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4"/>
    <n v="25"/>
    <x v="0"/>
    <s v="USD"/>
    <n v="1409980144"/>
    <d v="2014-09-06T05:09:04"/>
    <n v="1407388144"/>
    <x v="3742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n v="0"/>
    <n v="0"/>
    <x v="0"/>
    <s v="USD"/>
    <n v="1404406964"/>
    <d v="2014-07-03T17:02:44"/>
    <n v="1401814964"/>
    <x v="3743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n v="0"/>
    <x v="0"/>
    <s v="USD"/>
    <n v="1404532740"/>
    <d v="2014-07-05T03:59:00"/>
    <n v="1401823952"/>
    <x v="3744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n v="1"/>
    <n v="10"/>
    <x v="0"/>
    <s v="USD"/>
    <n v="1407689102"/>
    <d v="2014-08-10T16:45:02"/>
    <n v="1405097102"/>
    <x v="3745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"/>
    <x v="2"/>
    <n v="1"/>
    <n v="202"/>
    <x v="0"/>
    <s v="USD"/>
    <n v="1475918439"/>
    <d v="2016-10-08T09:20:39"/>
    <n v="1473326439"/>
    <x v="3746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n v="1"/>
    <n v="25"/>
    <x v="1"/>
    <s v="GBP"/>
    <n v="1436137140"/>
    <d v="2015-07-05T22:59:00"/>
    <n v="1433833896"/>
    <x v="3747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3.52"/>
    <x v="0"/>
    <n v="52"/>
    <n v="99.538461538461533"/>
    <x v="0"/>
    <s v="USD"/>
    <n v="1455602340"/>
    <d v="2016-02-16T05:59:00"/>
    <n v="1453827436"/>
    <x v="3748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"/>
    <n v="75"/>
    <x v="0"/>
    <s v="USD"/>
    <n v="1461902340"/>
    <d v="2016-04-29T03:59:00"/>
    <n v="1459220588"/>
    <x v="3749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44999999999999"/>
    <x v="0"/>
    <n v="28"/>
    <n v="215.25"/>
    <x v="0"/>
    <s v="USD"/>
    <n v="1423555140"/>
    <d v="2015-02-10T07:59:00"/>
    <n v="1421105608"/>
    <x v="3750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2.6"/>
    <x v="0"/>
    <n v="11"/>
    <n v="120.54545454545455"/>
    <x v="0"/>
    <s v="USD"/>
    <n v="1459641073"/>
    <d v="2016-04-02T23:51:13"/>
    <n v="1454460673"/>
    <x v="3751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2.99999999999999"/>
    <x v="0"/>
    <n v="15"/>
    <n v="37.666666666666664"/>
    <x v="1"/>
    <s v="GBP"/>
    <n v="1476651600"/>
    <d v="2016-10-16T21:00:00"/>
    <n v="1473189335"/>
    <x v="3752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.34"/>
    <x v="0"/>
    <n v="30"/>
    <n v="172.23333333333332"/>
    <x v="0"/>
    <s v="USD"/>
    <n v="1433289600"/>
    <d v="2015-06-03T00:00:00"/>
    <n v="1430768800"/>
    <x v="3753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27"/>
    <n v="111.11111111111111"/>
    <x v="0"/>
    <s v="USD"/>
    <n v="1406350740"/>
    <d v="2014-07-26T04:59:00"/>
    <n v="1403125737"/>
    <x v="3754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29.63636363636363"/>
    <x v="0"/>
    <n v="28"/>
    <n v="25.464285714285715"/>
    <x v="1"/>
    <s v="GBP"/>
    <n v="1460753307"/>
    <d v="2016-04-15T20:48:27"/>
    <n v="1458161307"/>
    <x v="3755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1111111111111"/>
    <x v="0"/>
    <n v="17"/>
    <n v="267.64705882352939"/>
    <x v="0"/>
    <s v="USD"/>
    <n v="1402515198"/>
    <d v="2014-06-11T19:33:18"/>
    <n v="1399923198"/>
    <x v="3756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1428571428572"/>
    <x v="0"/>
    <n v="50"/>
    <n v="75.959999999999994"/>
    <x v="0"/>
    <s v="USD"/>
    <n v="1417465515"/>
    <d v="2014-12-01T20:25:15"/>
    <n v="1415737515"/>
    <x v="3757"/>
    <b v="0"/>
    <b v="1"/>
    <s v="theater/musical"/>
    <x v="1"/>
    <x v="40"/>
  </r>
  <r>
    <n v="3758"/>
    <s v="Luigi's Ladies"/>
    <s v="LUIGI'S LADIES: an original one-woman musical comedy"/>
    <n v="1500"/>
    <n v="1535"/>
    <n v="102.33333333333334"/>
    <x v="0"/>
    <n v="26"/>
    <n v="59.03846153846154"/>
    <x v="0"/>
    <s v="USD"/>
    <n v="1400475600"/>
    <d v="2014-05-19T05:00:00"/>
    <n v="1397819938"/>
    <x v="3758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.24425000000002"/>
    <x v="0"/>
    <n v="88"/>
    <n v="50.111022727272733"/>
    <x v="0"/>
    <s v="USD"/>
    <n v="1440556553"/>
    <d v="2015-08-26T02:35:53"/>
    <n v="1435372553"/>
    <x v="3759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.0154"/>
    <x v="0"/>
    <n v="91"/>
    <n v="55.502967032967035"/>
    <x v="0"/>
    <s v="USD"/>
    <n v="1399293386"/>
    <d v="2014-05-05T12:36:26"/>
    <n v="1397133386"/>
    <x v="3760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3"/>
    <n v="166.66666666666666"/>
    <x v="1"/>
    <s v="GBP"/>
    <n v="1439247600"/>
    <d v="2015-08-10T23:00:00"/>
    <n v="1434625937"/>
    <x v="3761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.24"/>
    <x v="0"/>
    <n v="28"/>
    <n v="47.428571428571431"/>
    <x v="1"/>
    <s v="GBP"/>
    <n v="1438543889"/>
    <d v="2015-08-02T19:31:29"/>
    <n v="1436383889"/>
    <x v="3762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n v="77"/>
    <n v="64.935064935064929"/>
    <x v="0"/>
    <s v="USD"/>
    <n v="1427907626"/>
    <d v="2015-04-01T17:00:26"/>
    <n v="1425319226"/>
    <x v="3763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27"/>
    <n v="55.555555555555557"/>
    <x v="0"/>
    <s v="USD"/>
    <n v="1464482160"/>
    <d v="2016-05-29T00:36:00"/>
    <n v="1462824832"/>
    <x v="3764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.45714285714286"/>
    <x v="0"/>
    <n v="107"/>
    <n v="74.224299065420567"/>
    <x v="0"/>
    <s v="USD"/>
    <n v="1406745482"/>
    <d v="2014-07-30T18:38:02"/>
    <n v="1404153482"/>
    <x v="3765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2.65010000000001"/>
    <x v="0"/>
    <n v="96"/>
    <n v="106.9271875"/>
    <x v="0"/>
    <s v="USD"/>
    <n v="1404360045"/>
    <d v="2014-07-03T04:00:45"/>
    <n v="1401336045"/>
    <x v="3766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6.75"/>
    <x v="0"/>
    <n v="56"/>
    <n v="41.696428571428569"/>
    <x v="0"/>
    <s v="USD"/>
    <n v="1425185940"/>
    <d v="2015-03-01T04:59:00"/>
    <n v="1423960097"/>
    <x v="3767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65274999999998"/>
    <x v="0"/>
    <n v="58"/>
    <n v="74.243275862068955"/>
    <x v="0"/>
    <s v="USD"/>
    <n v="1402594090"/>
    <d v="2014-06-12T17:28:10"/>
    <n v="1400002090"/>
    <x v="3768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15"/>
    <n v="73.333333333333329"/>
    <x v="0"/>
    <s v="USD"/>
    <n v="1460730079"/>
    <d v="2016-04-15T14:21:19"/>
    <n v="1458138079"/>
    <x v="3769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20"/>
    <n v="100"/>
    <x v="1"/>
    <s v="GBP"/>
    <n v="1434234010"/>
    <d v="2015-06-13T22:20:10"/>
    <n v="1431642010"/>
    <x v="3770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n v="38"/>
    <n v="38.421052631578945"/>
    <x v="0"/>
    <s v="USD"/>
    <n v="1463529600"/>
    <d v="2016-05-18T00:00:00"/>
    <n v="1462307652"/>
    <x v="3771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n v="33"/>
    <n v="166.96969696969697"/>
    <x v="0"/>
    <s v="USD"/>
    <n v="1480399200"/>
    <d v="2016-11-29T06:00:00"/>
    <n v="1478616506"/>
    <x v="3772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.2"/>
    <x v="0"/>
    <n v="57"/>
    <n v="94.912280701754383"/>
    <x v="0"/>
    <s v="USD"/>
    <n v="1479175680"/>
    <d v="2016-11-15T02:08:00"/>
    <n v="1476317247"/>
    <x v="3773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25"/>
    <n v="100"/>
    <x v="5"/>
    <s v="CAD"/>
    <n v="1428606055"/>
    <d v="2015-04-09T19:00:55"/>
    <n v="1427223655"/>
    <x v="3774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25"/>
    <x v="0"/>
    <n v="14"/>
    <n v="143.21428571428572"/>
    <x v="0"/>
    <s v="USD"/>
    <n v="1428552000"/>
    <d v="2015-04-09T04:00:00"/>
    <n v="1426199843"/>
    <x v="3775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1250000000001"/>
    <x v="0"/>
    <n v="94"/>
    <n v="90.819148936170208"/>
    <x v="0"/>
    <s v="USD"/>
    <n v="1406854800"/>
    <d v="2014-08-01T01:00:00"/>
    <n v="1403599778"/>
    <x v="3776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n v="59"/>
    <n v="48.542372881355931"/>
    <x v="0"/>
    <s v="USD"/>
    <n v="1411790400"/>
    <d v="2014-09-27T04:00:00"/>
    <n v="1409884821"/>
    <x v="3777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n v="105.04166666666667"/>
    <x v="0"/>
    <n v="36"/>
    <n v="70.027777777777771"/>
    <x v="0"/>
    <s v="USD"/>
    <n v="1423942780"/>
    <d v="2015-02-14T19:39:40"/>
    <n v="1418758780"/>
    <x v="3778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3.98"/>
    <x v="0"/>
    <n v="115"/>
    <n v="135.62608695652173"/>
    <x v="0"/>
    <s v="USD"/>
    <n v="1459010340"/>
    <d v="2016-03-26T16:39:00"/>
    <n v="1456421940"/>
    <x v="3779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30"/>
    <n v="100"/>
    <x v="0"/>
    <s v="USD"/>
    <n v="1436817960"/>
    <d v="2015-07-13T20:06:00"/>
    <n v="1433999785"/>
    <x v="3780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66666666666667"/>
    <x v="0"/>
    <n v="52"/>
    <n v="94.90384615384616"/>
    <x v="0"/>
    <s v="USD"/>
    <n v="1410210685"/>
    <d v="2014-09-08T21:11:25"/>
    <n v="1408050685"/>
    <x v="3781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75"/>
    <x v="0"/>
    <n v="27"/>
    <n v="75.370370370370367"/>
    <x v="1"/>
    <s v="GBP"/>
    <n v="1469401200"/>
    <d v="2016-07-24T23:00:00"/>
    <n v="1466887297"/>
    <x v="3782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1666666666666"/>
    <x v="0"/>
    <n v="24"/>
    <n v="64.458333333333329"/>
    <x v="0"/>
    <s v="USD"/>
    <n v="1458057600"/>
    <d v="2016-03-15T16:00:00"/>
    <n v="1455938520"/>
    <x v="3783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4.99999999999999"/>
    <x v="0"/>
    <n v="10"/>
    <n v="115"/>
    <x v="5"/>
    <s v="CAD"/>
    <n v="1468193532"/>
    <d v="2016-07-10T23:32:12"/>
    <n v="1465601532"/>
    <x v="3784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75"/>
    <x v="0"/>
    <n v="30"/>
    <n v="100.5"/>
    <x v="1"/>
    <s v="GBP"/>
    <n v="1470132180"/>
    <d v="2016-08-02T10:03:00"/>
    <n v="1467040769"/>
    <x v="3785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0.96666666666665"/>
    <x v="0"/>
    <n v="71"/>
    <n v="93.774647887323937"/>
    <x v="0"/>
    <s v="USD"/>
    <n v="1464310475"/>
    <d v="2016-05-27T00:54:35"/>
    <n v="1461718475"/>
    <x v="3786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.28571428571429"/>
    <x v="0"/>
    <n v="10"/>
    <n v="35.1"/>
    <x v="0"/>
    <s v="USD"/>
    <n v="1436587140"/>
    <d v="2015-07-11T03:59:00"/>
    <n v="1434113406"/>
    <x v="3787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66666666666666674"/>
    <x v="2"/>
    <n v="1"/>
    <n v="500"/>
    <x v="0"/>
    <s v="USD"/>
    <n v="1450887480"/>
    <d v="2015-12-23T16:18:00"/>
    <n v="1448469719"/>
    <x v="3788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"/>
    <x v="2"/>
    <n v="4"/>
    <n v="29"/>
    <x v="1"/>
    <s v="GBP"/>
    <n v="1434395418"/>
    <d v="2015-06-15T19:10:18"/>
    <n v="1431630618"/>
    <x v="3789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n v="0"/>
    <x v="0"/>
    <s v="USD"/>
    <n v="1479834023"/>
    <d v="2016-11-22T17:00:23"/>
    <n v="1477238423"/>
    <x v="3790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n v="0"/>
    <n v="0"/>
    <x v="0"/>
    <s v="USD"/>
    <n v="1404664592"/>
    <d v="2014-07-06T16:36:32"/>
    <n v="1399480592"/>
    <x v="3791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n v="0.27999999999999997"/>
    <x v="2"/>
    <n v="2"/>
    <n v="17.5"/>
    <x v="0"/>
    <s v="USD"/>
    <n v="1436957022"/>
    <d v="2015-07-15T10:43:42"/>
    <n v="1434365022"/>
    <x v="3792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657142857142851"/>
    <x v="2"/>
    <n v="24"/>
    <n v="174"/>
    <x v="0"/>
    <s v="USD"/>
    <n v="1418769129"/>
    <d v="2014-12-16T22:32:09"/>
    <n v="1416954729"/>
    <x v="3793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1"/>
    <n v="50"/>
    <x v="1"/>
    <s v="GBP"/>
    <n v="1433685354"/>
    <d v="2015-06-07T13:55:54"/>
    <n v="1431093354"/>
    <x v="3794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7"/>
    <x v="2"/>
    <n v="2"/>
    <n v="5"/>
    <x v="1"/>
    <s v="GBP"/>
    <n v="1440801000"/>
    <d v="2015-08-28T22:30:00"/>
    <n v="1437042490"/>
    <x v="3795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4E-3"/>
    <x v="2"/>
    <n v="1"/>
    <n v="1"/>
    <x v="0"/>
    <s v="USD"/>
    <n v="1484354556"/>
    <d v="2017-01-14T00:42:36"/>
    <n v="1479170556"/>
    <x v="3796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666666666666657"/>
    <x v="2"/>
    <n v="37"/>
    <n v="145.40540540540542"/>
    <x v="0"/>
    <s v="USD"/>
    <n v="1429564165"/>
    <d v="2015-04-20T21:09:25"/>
    <n v="1426972165"/>
    <x v="3797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4"/>
    <x v="2"/>
    <n v="5"/>
    <n v="205"/>
    <x v="0"/>
    <s v="USD"/>
    <n v="1407691248"/>
    <d v="2014-08-10T17:20:48"/>
    <n v="1405099248"/>
    <x v="3798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199999999999996"/>
    <x v="2"/>
    <n v="4"/>
    <n v="100.5"/>
    <x v="0"/>
    <s v="USD"/>
    <n v="1457734843"/>
    <d v="2016-03-11T22:20:43"/>
    <n v="1455142843"/>
    <x v="3799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"/>
    <x v="2"/>
    <n v="16"/>
    <n v="55.0625"/>
    <x v="0"/>
    <s v="USD"/>
    <n v="1420952340"/>
    <d v="2015-01-11T04:59:00"/>
    <n v="1418146883"/>
    <x v="3800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2"/>
    <x v="2"/>
    <n v="9"/>
    <n v="47.333333333333336"/>
    <x v="0"/>
    <s v="USD"/>
    <n v="1420215216"/>
    <d v="2015-01-02T16:13:36"/>
    <n v="1417536816"/>
    <x v="3801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n v="0"/>
    <x v="0"/>
    <s v="USD"/>
    <n v="1445482906"/>
    <d v="2015-10-22T03:01:46"/>
    <n v="1442890906"/>
    <x v="3802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19.650000000000002"/>
    <x v="2"/>
    <n v="40"/>
    <n v="58.95"/>
    <x v="0"/>
    <s v="USD"/>
    <n v="1457133568"/>
    <d v="2016-03-04T23:19:28"/>
    <n v="1454541568"/>
    <x v="3803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n v="0"/>
    <x v="0"/>
    <s v="USD"/>
    <n v="1469948400"/>
    <d v="2016-07-31T07:00:00"/>
    <n v="1465172024"/>
    <x v="3804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E-3"/>
    <x v="2"/>
    <n v="2"/>
    <n v="1.5"/>
    <x v="0"/>
    <s v="USD"/>
    <n v="1411852640"/>
    <d v="2014-09-27T21:17:20"/>
    <n v="1406668640"/>
    <x v="3805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6E-2"/>
    <x v="2"/>
    <n v="1"/>
    <n v="5"/>
    <x v="2"/>
    <s v="AUD"/>
    <n v="1404022381"/>
    <d v="2014-06-29T06:13:01"/>
    <n v="1402294381"/>
    <x v="3806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33333333333336"/>
    <x v="2"/>
    <n v="9"/>
    <n v="50.555555555555557"/>
    <x v="0"/>
    <s v="USD"/>
    <n v="1428097739"/>
    <d v="2015-04-03T21:48:59"/>
    <n v="1427492939"/>
    <x v="3807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24"/>
    <n v="41.666666666666664"/>
    <x v="1"/>
    <s v="GBP"/>
    <n v="1429955619"/>
    <d v="2015-04-25T09:53:39"/>
    <n v="1424775219"/>
    <x v="3808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25"/>
    <x v="0"/>
    <n v="38"/>
    <n v="53.289473684210527"/>
    <x v="1"/>
    <s v="GBP"/>
    <n v="1406761200"/>
    <d v="2014-07-30T23:00:00"/>
    <n v="1402403907"/>
    <x v="3809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1.73333333333333"/>
    <x v="0"/>
    <n v="26"/>
    <n v="70.230769230769226"/>
    <x v="0"/>
    <s v="USD"/>
    <n v="1426965758"/>
    <d v="2015-03-21T19:22:38"/>
    <n v="1424377358"/>
    <x v="3810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19"/>
    <n v="43.421052631578945"/>
    <x v="1"/>
    <s v="GBP"/>
    <n v="1464692400"/>
    <d v="2016-05-31T11:00:00"/>
    <n v="1461769373"/>
    <x v="3811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55"/>
    <x v="0"/>
    <n v="11"/>
    <n v="199.18181818181819"/>
    <x v="5"/>
    <s v="CAD"/>
    <n v="1433131140"/>
    <d v="2015-06-01T03:59:00"/>
    <n v="1429120908"/>
    <x v="3812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0.95190476190474"/>
    <x v="0"/>
    <n v="27"/>
    <n v="78.518148148148143"/>
    <x v="0"/>
    <s v="USD"/>
    <n v="1465940580"/>
    <d v="2016-06-14T21:43:00"/>
    <n v="1462603021"/>
    <x v="3813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3333333333333"/>
    <x v="0"/>
    <n v="34"/>
    <n v="61.823529411764703"/>
    <x v="0"/>
    <s v="USD"/>
    <n v="1427860740"/>
    <d v="2015-04-01T03:59:00"/>
    <n v="1424727712"/>
    <x v="3814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.001"/>
    <x v="0"/>
    <n v="20"/>
    <n v="50.000500000000002"/>
    <x v="1"/>
    <s v="GBP"/>
    <n v="1440111600"/>
    <d v="2015-08-20T23:00:00"/>
    <n v="1437545657"/>
    <x v="3815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38"/>
    <x v="0"/>
    <n v="37"/>
    <n v="48.339729729729726"/>
    <x v="0"/>
    <s v="USD"/>
    <n v="1405614823"/>
    <d v="2014-07-17T16:33:43"/>
    <n v="1403022823"/>
    <x v="3816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x v="0"/>
    <n v="20"/>
    <n v="107.25"/>
    <x v="0"/>
    <s v="USD"/>
    <n v="1445659140"/>
    <d v="2015-10-24T03:59:00"/>
    <n v="1444236216"/>
    <x v="3817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7.99999999999997"/>
    <x v="0"/>
    <n v="10"/>
    <n v="57"/>
    <x v="0"/>
    <s v="USD"/>
    <n v="1426187582"/>
    <d v="2015-03-12T19:13:02"/>
    <n v="1423599182"/>
    <x v="3818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n v="26"/>
    <n v="40.92307692307692"/>
    <x v="0"/>
    <s v="USD"/>
    <n v="1437166920"/>
    <d v="2015-07-17T21:02:00"/>
    <n v="1435554104"/>
    <x v="3819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.33333333333334"/>
    <x v="0"/>
    <n v="20"/>
    <n v="21.5"/>
    <x v="1"/>
    <s v="GBP"/>
    <n v="1436110717"/>
    <d v="2015-07-05T15:38:37"/>
    <n v="1433518717"/>
    <x v="3820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4285714285714"/>
    <x v="0"/>
    <n v="46"/>
    <n v="79.543478260869563"/>
    <x v="0"/>
    <s v="USD"/>
    <n v="1451881207"/>
    <d v="2016-01-04T04:20:07"/>
    <n v="1449116407"/>
    <x v="3821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.02000000000001"/>
    <x v="0"/>
    <n v="76"/>
    <n v="72.381578947368425"/>
    <x v="12"/>
    <s v="EUR"/>
    <n v="1453244340"/>
    <d v="2016-01-19T22:59:00"/>
    <n v="1448136417"/>
    <x v="3822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n v="41"/>
    <n v="64.634146341463421"/>
    <x v="0"/>
    <s v="USD"/>
    <n v="1437364740"/>
    <d v="2015-07-20T03:59:00"/>
    <n v="1434405044"/>
    <x v="3823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7"/>
    <n v="38.571428571428569"/>
    <x v="1"/>
    <s v="GBP"/>
    <n v="1470058860"/>
    <d v="2016-08-01T13:41:00"/>
    <n v="1469026903"/>
    <x v="3824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2"/>
    <x v="0"/>
    <n v="49"/>
    <n v="107.57142857142857"/>
    <x v="0"/>
    <s v="USD"/>
    <n v="1434505214"/>
    <d v="2015-06-17T01:40:14"/>
    <n v="1432690814"/>
    <x v="3825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.16666666666667"/>
    <x v="0"/>
    <n v="26"/>
    <n v="27.5"/>
    <x v="1"/>
    <s v="GBP"/>
    <n v="1430993394"/>
    <d v="2015-05-07T10:09:54"/>
    <n v="1428401394"/>
    <x v="3826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2.66666666666666"/>
    <x v="0"/>
    <n v="65"/>
    <n v="70.461538461538467"/>
    <x v="1"/>
    <s v="GBP"/>
    <n v="1427414400"/>
    <d v="2015-03-27T00:00:00"/>
    <n v="1422656201"/>
    <x v="3827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28"/>
    <n v="178.57142857142858"/>
    <x v="0"/>
    <s v="USD"/>
    <n v="1420033187"/>
    <d v="2014-12-31T13:39:47"/>
    <n v="1414845587"/>
    <x v="3828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n v="8"/>
    <n v="62.625"/>
    <x v="0"/>
    <s v="USD"/>
    <n v="1472676371"/>
    <d v="2016-08-31T20:46:11"/>
    <n v="1470948371"/>
    <x v="3829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n v="3"/>
    <n v="75"/>
    <x v="0"/>
    <s v="USD"/>
    <n v="1464371211"/>
    <d v="2016-05-27T17:46:51"/>
    <n v="1463161611"/>
    <x v="3830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.02199999999999"/>
    <x v="0"/>
    <n v="9"/>
    <n v="58.901111111111113"/>
    <x v="0"/>
    <s v="USD"/>
    <n v="1415222545"/>
    <d v="2014-11-05T21:22:25"/>
    <n v="1413404545"/>
    <x v="3831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66666666666666"/>
    <x v="0"/>
    <n v="9"/>
    <n v="139.55555555555554"/>
    <x v="0"/>
    <s v="USD"/>
    <n v="1455936335"/>
    <d v="2016-02-20T02:45:35"/>
    <n v="1452048335"/>
    <x v="3832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66666666666667"/>
    <x v="0"/>
    <n v="20"/>
    <n v="70"/>
    <x v="5"/>
    <s v="CAD"/>
    <n v="1417460940"/>
    <d v="2014-12-01T19:09:00"/>
    <n v="1416516972"/>
    <x v="3833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.03333333333333"/>
    <x v="0"/>
    <n v="57"/>
    <n v="57.385964912280699"/>
    <x v="1"/>
    <s v="GBP"/>
    <n v="1434624067"/>
    <d v="2015-06-18T10:41:07"/>
    <n v="1432032067"/>
    <x v="3834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8"/>
    <n v="40"/>
    <x v="1"/>
    <s v="GBP"/>
    <n v="1461278208"/>
    <d v="2016-04-21T22:36:48"/>
    <n v="1459463808"/>
    <x v="3835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n v="14"/>
    <n v="64.285714285714292"/>
    <x v="0"/>
    <s v="USD"/>
    <n v="1470197340"/>
    <d v="2016-08-03T04:09:00"/>
    <n v="1467497652"/>
    <x v="3836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.1"/>
    <x v="0"/>
    <n v="17"/>
    <n v="120.11764705882354"/>
    <x v="1"/>
    <s v="GBP"/>
    <n v="1435947758"/>
    <d v="2015-07-03T18:22:38"/>
    <n v="1432837358"/>
    <x v="3837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24"/>
    <x v="0"/>
    <n v="100"/>
    <n v="1008.24"/>
    <x v="11"/>
    <s v="SEK"/>
    <n v="1432314209"/>
    <d v="2015-05-22T17:03:29"/>
    <n v="1429722209"/>
    <x v="3838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25"/>
    <x v="0"/>
    <n v="32"/>
    <n v="63.28125"/>
    <x v="0"/>
    <s v="USD"/>
    <n v="1438226724"/>
    <d v="2015-07-30T03:25:24"/>
    <n v="1433042724"/>
    <x v="3839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n v="3"/>
    <n v="21.666666666666668"/>
    <x v="1"/>
    <s v="GBP"/>
    <n v="1459180229"/>
    <d v="2016-03-28T15:50:29"/>
    <n v="1457023829"/>
    <x v="3840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00000000000006"/>
    <x v="2"/>
    <n v="34"/>
    <n v="25.647058823529413"/>
    <x v="0"/>
    <s v="USD"/>
    <n v="1405882287"/>
    <d v="2014-07-20T18:51:27"/>
    <n v="1400698287"/>
    <x v="3841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4"/>
    <x v="2"/>
    <n v="23"/>
    <n v="47.695652173913047"/>
    <x v="1"/>
    <s v="GBP"/>
    <n v="1399809052"/>
    <d v="2014-05-11T11:50:52"/>
    <n v="1397217052"/>
    <x v="3842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n v="19"/>
    <n v="56.05263157894737"/>
    <x v="0"/>
    <s v="USD"/>
    <n v="1401587064"/>
    <d v="2014-06-01T01:44:24"/>
    <n v="1399427064"/>
    <x v="3843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489795918367342"/>
    <x v="2"/>
    <n v="50"/>
    <n v="81.319999999999993"/>
    <x v="0"/>
    <s v="USD"/>
    <n v="1401778740"/>
    <d v="2014-06-03T06:59:00"/>
    <n v="1399474134"/>
    <x v="3844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5"/>
    <x v="2"/>
    <n v="12"/>
    <n v="70.166666666666671"/>
    <x v="0"/>
    <s v="USD"/>
    <n v="1443711774"/>
    <d v="2015-10-01T15:02:54"/>
    <n v="1441119774"/>
    <x v="3845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"/>
    <x v="2"/>
    <n v="8"/>
    <n v="23.625"/>
    <x v="0"/>
    <s v="USD"/>
    <n v="1412405940"/>
    <d v="2014-10-04T06:59:00"/>
    <n v="1409721542"/>
    <x v="3846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.161904761904761"/>
    <x v="2"/>
    <n v="9"/>
    <n v="188.55555555555554"/>
    <x v="0"/>
    <s v="USD"/>
    <n v="1437283391"/>
    <d v="2015-07-19T05:23:11"/>
    <n v="1433395391"/>
    <x v="3847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76923076923077"/>
    <x v="2"/>
    <n v="43"/>
    <n v="49.511627906976742"/>
    <x v="0"/>
    <s v="USD"/>
    <n v="1445196989"/>
    <d v="2015-10-18T19:36:29"/>
    <n v="1442604989"/>
    <x v="3848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"/>
    <x v="2"/>
    <n v="28"/>
    <n v="75.464285714285708"/>
    <x v="12"/>
    <s v="EUR"/>
    <n v="1434047084"/>
    <d v="2015-06-11T18:24:44"/>
    <n v="1431455084"/>
    <x v="3849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8"/>
    <x v="2"/>
    <n v="4"/>
    <n v="9.5"/>
    <x v="0"/>
    <s v="USD"/>
    <n v="1420081143"/>
    <d v="2015-01-01T02:59:03"/>
    <n v="1417489143"/>
    <x v="3850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.08"/>
    <x v="2"/>
    <n v="24"/>
    <n v="35.5"/>
    <x v="1"/>
    <s v="GBP"/>
    <n v="1437129179"/>
    <d v="2015-07-17T10:32:59"/>
    <n v="1434537179"/>
    <x v="3851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n v="2"/>
    <n v="10"/>
    <x v="0"/>
    <s v="USD"/>
    <n v="1427427276"/>
    <d v="2015-03-27T03:34:36"/>
    <n v="1425270876"/>
    <x v="3852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9E-2"/>
    <x v="2"/>
    <n v="2"/>
    <n v="13"/>
    <x v="0"/>
    <s v="USD"/>
    <n v="1409602178"/>
    <d v="2014-09-01T20:09:38"/>
    <n v="1406578178"/>
    <x v="3853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.254545454545454"/>
    <x v="2"/>
    <n v="20"/>
    <n v="89.4"/>
    <x v="0"/>
    <s v="USD"/>
    <n v="1431206058"/>
    <d v="2015-05-09T21:14:18"/>
    <n v="1428614058"/>
    <x v="3854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n v="1"/>
    <n v="25"/>
    <x v="0"/>
    <s v="USD"/>
    <n v="1427408271"/>
    <d v="2015-03-26T22:17:51"/>
    <n v="1424819871"/>
    <x v="3855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.02"/>
    <x v="2"/>
    <n v="1"/>
    <n v="1"/>
    <x v="0"/>
    <s v="USD"/>
    <n v="1425833403"/>
    <d v="2015-03-08T16:50:03"/>
    <n v="1423245003"/>
    <x v="3856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n v="4"/>
    <n v="65"/>
    <x v="0"/>
    <s v="USD"/>
    <n v="1406913120"/>
    <d v="2014-08-01T17:12:00"/>
    <n v="1404927690"/>
    <x v="3857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"/>
    <n v="10"/>
    <x v="1"/>
    <s v="GBP"/>
    <n v="1432328400"/>
    <d v="2015-05-22T21:00:00"/>
    <n v="1430734844"/>
    <x v="3858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.04"/>
    <x v="2"/>
    <n v="1"/>
    <n v="1"/>
    <x v="0"/>
    <s v="USD"/>
    <n v="1403730000"/>
    <d v="2014-06-25T21:00:00"/>
    <n v="1401485207"/>
    <x v="3859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666666666666668"/>
    <x v="2"/>
    <n v="13"/>
    <n v="81.538461538461533"/>
    <x v="0"/>
    <s v="USD"/>
    <n v="1407858710"/>
    <d v="2014-08-12T15:51:50"/>
    <n v="1405266710"/>
    <x v="3860"/>
    <b v="0"/>
    <b v="0"/>
    <s v="theater/plays"/>
    <x v="1"/>
    <x v="6"/>
  </r>
  <r>
    <n v="3861"/>
    <s v="READY OR NOT HERE I COME"/>
    <s v="THE COMING OF THE LORD!"/>
    <n v="2000"/>
    <n v="100"/>
    <n v="5"/>
    <x v="2"/>
    <n v="1"/>
    <n v="100"/>
    <x v="0"/>
    <s v="USD"/>
    <n v="1415828820"/>
    <d v="2014-11-12T21:47:00"/>
    <n v="1412258977"/>
    <x v="3861"/>
    <b v="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2"/>
    <x v="2"/>
    <n v="1"/>
    <n v="1"/>
    <x v="0"/>
    <s v="USD"/>
    <n v="1473699540"/>
    <d v="2016-09-12T16:59:00"/>
    <n v="1472451356"/>
    <x v="3862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n v="0"/>
    <x v="0"/>
    <s v="USD"/>
    <n v="1446739905"/>
    <d v="2015-11-05T16:11:45"/>
    <n v="1441552305"/>
    <x v="3863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n v="3"/>
    <n v="20"/>
    <x v="0"/>
    <s v="USD"/>
    <n v="1447799054"/>
    <d v="2015-11-17T22:24:14"/>
    <n v="1445203454"/>
    <x v="3864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6.937422295897225"/>
    <x v="2"/>
    <n v="14"/>
    <n v="46.428571428571431"/>
    <x v="5"/>
    <s v="CAD"/>
    <n v="1409376600"/>
    <d v="2014-08-30T05:30:00"/>
    <n v="1405957098"/>
    <x v="3865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0.54999999999999993"/>
    <x v="2"/>
    <n v="2"/>
    <n v="5.5"/>
    <x v="0"/>
    <s v="USD"/>
    <n v="1458703740"/>
    <d v="2016-03-23T03:29:00"/>
    <n v="1454453021"/>
    <x v="3866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2.55"/>
    <x v="2"/>
    <n v="5"/>
    <n v="50.2"/>
    <x v="0"/>
    <s v="USD"/>
    <n v="1466278339"/>
    <d v="2016-06-18T19:32:19"/>
    <n v="1463686339"/>
    <x v="3867"/>
    <b v="0"/>
    <b v="0"/>
    <s v="theater/plays"/>
    <x v="1"/>
    <x v="6"/>
  </r>
  <r>
    <n v="3868"/>
    <s v="1000 words (Canceled)"/>
    <s v="New collection of music by Scott Evan Davis!"/>
    <n v="5000"/>
    <n v="10"/>
    <n v="0.2"/>
    <x v="1"/>
    <n v="1"/>
    <n v="10"/>
    <x v="1"/>
    <s v="GBP"/>
    <n v="1410191405"/>
    <d v="2014-09-08T15:50:05"/>
    <n v="1408031405"/>
    <x v="3868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01"/>
    <x v="1"/>
    <n v="15"/>
    <n v="30.133333333333333"/>
    <x v="0"/>
    <s v="USD"/>
    <n v="1426302660"/>
    <d v="2015-03-14T03:11:00"/>
    <n v="1423761792"/>
    <x v="3869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0"/>
    <n v="150"/>
    <x v="0"/>
    <s v="USD"/>
    <n v="1404360478"/>
    <d v="2014-07-03T04:07:58"/>
    <n v="1401768478"/>
    <x v="3870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7"/>
    <x v="1"/>
    <n v="3"/>
    <n v="13.333333333333334"/>
    <x v="0"/>
    <s v="USD"/>
    <n v="1490809450"/>
    <d v="2017-03-29T17:44:10"/>
    <n v="1485629050"/>
    <x v="3871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n v="0"/>
    <x v="0"/>
    <s v="USD"/>
    <n v="1439522996"/>
    <d v="2015-08-14T03:29:56"/>
    <n v="1435202996"/>
    <x v="3872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n v="0"/>
    <x v="0"/>
    <s v="USD"/>
    <n v="1444322535"/>
    <d v="2015-10-08T16:42:15"/>
    <n v="1441730535"/>
    <x v="3873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n v="0"/>
    <x v="4"/>
    <s v="NZD"/>
    <n v="1422061200"/>
    <d v="2015-01-24T01:00:00"/>
    <n v="1420244622"/>
    <x v="3874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n v="0"/>
    <x v="8"/>
    <s v="DKK"/>
    <n v="1472896800"/>
    <d v="2016-09-03T10:00:00"/>
    <n v="1472804365"/>
    <x v="3875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794871794871788"/>
    <x v="1"/>
    <n v="46"/>
    <n v="44.760869565217391"/>
    <x v="1"/>
    <s v="GBP"/>
    <n v="1454425128"/>
    <d v="2016-02-02T14:58:48"/>
    <n v="1451833128"/>
    <x v="3876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5"/>
    <x v="1"/>
    <n v="14"/>
    <n v="88.642857142857139"/>
    <x v="0"/>
    <s v="USD"/>
    <n v="1481213752"/>
    <d v="2016-12-08T16:15:52"/>
    <n v="1478621752"/>
    <x v="3877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2E-2"/>
    <x v="1"/>
    <n v="1"/>
    <n v="10"/>
    <x v="0"/>
    <s v="USD"/>
    <n v="1435636740"/>
    <d v="2015-06-30T03:59:00"/>
    <n v="1433014746"/>
    <x v="3878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n v="0"/>
    <x v="1"/>
    <s v="GBP"/>
    <n v="1422218396"/>
    <d v="2015-01-25T20:39:56"/>
    <n v="1419626396"/>
    <x v="3879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066666666666665"/>
    <x v="1"/>
    <n v="17"/>
    <n v="57.647058823529413"/>
    <x v="1"/>
    <s v="GBP"/>
    <n v="1406761200"/>
    <d v="2014-07-30T23:00:00"/>
    <n v="1403724820"/>
    <x v="3880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n v="1"/>
    <n v="25"/>
    <x v="0"/>
    <s v="USD"/>
    <n v="1487550399"/>
    <d v="2017-02-20T00:26:39"/>
    <n v="1484958399"/>
    <x v="3881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n v="0"/>
    <x v="2"/>
    <s v="AUD"/>
    <n v="1454281380"/>
    <d v="2016-01-31T23:03:00"/>
    <n v="1451950570"/>
    <x v="3882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n v="0"/>
    <x v="1"/>
    <s v="GBP"/>
    <n v="1409668069"/>
    <d v="2014-09-02T14:27:49"/>
    <n v="1407076069"/>
    <x v="3883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n v="0"/>
    <x v="0"/>
    <s v="USD"/>
    <n v="1427479192"/>
    <d v="2015-03-27T17:59:52"/>
    <n v="1425322792"/>
    <x v="3884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n v="0"/>
    <x v="0"/>
    <s v="USD"/>
    <n v="1462834191"/>
    <d v="2016-05-09T22:49:51"/>
    <n v="1460242191"/>
    <x v="3885"/>
    <b v="0"/>
    <b v="0"/>
    <s v="theater/musical"/>
    <x v="1"/>
    <x v="40"/>
  </r>
  <r>
    <n v="3886"/>
    <s v="a (Canceled)"/>
    <n v="1"/>
    <n v="10000"/>
    <n v="0"/>
    <n v="0"/>
    <x v="1"/>
    <n v="0"/>
    <n v="0"/>
    <x v="2"/>
    <s v="AUD"/>
    <n v="1418275702"/>
    <d v="2014-12-11T05:28:22"/>
    <n v="1415683702"/>
    <x v="3886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"/>
    <x v="1"/>
    <n v="2"/>
    <n v="17.5"/>
    <x v="0"/>
    <s v="USD"/>
    <n v="1430517600"/>
    <d v="2015-05-01T22:00:00"/>
    <n v="1426538129"/>
    <x v="3887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n v="14"/>
    <n v="38.714285714285715"/>
    <x v="1"/>
    <s v="GBP"/>
    <n v="1488114358"/>
    <d v="2017-02-26T13:05:58"/>
    <n v="1485522358"/>
    <x v="3888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"/>
    <x v="2"/>
    <n v="9"/>
    <n v="13.111111111111111"/>
    <x v="0"/>
    <s v="USD"/>
    <n v="1420413960"/>
    <d v="2015-01-04T23:26:00"/>
    <n v="1417651630"/>
    <x v="3889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6.826666666666668"/>
    <x v="2"/>
    <n v="8"/>
    <n v="315.5"/>
    <x v="0"/>
    <s v="USD"/>
    <n v="1439662344"/>
    <d v="2015-08-15T18:12:24"/>
    <n v="1434478344"/>
    <x v="3890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n v="32.5"/>
    <x v="2"/>
    <n v="7"/>
    <n v="37.142857142857146"/>
    <x v="0"/>
    <s v="USD"/>
    <n v="1427086740"/>
    <d v="2015-03-23T04:59:00"/>
    <n v="1424488244"/>
    <x v="3891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n v="0"/>
    <x v="0"/>
    <s v="USD"/>
    <n v="1408863600"/>
    <d v="2014-08-24T07:00:00"/>
    <n v="1408203557"/>
    <x v="3892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1.55"/>
    <x v="2"/>
    <n v="84"/>
    <n v="128.27380952380952"/>
    <x v="0"/>
    <s v="USD"/>
    <n v="1404194400"/>
    <d v="2014-07-01T06:00:00"/>
    <n v="1400600840"/>
    <x v="3893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3"/>
    <x v="2"/>
    <n v="11"/>
    <n v="47.272727272727273"/>
    <x v="0"/>
    <s v="USD"/>
    <n v="1481000340"/>
    <d v="2016-12-06T04:59:00"/>
    <n v="1478386812"/>
    <x v="3894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n v="1"/>
    <n v="50"/>
    <x v="0"/>
    <s v="USD"/>
    <n v="1425103218"/>
    <d v="2015-02-28T06:00:18"/>
    <n v="1422424818"/>
    <x v="3895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0.625"/>
    <x v="2"/>
    <n v="4"/>
    <n v="42.5"/>
    <x v="0"/>
    <s v="USD"/>
    <n v="1402979778"/>
    <d v="2014-06-17T04:36:18"/>
    <n v="1401770178"/>
    <x v="3896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599999999999998"/>
    <x v="2"/>
    <n v="10"/>
    <n v="44"/>
    <x v="4"/>
    <s v="NZD"/>
    <n v="1420750683"/>
    <d v="2015-01-08T20:58:03"/>
    <n v="1418158683"/>
    <x v="3897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56"/>
    <x v="2"/>
    <n v="16"/>
    <n v="50.875"/>
    <x v="1"/>
    <s v="GBP"/>
    <n v="1439827200"/>
    <d v="2015-08-17T16:00:00"/>
    <n v="1436355270"/>
    <x v="3898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"/>
    <x v="2"/>
    <n v="2"/>
    <n v="62.5"/>
    <x v="0"/>
    <s v="USD"/>
    <n v="1407868561"/>
    <d v="2014-08-12T18:36:01"/>
    <n v="1406140561"/>
    <x v="3899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4"/>
    <x v="2"/>
    <n v="5"/>
    <n v="27"/>
    <x v="0"/>
    <s v="USD"/>
    <n v="1433988791"/>
    <d v="2015-06-11T02:13:11"/>
    <n v="1431396791"/>
    <x v="3900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3333333333333337"/>
    <x v="2"/>
    <n v="1"/>
    <n v="25"/>
    <x v="0"/>
    <s v="USD"/>
    <n v="1450554599"/>
    <d v="2015-12-19T19:49:59"/>
    <n v="1447098599"/>
    <x v="3901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33333333333336"/>
    <x v="2"/>
    <n v="31"/>
    <n v="47.258064516129032"/>
    <x v="1"/>
    <s v="GBP"/>
    <n v="1479125642"/>
    <d v="2016-11-14T12:14:02"/>
    <n v="1476962042"/>
    <x v="3902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n v="0"/>
    <x v="0"/>
    <s v="USD"/>
    <n v="1439581080"/>
    <d v="2015-08-14T19:38:00"/>
    <n v="1435709765"/>
    <x v="3903"/>
    <b v="0"/>
    <b v="0"/>
    <s v="theater/plays"/>
    <x v="1"/>
    <x v="6"/>
  </r>
  <r>
    <n v="3904"/>
    <s v="Black America from Prophets to Pimps"/>
    <s v="A play that will cover 4000 years of black history."/>
    <n v="10000"/>
    <n v="3"/>
    <n v="0.03"/>
    <x v="2"/>
    <n v="2"/>
    <n v="1.5"/>
    <x v="0"/>
    <s v="USD"/>
    <n v="1429074240"/>
    <d v="2015-04-15T05:04:00"/>
    <n v="1427866200"/>
    <x v="3904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33333333333333"/>
    <x v="2"/>
    <n v="7"/>
    <n v="24.714285714285715"/>
    <x v="1"/>
    <s v="GBP"/>
    <n v="1434063600"/>
    <d v="2015-06-11T23:00:00"/>
    <n v="1430405903"/>
    <x v="3905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.333333333333329"/>
    <x v="2"/>
    <n v="16"/>
    <n v="63.125"/>
    <x v="1"/>
    <s v="GBP"/>
    <n v="1435325100"/>
    <d v="2015-06-26T13:25:00"/>
    <n v="1432072893"/>
    <x v="3906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.299999999999999"/>
    <x v="2"/>
    <n v="4"/>
    <n v="38.25"/>
    <x v="0"/>
    <s v="USD"/>
    <n v="1414354080"/>
    <d v="2014-10-26T20:08:00"/>
    <n v="1411587606"/>
    <x v="3907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9"/>
    <x v="2"/>
    <n v="4"/>
    <n v="16.25"/>
    <x v="0"/>
    <s v="USD"/>
    <n v="1406603696"/>
    <d v="2014-07-29T03:14:56"/>
    <n v="1405307696"/>
    <x v="3908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.22499999999999998"/>
    <x v="2"/>
    <n v="4"/>
    <n v="33.75"/>
    <x v="0"/>
    <s v="USD"/>
    <n v="1410424642"/>
    <d v="2014-09-11T08:37:22"/>
    <n v="1407832642"/>
    <x v="3909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5"/>
    <x v="2"/>
    <n v="3"/>
    <n v="61.666666666666664"/>
    <x v="0"/>
    <s v="USD"/>
    <n v="1441649397"/>
    <d v="2015-09-07T18:09:57"/>
    <n v="1439057397"/>
    <x v="3910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.412500000000001"/>
    <x v="2"/>
    <n v="36"/>
    <n v="83.138888888888886"/>
    <x v="0"/>
    <s v="USD"/>
    <n v="1417033777"/>
    <d v="2014-11-26T20:29:37"/>
    <n v="1414438177"/>
    <x v="3911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1E-3"/>
    <x v="2"/>
    <n v="1"/>
    <n v="1"/>
    <x v="0"/>
    <s v="USD"/>
    <n v="1429936500"/>
    <d v="2015-04-25T04:35:00"/>
    <n v="1424759330"/>
    <x v="3912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7"/>
    <n v="142.85714285714286"/>
    <x v="0"/>
    <s v="USD"/>
    <n v="1448863449"/>
    <d v="2015-11-30T06:04:09"/>
    <n v="1446267849"/>
    <x v="3913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36"/>
    <x v="2"/>
    <n v="27"/>
    <n v="33.666666666666664"/>
    <x v="1"/>
    <s v="GBP"/>
    <n v="1431298740"/>
    <d v="2015-05-10T22:59:00"/>
    <n v="1429558756"/>
    <x v="3914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.33333333333333337"/>
    <x v="2"/>
    <n v="1"/>
    <n v="5"/>
    <x v="1"/>
    <s v="GBP"/>
    <n v="1464824309"/>
    <d v="2016-06-01T23:38:29"/>
    <n v="1462232309"/>
    <x v="3915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n v="0"/>
    <x v="8"/>
    <s v="DKK"/>
    <n v="1464952752"/>
    <d v="2016-06-03T11:19:12"/>
    <n v="1462360752"/>
    <x v="3916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.2857142857142857"/>
    <x v="2"/>
    <n v="1"/>
    <n v="10"/>
    <x v="1"/>
    <s v="GBP"/>
    <n v="1410439161"/>
    <d v="2014-09-11T12:39:21"/>
    <n v="1407847161"/>
    <x v="3917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n v="3"/>
    <n v="40"/>
    <x v="1"/>
    <s v="GBP"/>
    <n v="1407168000"/>
    <d v="2014-08-04T16:00:00"/>
    <n v="1406131023"/>
    <x v="3918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8"/>
    <x v="2"/>
    <n v="3"/>
    <n v="30"/>
    <x v="1"/>
    <s v="GBP"/>
    <n v="1453075200"/>
    <d v="2016-01-18T00:00:00"/>
    <n v="1450628773"/>
    <x v="3919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n v="3"/>
    <n v="45"/>
    <x v="1"/>
    <s v="GBP"/>
    <n v="1479032260"/>
    <d v="2016-11-13T10:17:40"/>
    <n v="1476436660"/>
    <x v="3920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n v="0"/>
    <x v="1"/>
    <s v="GBP"/>
    <n v="1414346400"/>
    <d v="2014-10-26T18:00:00"/>
    <n v="1413291655"/>
    <x v="3921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9"/>
    <x v="2"/>
    <n v="6"/>
    <n v="10.166666666666666"/>
    <x v="0"/>
    <s v="USD"/>
    <n v="1425337200"/>
    <d v="2015-03-02T23:00:00"/>
    <n v="1421432810"/>
    <x v="3922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.034782608695652"/>
    <x v="2"/>
    <n v="17"/>
    <n v="81.411764705882348"/>
    <x v="1"/>
    <s v="GBP"/>
    <n v="1428622271"/>
    <d v="2015-04-09T23:31:11"/>
    <n v="1426203071"/>
    <x v="3923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266666666666667"/>
    <x v="2"/>
    <n v="40"/>
    <n v="57.25"/>
    <x v="0"/>
    <s v="USD"/>
    <n v="1403823722"/>
    <d v="2014-06-26T23:02:02"/>
    <n v="1401231722"/>
    <x v="3924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3"/>
    <n v="5"/>
    <x v="0"/>
    <s v="USD"/>
    <n v="1406753639"/>
    <d v="2014-07-30T20:53:59"/>
    <n v="1404161639"/>
    <x v="3925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.3"/>
    <x v="2"/>
    <n v="1"/>
    <n v="15"/>
    <x v="2"/>
    <s v="AUD"/>
    <n v="1419645748"/>
    <d v="2014-12-27T02:02:28"/>
    <n v="1417053748"/>
    <x v="3926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2"/>
    <n v="12.5"/>
    <x v="1"/>
    <s v="GBP"/>
    <n v="1407565504"/>
    <d v="2014-08-09T06:25:04"/>
    <n v="1404973504"/>
    <x v="3927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.020000000000001"/>
    <x v="2"/>
    <n v="7"/>
    <n v="93"/>
    <x v="0"/>
    <s v="USD"/>
    <n v="1444971540"/>
    <d v="2015-10-16T04:59:00"/>
    <n v="1442593427"/>
    <x v="3928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0000000000001"/>
    <x v="2"/>
    <n v="14"/>
    <n v="32.357142857142854"/>
    <x v="0"/>
    <s v="USD"/>
    <n v="1474228265"/>
    <d v="2016-09-18T19:51:05"/>
    <n v="1471636265"/>
    <x v="3929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n v="0"/>
    <x v="2"/>
    <s v="AUD"/>
    <n v="1459490400"/>
    <d v="2016-04-01T06:00:00"/>
    <n v="1457078868"/>
    <x v="3930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n v="0"/>
    <x v="0"/>
    <s v="USD"/>
    <n v="1441510707"/>
    <d v="2015-09-06T03:38:27"/>
    <n v="1439350707"/>
    <x v="3931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2E-3"/>
    <x v="2"/>
    <n v="1"/>
    <n v="1"/>
    <x v="0"/>
    <s v="USD"/>
    <n v="1458097364"/>
    <d v="2016-03-16T03:02:44"/>
    <n v="1455508964"/>
    <x v="3932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42857142857142"/>
    <x v="2"/>
    <n v="12"/>
    <n v="91.833333333333329"/>
    <x v="0"/>
    <s v="USD"/>
    <n v="1468716180"/>
    <d v="2016-07-17T00:43:00"/>
    <n v="1466205262"/>
    <x v="3933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12"/>
    <n v="45.833333333333336"/>
    <x v="0"/>
    <s v="USD"/>
    <n v="1443704400"/>
    <d v="2015-10-01T13:00:00"/>
    <n v="1439827639"/>
    <x v="3934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33333333333336"/>
    <x v="2"/>
    <n v="23"/>
    <n v="57.173913043478258"/>
    <x v="1"/>
    <s v="GBP"/>
    <n v="1443973546"/>
    <d v="2015-10-04T15:45:46"/>
    <n v="1438789546"/>
    <x v="3935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n v="0"/>
    <x v="0"/>
    <s v="USD"/>
    <n v="1480576720"/>
    <d v="2016-12-01T07:18:40"/>
    <n v="1477981120"/>
    <x v="3936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.135181975736558"/>
    <x v="2"/>
    <n v="10"/>
    <n v="248.5"/>
    <x v="0"/>
    <s v="USD"/>
    <n v="1468249760"/>
    <d v="2016-07-11T15:09:20"/>
    <n v="1465830560"/>
    <x v="3937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.196620583717358"/>
    <x v="2"/>
    <n v="5"/>
    <n v="79.400000000000006"/>
    <x v="0"/>
    <s v="USD"/>
    <n v="1435441454"/>
    <d v="2015-06-27T21:44:14"/>
    <n v="1432763054"/>
    <x v="3938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n v="1"/>
    <n v="5"/>
    <x v="2"/>
    <s v="AUD"/>
    <n v="1412656200"/>
    <d v="2014-10-07T04:30:00"/>
    <n v="1412328979"/>
    <x v="3939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.22"/>
    <x v="2"/>
    <n v="2"/>
    <n v="5.5"/>
    <x v="0"/>
    <s v="USD"/>
    <n v="1420199351"/>
    <d v="2015-01-02T11:49:11"/>
    <n v="1416311351"/>
    <x v="3940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0909090909090906"/>
    <x v="2"/>
    <n v="2"/>
    <n v="25"/>
    <x v="0"/>
    <s v="USD"/>
    <n v="1416877200"/>
    <d v="2014-11-25T01:00:00"/>
    <n v="1414505137"/>
    <x v="3941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n v="0"/>
    <x v="0"/>
    <s v="USD"/>
    <n v="1434490914"/>
    <d v="2015-06-16T21:41:54"/>
    <n v="1429306914"/>
    <x v="3942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4"/>
    <x v="2"/>
    <n v="13"/>
    <n v="137.07692307692307"/>
    <x v="0"/>
    <s v="USD"/>
    <n v="1446483000"/>
    <d v="2015-11-02T16:50:00"/>
    <n v="1443811268"/>
    <x v="3943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n v="0"/>
    <x v="0"/>
    <s v="USD"/>
    <n v="1440690875"/>
    <d v="2015-08-27T15:54:35"/>
    <n v="1438098875"/>
    <x v="3944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25"/>
    <x v="2"/>
    <n v="1"/>
    <n v="5"/>
    <x v="0"/>
    <s v="USD"/>
    <n v="1431717268"/>
    <d v="2015-05-15T19:14:28"/>
    <n v="1429125268"/>
    <x v="3945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"/>
    <x v="2"/>
    <n v="5"/>
    <n v="39"/>
    <x v="0"/>
    <s v="USD"/>
    <n v="1425110400"/>
    <d v="2015-02-28T08:00:00"/>
    <n v="1422388822"/>
    <x v="3946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3"/>
    <x v="2"/>
    <n v="2"/>
    <n v="50.5"/>
    <x v="0"/>
    <s v="USD"/>
    <n v="1475378744"/>
    <d v="2016-10-02T03:25:44"/>
    <n v="1472786744"/>
    <x v="3947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n v="0"/>
    <x v="2"/>
    <s v="AUD"/>
    <n v="1410076123"/>
    <d v="2014-09-07T07:48:43"/>
    <n v="1404892123"/>
    <x v="3948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770000000000001"/>
    <x v="2"/>
    <n v="32"/>
    <n v="49.28125"/>
    <x v="2"/>
    <s v="AUD"/>
    <n v="1423623221"/>
    <d v="2015-02-11T02:53:41"/>
    <n v="1421031221"/>
    <x v="3949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.625"/>
    <x v="2"/>
    <n v="1"/>
    <n v="25"/>
    <x v="0"/>
    <s v="USD"/>
    <n v="1460140500"/>
    <d v="2016-04-08T18:35:00"/>
    <n v="1457628680"/>
    <x v="3950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1E-4"/>
    <x v="2"/>
    <n v="1"/>
    <n v="1"/>
    <x v="17"/>
    <s v="EUR"/>
    <n v="1462301342"/>
    <d v="2016-05-03T18:49:02"/>
    <n v="1457120942"/>
    <x v="3951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2"/>
    <x v="2"/>
    <n v="1"/>
    <n v="25"/>
    <x v="0"/>
    <s v="USD"/>
    <n v="1445885890"/>
    <d v="2015-10-26T18:58:10"/>
    <n v="1440701890"/>
    <x v="3952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n v="0"/>
    <x v="0"/>
    <s v="USD"/>
    <n v="1469834940"/>
    <d v="2016-07-29T23:29:00"/>
    <n v="1467162586"/>
    <x v="3953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n v="0"/>
    <x v="5"/>
    <s v="CAD"/>
    <n v="1405352264"/>
    <d v="2014-07-14T15:37:44"/>
    <n v="1400168264"/>
    <x v="3954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285714285714285"/>
    <x v="2"/>
    <n v="8"/>
    <n v="53.125"/>
    <x v="0"/>
    <s v="USD"/>
    <n v="1448745741"/>
    <d v="2015-11-28T21:22:21"/>
    <n v="1446150141"/>
    <x v="3955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n v="0"/>
    <x v="0"/>
    <s v="USD"/>
    <n v="1461543600"/>
    <d v="2016-04-25T00:20:00"/>
    <n v="1459203727"/>
    <x v="3956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2"/>
    <x v="2"/>
    <n v="1"/>
    <n v="7"/>
    <x v="0"/>
    <s v="USD"/>
    <n v="1468020354"/>
    <d v="2016-07-08T23:25:54"/>
    <n v="1464045954"/>
    <x v="3957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.049999999999997"/>
    <x v="2"/>
    <n v="16"/>
    <n v="40.0625"/>
    <x v="0"/>
    <s v="USD"/>
    <n v="1406988000"/>
    <d v="2014-08-02T14:00:00"/>
    <n v="1403822912"/>
    <x v="3958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3333333333336"/>
    <x v="2"/>
    <n v="12"/>
    <n v="24.333333333333332"/>
    <x v="0"/>
    <s v="USD"/>
    <n v="1411930556"/>
    <d v="2014-09-28T18:55:56"/>
    <n v="1409338556"/>
    <x v="3959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n v="4"/>
    <n v="11.25"/>
    <x v="0"/>
    <s v="USD"/>
    <n v="1451852256"/>
    <d v="2016-01-03T20:17:36"/>
    <n v="1449260256"/>
    <x v="3960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.42"/>
    <x v="2"/>
    <n v="2"/>
    <n v="10.5"/>
    <x v="1"/>
    <s v="GBP"/>
    <n v="1399584210"/>
    <d v="2014-05-08T21:23:30"/>
    <n v="1397683410"/>
    <x v="3961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"/>
    <x v="2"/>
    <n v="3"/>
    <n v="15"/>
    <x v="1"/>
    <s v="GBP"/>
    <n v="1448722494"/>
    <d v="2015-11-28T14:54:54"/>
    <n v="1446562494"/>
    <x v="3962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n v="0"/>
    <x v="5"/>
    <s v="CAD"/>
    <n v="1447821717"/>
    <d v="2015-11-18T04:41:57"/>
    <n v="1445226117"/>
    <x v="3963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n v="3"/>
    <n v="42"/>
    <x v="0"/>
    <s v="USD"/>
    <n v="1429460386"/>
    <d v="2015-04-19T16:19:46"/>
    <n v="1424279986"/>
    <x v="3964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249999999999998"/>
    <x v="2"/>
    <n v="4"/>
    <n v="71.25"/>
    <x v="0"/>
    <s v="USD"/>
    <n v="1460608780"/>
    <d v="2016-04-14T04:39:40"/>
    <n v="1455428380"/>
    <x v="3965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n v="2"/>
    <n v="22.5"/>
    <x v="0"/>
    <s v="USD"/>
    <n v="1406170740"/>
    <d v="2014-07-24T02:59:00"/>
    <n v="1402506278"/>
    <x v="3966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17647058823529"/>
    <x v="2"/>
    <n v="10"/>
    <n v="41"/>
    <x v="0"/>
    <s v="USD"/>
    <n v="1488783507"/>
    <d v="2017-03-06T06:58:27"/>
    <n v="1486191507"/>
    <x v="3967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0.54"/>
    <x v="2"/>
    <n v="11"/>
    <n v="47.909090909090907"/>
    <x v="0"/>
    <s v="USD"/>
    <n v="1463945673"/>
    <d v="2016-05-22T19:34:33"/>
    <n v="1458761673"/>
    <x v="3968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4"/>
    <x v="2"/>
    <n v="6"/>
    <n v="35.166666666666664"/>
    <x v="0"/>
    <s v="USD"/>
    <n v="1472442900"/>
    <d v="2016-08-29T03:55:00"/>
    <n v="1471638646"/>
    <x v="3969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2"/>
    <x v="2"/>
    <n v="2"/>
    <n v="5.5"/>
    <x v="0"/>
    <s v="USD"/>
    <n v="1460925811"/>
    <d v="2016-04-17T20:43:31"/>
    <n v="1458333811"/>
    <x v="3970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0.97142857142857131"/>
    <x v="2"/>
    <n v="6"/>
    <n v="22.666666666666668"/>
    <x v="0"/>
    <s v="USD"/>
    <n v="1405947126"/>
    <d v="2014-07-21T12:52:06"/>
    <n v="1403355126"/>
    <x v="3971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.099999999999998"/>
    <x v="2"/>
    <n v="8"/>
    <n v="26.375"/>
    <x v="0"/>
    <s v="USD"/>
    <n v="1423186634"/>
    <d v="2015-02-06T01:37:14"/>
    <n v="1418002634"/>
    <x v="3972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100000000000009"/>
    <x v="2"/>
    <n v="37"/>
    <n v="105.54054054054055"/>
    <x v="0"/>
    <s v="USD"/>
    <n v="1462766400"/>
    <d v="2016-05-09T04:00:00"/>
    <n v="1460219110"/>
    <x v="3973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11"/>
    <n v="29.09090909090909"/>
    <x v="1"/>
    <s v="GBP"/>
    <n v="1464872848"/>
    <d v="2016-06-02T13:07:28"/>
    <n v="1462280848"/>
    <x v="3974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n v="0"/>
    <x v="0"/>
    <s v="USD"/>
    <n v="1468442898"/>
    <d v="2016-07-13T20:48:18"/>
    <n v="1465850898"/>
    <x v="3975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692307692307693"/>
    <x v="2"/>
    <n v="10"/>
    <n v="62"/>
    <x v="0"/>
    <s v="USD"/>
    <n v="1406876400"/>
    <d v="2014-08-01T07:00:00"/>
    <n v="1405024561"/>
    <x v="3976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2"/>
    <x v="2"/>
    <n v="6"/>
    <n v="217.5"/>
    <x v="0"/>
    <s v="USD"/>
    <n v="1469213732"/>
    <d v="2016-07-22T18:55:32"/>
    <n v="1466621732"/>
    <x v="3977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n v="8"/>
    <n v="26.75"/>
    <x v="0"/>
    <s v="USD"/>
    <n v="1422717953"/>
    <d v="2015-01-31T15:25:53"/>
    <n v="1417533953"/>
    <x v="3978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"/>
    <x v="2"/>
    <n v="6"/>
    <n v="18.333333333333332"/>
    <x v="1"/>
    <s v="GBP"/>
    <n v="1427659200"/>
    <d v="2015-03-29T20:00:00"/>
    <n v="1425678057"/>
    <x v="3979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7"/>
    <n v="64.285714285714292"/>
    <x v="0"/>
    <s v="USD"/>
    <n v="1404570147"/>
    <d v="2014-07-05T14:22:27"/>
    <n v="1401978147"/>
    <x v="3980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"/>
    <x v="2"/>
    <n v="7"/>
    <n v="175"/>
    <x v="0"/>
    <s v="USD"/>
    <n v="1468729149"/>
    <d v="2016-07-17T04:19:09"/>
    <n v="1463545149"/>
    <x v="3981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5"/>
    <n v="34"/>
    <x v="1"/>
    <s v="GBP"/>
    <n v="1436297180"/>
    <d v="2015-07-07T19:26:20"/>
    <n v="1431113180"/>
    <x v="3982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802513464991023"/>
    <x v="2"/>
    <n v="46"/>
    <n v="84.282608695652172"/>
    <x v="0"/>
    <s v="USD"/>
    <n v="1400569140"/>
    <d v="2014-05-20T06:59:00"/>
    <n v="1397854356"/>
    <x v="3983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"/>
    <x v="2"/>
    <n v="10"/>
    <n v="9.5"/>
    <x v="1"/>
    <s v="GBP"/>
    <n v="1415404800"/>
    <d v="2014-11-08T00:00:00"/>
    <n v="1412809644"/>
    <x v="3984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049999999999997"/>
    <x v="2"/>
    <n v="19"/>
    <n v="33.736842105263158"/>
    <x v="0"/>
    <s v="USD"/>
    <n v="1456002300"/>
    <d v="2016-02-20T21:05:00"/>
    <n v="1454173120"/>
    <x v="3985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"/>
    <x v="2"/>
    <n v="13"/>
    <n v="37.53846153846154"/>
    <x v="1"/>
    <s v="GBP"/>
    <n v="1462539840"/>
    <d v="2016-05-06T13:04:00"/>
    <n v="1460034594"/>
    <x v="3986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7.75"/>
    <x v="2"/>
    <n v="13"/>
    <n v="11.615384615384615"/>
    <x v="1"/>
    <s v="GBP"/>
    <n v="1400278290"/>
    <d v="2014-05-16T22:11:30"/>
    <n v="1399414290"/>
    <x v="3987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"/>
    <x v="2"/>
    <n v="4"/>
    <n v="8"/>
    <x v="0"/>
    <s v="USD"/>
    <n v="1440813413"/>
    <d v="2015-08-29T01:56:53"/>
    <n v="1439517413"/>
    <x v="3988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n v="0"/>
    <x v="0"/>
    <s v="USD"/>
    <n v="1447009181"/>
    <d v="2015-11-08T18:59:41"/>
    <n v="1444413581"/>
    <x v="3989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"/>
    <x v="2"/>
    <n v="3"/>
    <n v="23"/>
    <x v="1"/>
    <s v="GBP"/>
    <n v="1456934893"/>
    <d v="2016-03-02T16:08:13"/>
    <n v="1454342893"/>
    <x v="3990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n v="1"/>
    <n v="100"/>
    <x v="0"/>
    <s v="USD"/>
    <n v="1433086082"/>
    <d v="2015-05-31T15:28:02"/>
    <n v="1430494082"/>
    <x v="3991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"/>
    <x v="2"/>
    <n v="9"/>
    <n v="60.111111111111114"/>
    <x v="0"/>
    <s v="USD"/>
    <n v="1449876859"/>
    <d v="2015-12-11T23:34:19"/>
    <n v="1444689259"/>
    <x v="3992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1E-3"/>
    <x v="2"/>
    <n v="1"/>
    <n v="3"/>
    <x v="0"/>
    <s v="USD"/>
    <n v="1431549912"/>
    <d v="2015-05-13T20:45:12"/>
    <n v="1428957912"/>
    <x v="3993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.25"/>
    <x v="2"/>
    <n v="1"/>
    <n v="5"/>
    <x v="0"/>
    <s v="USD"/>
    <n v="1405761690"/>
    <d v="2014-07-19T09:21:30"/>
    <n v="1403169690"/>
    <x v="3994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4"/>
    <n v="17.5"/>
    <x v="1"/>
    <s v="GBP"/>
    <n v="1423913220"/>
    <d v="2015-02-14T11:27:00"/>
    <n v="1421339077"/>
    <x v="3995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6.566666666666666"/>
    <x v="2"/>
    <n v="17"/>
    <n v="29.235294117647058"/>
    <x v="0"/>
    <s v="USD"/>
    <n v="1416499440"/>
    <d v="2014-11-20T16:04:00"/>
    <n v="1415341464"/>
    <x v="3996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n v="0"/>
    <x v="1"/>
    <s v="GBP"/>
    <n v="1428222221"/>
    <d v="2015-04-05T08:23:41"/>
    <n v="1425633821"/>
    <x v="3997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.199999999999996"/>
    <x v="2"/>
    <n v="12"/>
    <n v="59.583333333333336"/>
    <x v="0"/>
    <s v="USD"/>
    <n v="1427580426"/>
    <d v="2015-03-28T22:07:06"/>
    <n v="1424992026"/>
    <x v="3998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14285714285716"/>
    <x v="2"/>
    <n v="14"/>
    <n v="82.571428571428569"/>
    <x v="0"/>
    <s v="USD"/>
    <n v="1409514709"/>
    <d v="2014-08-31T19:51:49"/>
    <n v="1406058798"/>
    <x v="3999"/>
    <b v="0"/>
    <b v="0"/>
    <s v="theater/plays"/>
    <x v="1"/>
    <x v="6"/>
  </r>
  <r>
    <n v="4000"/>
    <s v="The Escorts"/>
    <s v="An Enticing Trip into the World of Assisted Dying"/>
    <n v="8000"/>
    <n v="10"/>
    <n v="0.125"/>
    <x v="2"/>
    <n v="1"/>
    <n v="10"/>
    <x v="0"/>
    <s v="USD"/>
    <n v="1462631358"/>
    <d v="2016-05-07T14:29:18"/>
    <n v="1457450958"/>
    <x v="4000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5"/>
    <x v="2"/>
    <n v="14"/>
    <n v="32.357142857142854"/>
    <x v="1"/>
    <s v="GBP"/>
    <n v="1488394800"/>
    <d v="2017-03-01T19:00:00"/>
    <n v="1486681708"/>
    <x v="4001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399999999999999"/>
    <x v="2"/>
    <n v="4"/>
    <n v="5.75"/>
    <x v="0"/>
    <s v="USD"/>
    <n v="1411779761"/>
    <d v="2014-09-27T01:02:41"/>
    <n v="1409187761"/>
    <x v="4002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.050000000000001"/>
    <x v="2"/>
    <n v="2"/>
    <n v="100.5"/>
    <x v="0"/>
    <s v="USD"/>
    <n v="1424009147"/>
    <d v="2015-02-15T14:05:47"/>
    <n v="1421417147"/>
    <x v="4003"/>
    <b v="0"/>
    <b v="0"/>
    <s v="theater/plays"/>
    <x v="1"/>
    <x v="6"/>
  </r>
  <r>
    <n v="4004"/>
    <s v="South Florida Tours"/>
    <s v="Help Launch The Queen Into South Florida!"/>
    <n v="500"/>
    <n v="1"/>
    <n v="0.2"/>
    <x v="2"/>
    <n v="1"/>
    <n v="1"/>
    <x v="0"/>
    <s v="USD"/>
    <n v="1412740457"/>
    <d v="2014-10-08T03:54:17"/>
    <n v="1410148457"/>
    <x v="4004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5"/>
    <x v="2"/>
    <n v="2"/>
    <n v="20"/>
    <x v="0"/>
    <s v="USD"/>
    <n v="1413832985"/>
    <d v="2014-10-20T19:23:05"/>
    <n v="1408648985"/>
    <x v="4005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1E-3"/>
    <x v="2"/>
    <n v="1"/>
    <n v="2"/>
    <x v="0"/>
    <s v="USD"/>
    <n v="1455647587"/>
    <d v="2016-02-16T18:33:07"/>
    <n v="1453487587"/>
    <x v="4006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.25"/>
    <x v="2"/>
    <n v="1"/>
    <n v="5"/>
    <x v="0"/>
    <s v="USD"/>
    <n v="1409070480"/>
    <d v="2014-08-26T16:28:00"/>
    <n v="1406572381"/>
    <x v="4007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4"/>
    <n v="15"/>
    <x v="1"/>
    <s v="GBP"/>
    <n v="1437606507"/>
    <d v="2015-07-22T23:08:27"/>
    <n v="1435014507"/>
    <x v="4008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6"/>
    <x v="2"/>
    <n v="3"/>
    <n v="25"/>
    <x v="1"/>
    <s v="GBP"/>
    <n v="1410281360"/>
    <d v="2014-09-09T16:49:20"/>
    <n v="1406825360"/>
    <x v="4009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.194444444444443"/>
    <x v="2"/>
    <n v="38"/>
    <n v="45.842105263157897"/>
    <x v="0"/>
    <s v="USD"/>
    <n v="1414348166"/>
    <d v="2014-10-26T18:29:26"/>
    <n v="1412879366"/>
    <x v="4010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n v="4"/>
    <n v="4.75"/>
    <x v="1"/>
    <s v="GBP"/>
    <n v="1422450278"/>
    <d v="2015-01-28T13:04:38"/>
    <n v="1419858278"/>
    <x v="4011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n v="0"/>
    <x v="1"/>
    <s v="GBP"/>
    <n v="1430571849"/>
    <d v="2015-05-02T13:04:09"/>
    <n v="1427979849"/>
    <x v="4012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n v="2"/>
    <n v="13"/>
    <x v="0"/>
    <s v="USD"/>
    <n v="1424070823"/>
    <d v="2015-02-16T07:13:43"/>
    <n v="1421478823"/>
    <x v="4013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n v="0"/>
    <x v="0"/>
    <s v="USD"/>
    <n v="1457157269"/>
    <d v="2016-03-05T05:54:29"/>
    <n v="1455861269"/>
    <x v="4014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2"/>
    <x v="2"/>
    <n v="1"/>
    <n v="1"/>
    <x v="0"/>
    <s v="USD"/>
    <n v="1437331463"/>
    <d v="2015-07-19T18:44:23"/>
    <n v="1434739463"/>
    <x v="4015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.000000000000002"/>
    <x v="2"/>
    <n v="7"/>
    <n v="10"/>
    <x v="1"/>
    <s v="GBP"/>
    <n v="1410987400"/>
    <d v="2014-09-17T20:56:40"/>
    <n v="1408395400"/>
    <x v="4016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"/>
    <x v="2"/>
    <n v="2"/>
    <n v="52.5"/>
    <x v="0"/>
    <s v="USD"/>
    <n v="1409846874"/>
    <d v="2014-09-04T16:07:54"/>
    <n v="1407254874"/>
    <x v="4017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9"/>
    <x v="2"/>
    <n v="4"/>
    <n v="32.5"/>
    <x v="1"/>
    <s v="GBP"/>
    <n v="1475877108"/>
    <d v="2016-10-07T21:51:48"/>
    <n v="1473285108"/>
    <x v="4018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.82857142857142851"/>
    <x v="2"/>
    <n v="4"/>
    <n v="7.25"/>
    <x v="0"/>
    <s v="USD"/>
    <n v="1460737680"/>
    <d v="2016-04-15T16:28:00"/>
    <n v="1455725596"/>
    <x v="4019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6.666666666666664"/>
    <x v="2"/>
    <n v="3"/>
    <n v="33.333333333333336"/>
    <x v="0"/>
    <s v="USD"/>
    <n v="1427168099"/>
    <d v="2015-03-24T03:34:59"/>
    <n v="1424579699"/>
    <x v="4020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0.83333333333333337"/>
    <x v="2"/>
    <n v="2"/>
    <n v="62.5"/>
    <x v="0"/>
    <s v="USD"/>
    <n v="1414360358"/>
    <d v="2014-10-26T21:52:38"/>
    <n v="1409176358"/>
    <x v="4021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69.561111111111103"/>
    <x v="2"/>
    <n v="197"/>
    <n v="63.558375634517766"/>
    <x v="0"/>
    <s v="USD"/>
    <n v="1422759240"/>
    <d v="2015-02-01T02:54:00"/>
    <n v="1418824867"/>
    <x v="4022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n v="0"/>
    <n v="0"/>
    <x v="0"/>
    <s v="USD"/>
    <n v="1458860363"/>
    <d v="2016-03-24T22:59:23"/>
    <n v="1454975963"/>
    <x v="4023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"/>
    <x v="2"/>
    <n v="1"/>
    <n v="10"/>
    <x v="0"/>
    <s v="USD"/>
    <n v="1441037097"/>
    <d v="2015-08-31T16:04:57"/>
    <n v="1438445097"/>
    <x v="4024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4"/>
    <n v="62.5"/>
    <x v="6"/>
    <s v="EUR"/>
    <n v="1437889336"/>
    <d v="2015-07-26T05:42:16"/>
    <n v="1432705336"/>
    <x v="4025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n v="0"/>
    <x v="0"/>
    <s v="USD"/>
    <n v="1449247439"/>
    <d v="2015-12-04T16:43:59"/>
    <n v="1444059839"/>
    <x v="4026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"/>
    <x v="2"/>
    <n v="7"/>
    <n v="30.714285714285715"/>
    <x v="0"/>
    <s v="USD"/>
    <n v="1487811600"/>
    <d v="2017-02-23T01:00:00"/>
    <n v="1486077481"/>
    <x v="4027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.050000000000004"/>
    <x v="2"/>
    <n v="11"/>
    <n v="51"/>
    <x v="0"/>
    <s v="USD"/>
    <n v="1402007500"/>
    <d v="2014-06-05T22:31:40"/>
    <n v="1399415500"/>
    <x v="4028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n v="0"/>
    <x v="0"/>
    <s v="USD"/>
    <n v="1450053370"/>
    <d v="2015-12-14T00:36:10"/>
    <n v="1447461370"/>
    <x v="4029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"/>
    <n v="66.666666666666671"/>
    <x v="0"/>
    <s v="USD"/>
    <n v="1454525340"/>
    <d v="2016-02-03T18:49:00"/>
    <n v="1452008599"/>
    <x v="4030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n v="0"/>
    <x v="0"/>
    <s v="USD"/>
    <n v="1418914964"/>
    <d v="2014-12-18T15:02:44"/>
    <n v="1414591364"/>
    <x v="4031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3"/>
    <x v="2"/>
    <n v="7"/>
    <n v="59"/>
    <x v="0"/>
    <s v="USD"/>
    <n v="1450211116"/>
    <d v="2015-12-15T20:25:16"/>
    <n v="1445023516"/>
    <x v="4032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698702928870294"/>
    <x v="2"/>
    <n v="94"/>
    <n v="65.340319148936175"/>
    <x v="1"/>
    <s v="GBP"/>
    <n v="1475398800"/>
    <d v="2016-10-02T09:00:00"/>
    <n v="1472711224"/>
    <x v="4033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6"/>
    <x v="2"/>
    <n v="2"/>
    <n v="100"/>
    <x v="0"/>
    <s v="USD"/>
    <n v="1428097450"/>
    <d v="2015-04-03T21:44:10"/>
    <n v="1425509050"/>
    <x v="4034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6.85"/>
    <x v="2"/>
    <n v="25"/>
    <n v="147.4"/>
    <x v="0"/>
    <s v="USD"/>
    <n v="1413925887"/>
    <d v="2014-10-21T21:11:27"/>
    <n v="1411333887"/>
    <x v="4035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05"/>
    <x v="2"/>
    <n v="17"/>
    <n v="166.05882352941177"/>
    <x v="0"/>
    <s v="USD"/>
    <n v="1404253800"/>
    <d v="2014-07-01T22:30:00"/>
    <n v="1402784964"/>
    <x v="4036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.428571428571429"/>
    <x v="2"/>
    <n v="2"/>
    <n v="40"/>
    <x v="0"/>
    <s v="USD"/>
    <n v="1464099900"/>
    <d v="2016-05-24T14:25:00"/>
    <n v="1462585315"/>
    <x v="4037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.04"/>
    <x v="2"/>
    <n v="4"/>
    <n v="75.25"/>
    <x v="0"/>
    <s v="USD"/>
    <n v="1413573010"/>
    <d v="2014-10-17T19:10:10"/>
    <n v="1408389010"/>
    <x v="4038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5"/>
    <n v="60"/>
    <x v="0"/>
    <s v="USD"/>
    <n v="1448949540"/>
    <d v="2015-12-01T05:59:00"/>
    <n v="1446048367"/>
    <x v="4039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.25"/>
    <x v="2"/>
    <n v="2"/>
    <n v="1250"/>
    <x v="0"/>
    <s v="USD"/>
    <n v="1437188400"/>
    <d v="2015-07-18T03:00:00"/>
    <n v="1432100004"/>
    <x v="4040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.42"/>
    <x v="2"/>
    <n v="2"/>
    <n v="10.5"/>
    <x v="1"/>
    <s v="GBP"/>
    <n v="1473160954"/>
    <d v="2016-09-06T11:22:34"/>
    <n v="1467976954"/>
    <x v="4041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.21"/>
    <x v="2"/>
    <n v="3"/>
    <n v="7"/>
    <x v="0"/>
    <s v="USD"/>
    <n v="1421781360"/>
    <d v="2015-01-20T19:16:00"/>
    <n v="1419213664"/>
    <x v="4042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n v="0"/>
    <x v="5"/>
    <s v="CAD"/>
    <n v="1416524325"/>
    <d v="2014-11-20T22:58:45"/>
    <n v="1415228325"/>
    <x v="4043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n v="4"/>
    <n v="56.25"/>
    <x v="0"/>
    <s v="USD"/>
    <n v="1428642000"/>
    <d v="2015-04-10T05:00:00"/>
    <n v="1426050982"/>
    <x v="4044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.02"/>
    <x v="2"/>
    <n v="1"/>
    <n v="1"/>
    <x v="2"/>
    <s v="AUD"/>
    <n v="1408596589"/>
    <d v="2014-08-21T04:49:49"/>
    <n v="1406004589"/>
    <x v="4045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35"/>
    <x v="2"/>
    <n v="12"/>
    <n v="38.333333333333336"/>
    <x v="0"/>
    <s v="USD"/>
    <n v="1413992210"/>
    <d v="2014-10-22T15:36:50"/>
    <n v="1411400210"/>
    <x v="4046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7"/>
    <x v="2"/>
    <n v="4"/>
    <n v="27.5"/>
    <x v="0"/>
    <s v="USD"/>
    <n v="1420938000"/>
    <d v="2015-01-11T01:00:00"/>
    <n v="1418862743"/>
    <x v="4047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7.652941176470588"/>
    <x v="2"/>
    <n v="91"/>
    <n v="32.978021978021978"/>
    <x v="1"/>
    <s v="GBP"/>
    <n v="1460373187"/>
    <d v="2016-04-11T11:13:07"/>
    <n v="1457352787"/>
    <x v="4048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08"/>
    <x v="2"/>
    <n v="1"/>
    <n v="16"/>
    <x v="0"/>
    <s v="USD"/>
    <n v="1436914815"/>
    <d v="2015-07-14T23:00:15"/>
    <n v="1434322815"/>
    <x v="4049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6E-2"/>
    <x v="2"/>
    <n v="1"/>
    <n v="1"/>
    <x v="0"/>
    <s v="USD"/>
    <n v="1414077391"/>
    <d v="2014-10-23T15:16:31"/>
    <n v="1411485391"/>
    <x v="4050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n v="0"/>
    <x v="0"/>
    <s v="USD"/>
    <n v="1399618380"/>
    <d v="2014-05-09T06:53:00"/>
    <n v="1399058797"/>
    <x v="4051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33333333333339"/>
    <x v="2"/>
    <n v="13"/>
    <n v="86.615384615384613"/>
    <x v="0"/>
    <s v="USD"/>
    <n v="1413234316"/>
    <d v="2014-10-13T21:05:16"/>
    <n v="1408050316"/>
    <x v="4052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2"/>
    <n v="55"/>
    <x v="1"/>
    <s v="GBP"/>
    <n v="1416081600"/>
    <d v="2014-11-15T20:00:00"/>
    <n v="1413477228"/>
    <x v="4053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n v="0"/>
    <x v="0"/>
    <s v="USD"/>
    <n v="1475294400"/>
    <d v="2016-10-01T04:00:00"/>
    <n v="1472674285"/>
    <x v="4054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2"/>
    <x v="2"/>
    <n v="21"/>
    <n v="41.952380952380949"/>
    <x v="1"/>
    <s v="GBP"/>
    <n v="1403192031"/>
    <d v="2014-06-19T15:33:51"/>
    <n v="1400600031"/>
    <x v="4055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n v="9"/>
    <n v="88.333333333333329"/>
    <x v="0"/>
    <s v="USD"/>
    <n v="1467575940"/>
    <d v="2016-07-03T19:59:00"/>
    <n v="1465856639"/>
    <x v="4056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42857142857142"/>
    <x v="2"/>
    <n v="6"/>
    <n v="129.16666666666666"/>
    <x v="1"/>
    <s v="GBP"/>
    <n v="1448492400"/>
    <d v="2015-11-25T23:00:00"/>
    <n v="1446506080"/>
    <x v="4057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2"/>
    <x v="2"/>
    <n v="4"/>
    <n v="23.75"/>
    <x v="0"/>
    <s v="USD"/>
    <n v="1459483140"/>
    <d v="2016-04-01T03:59:00"/>
    <n v="1458178044"/>
    <x v="4058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"/>
    <x v="2"/>
    <n v="7"/>
    <n v="35.714285714285715"/>
    <x v="5"/>
    <s v="CAD"/>
    <n v="1410836400"/>
    <d v="2014-09-16T03:00:00"/>
    <n v="1408116152"/>
    <x v="4059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"/>
    <x v="2"/>
    <n v="5"/>
    <n v="57"/>
    <x v="5"/>
    <s v="CAD"/>
    <n v="1403539200"/>
    <d v="2014-06-23T16:00:00"/>
    <n v="1400604056"/>
    <x v="4060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n v="0"/>
    <x v="0"/>
    <s v="USD"/>
    <n v="1461205423"/>
    <d v="2016-04-21T02:23:43"/>
    <n v="1456025023"/>
    <x v="4061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2"/>
    <x v="2"/>
    <n v="3"/>
    <n v="163.33333333333334"/>
    <x v="0"/>
    <s v="USD"/>
    <n v="1467481468"/>
    <d v="2016-07-02T17:44:28"/>
    <n v="1464889468"/>
    <x v="4062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3"/>
    <x v="2"/>
    <n v="9"/>
    <n v="15"/>
    <x v="1"/>
    <s v="GBP"/>
    <n v="1403886084"/>
    <d v="2014-06-27T16:21:24"/>
    <n v="1401294084"/>
    <x v="4063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25"/>
    <x v="2"/>
    <n v="6"/>
    <n v="64.166666666666671"/>
    <x v="2"/>
    <s v="AUD"/>
    <n v="1430316426"/>
    <d v="2015-04-29T14:07:06"/>
    <n v="1427724426"/>
    <x v="4064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0.67500000000000004"/>
    <x v="2"/>
    <n v="4"/>
    <n v="6.75"/>
    <x v="0"/>
    <s v="USD"/>
    <n v="1407883811"/>
    <d v="2014-08-12T22:50:11"/>
    <n v="1405291811"/>
    <x v="4065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16666666666666669"/>
    <x v="2"/>
    <n v="1"/>
    <n v="25"/>
    <x v="0"/>
    <s v="USD"/>
    <n v="1463619388"/>
    <d v="2016-05-19T00:56:28"/>
    <n v="1461027388"/>
    <x v="4066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n v="17"/>
    <n v="179.11764705882354"/>
    <x v="0"/>
    <s v="USD"/>
    <n v="1443408550"/>
    <d v="2015-09-28T02:49:10"/>
    <n v="1439952550"/>
    <x v="4067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1"/>
    <n v="34.950000000000003"/>
    <x v="0"/>
    <s v="USD"/>
    <n v="1484348700"/>
    <d v="2017-01-13T23:05:00"/>
    <n v="1481756855"/>
    <x v="4068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.4"/>
    <x v="2"/>
    <n v="13"/>
    <n v="33.07692307692308"/>
    <x v="1"/>
    <s v="GBP"/>
    <n v="1425124800"/>
    <d v="2015-02-28T12:00:00"/>
    <n v="1421596356"/>
    <x v="4069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6.5"/>
    <x v="2"/>
    <n v="6"/>
    <n v="27.5"/>
    <x v="0"/>
    <s v="USD"/>
    <n v="1425178800"/>
    <d v="2015-03-01T03:00:00"/>
    <n v="1422374420"/>
    <x v="4070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n v="0"/>
    <x v="14"/>
    <s v="MXN"/>
    <n v="1482779931"/>
    <d v="2016-12-26T19:18:51"/>
    <n v="1480187931"/>
    <x v="4071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n v="2"/>
    <n v="2"/>
    <x v="1"/>
    <s v="GBP"/>
    <n v="1408646111"/>
    <d v="2014-08-21T18:35:11"/>
    <n v="1403462111"/>
    <x v="4072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"/>
    <x v="2"/>
    <n v="2"/>
    <n v="18.5"/>
    <x v="0"/>
    <s v="USD"/>
    <n v="1431144000"/>
    <d v="2015-05-09T04:00:00"/>
    <n v="1426407426"/>
    <x v="4073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6.727272727272727"/>
    <x v="2"/>
    <n v="21"/>
    <n v="35"/>
    <x v="1"/>
    <s v="GBP"/>
    <n v="1446732975"/>
    <d v="2015-11-05T14:16:15"/>
    <n v="1444137375"/>
    <x v="4074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799999999999997"/>
    <x v="2"/>
    <n v="13"/>
    <n v="44.307692307692307"/>
    <x v="1"/>
    <s v="GBP"/>
    <n v="1404149280"/>
    <d v="2014-06-30T17:28:00"/>
    <n v="1400547969"/>
    <x v="4075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n v="0"/>
    <x v="0"/>
    <s v="USD"/>
    <n v="1413921060"/>
    <d v="2014-10-21T19:51:00"/>
    <n v="1411499149"/>
    <x v="4076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n v="6"/>
    <n v="222.5"/>
    <x v="0"/>
    <s v="USD"/>
    <n v="1482339794"/>
    <d v="2016-12-21T17:03:14"/>
    <n v="1479747794"/>
    <x v="4077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n v="0"/>
    <x v="1"/>
    <s v="GBP"/>
    <n v="1485543242"/>
    <d v="2017-01-27T18:54:02"/>
    <n v="1482951242"/>
    <x v="4078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16666666666666669"/>
    <x v="2"/>
    <n v="1"/>
    <n v="5"/>
    <x v="0"/>
    <s v="USD"/>
    <n v="1466375521"/>
    <d v="2016-06-19T22:32:01"/>
    <n v="1463783521"/>
    <x v="4079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n v="0"/>
    <x v="0"/>
    <s v="USD"/>
    <n v="1465930440"/>
    <d v="2016-06-14T18:54:00"/>
    <n v="1463849116"/>
    <x v="4080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5.737410071942445"/>
    <x v="2"/>
    <n v="12"/>
    <n v="29.166666666666668"/>
    <x v="0"/>
    <s v="USD"/>
    <n v="1425819425"/>
    <d v="2015-03-08T12:57:05"/>
    <n v="1423231025"/>
    <x v="4081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2"/>
    <n v="1.5"/>
    <x v="0"/>
    <s v="USD"/>
    <n v="1447542000"/>
    <d v="2015-11-14T23:00:00"/>
    <n v="1446179553"/>
    <x v="4082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1.685714285714287"/>
    <x v="2"/>
    <n v="6"/>
    <n v="126.5"/>
    <x v="0"/>
    <s v="USD"/>
    <n v="1452795416"/>
    <d v="2016-01-14T18:16:56"/>
    <n v="1450203416"/>
    <x v="4083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.33333333333333337"/>
    <x v="2"/>
    <n v="1"/>
    <n v="10"/>
    <x v="13"/>
    <s v="EUR"/>
    <n v="1476008906"/>
    <d v="2016-10-09T10:28:26"/>
    <n v="1473416906"/>
    <x v="4084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2857142857142857"/>
    <x v="2"/>
    <n v="1"/>
    <n v="10"/>
    <x v="0"/>
    <s v="USD"/>
    <n v="1427169540"/>
    <d v="2015-03-24T03:59:00"/>
    <n v="1424701775"/>
    <x v="4085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n v="5"/>
    <n v="9.4"/>
    <x v="0"/>
    <s v="USD"/>
    <n v="1448078400"/>
    <d v="2015-11-21T04:00:00"/>
    <n v="1445985299"/>
    <x v="4086"/>
    <b v="0"/>
    <b v="0"/>
    <s v="theater/plays"/>
    <x v="1"/>
    <x v="6"/>
  </r>
  <r>
    <n v="4087"/>
    <s v="Stage Production &quot;The Nail Shop&quot;"/>
    <s v="Comedy Stage Play"/>
    <n v="9600"/>
    <n v="0"/>
    <n v="0"/>
    <x v="2"/>
    <n v="0"/>
    <n v="0"/>
    <x v="0"/>
    <s v="USD"/>
    <n v="1468777786"/>
    <d v="2016-07-17T17:49:46"/>
    <n v="1466185786"/>
    <x v="4087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n v="3"/>
    <n v="72"/>
    <x v="1"/>
    <s v="GBP"/>
    <n v="1421403960"/>
    <d v="2015-01-16T10:26:00"/>
    <n v="1418827324"/>
    <x v="4088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n v="8"/>
    <n v="30"/>
    <x v="0"/>
    <s v="USD"/>
    <n v="1433093700"/>
    <d v="2015-05-31T17:35:00"/>
    <n v="1430242488"/>
    <x v="4089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n v="3"/>
    <n v="10.666666666666666"/>
    <x v="0"/>
    <s v="USD"/>
    <n v="1438959600"/>
    <d v="2015-08-07T15:00:00"/>
    <n v="1437754137"/>
    <x v="4090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75"/>
    <x v="2"/>
    <n v="8"/>
    <n v="25.5"/>
    <x v="0"/>
    <s v="USD"/>
    <n v="1421410151"/>
    <d v="2015-01-16T12:09:11"/>
    <n v="1418818151"/>
    <x v="4091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2"/>
    <x v="2"/>
    <n v="1"/>
    <n v="20"/>
    <x v="0"/>
    <s v="USD"/>
    <n v="1428205247"/>
    <d v="2015-04-05T03:40:47"/>
    <n v="1423024847"/>
    <x v="4092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n v="4"/>
    <n v="15"/>
    <x v="1"/>
    <s v="GBP"/>
    <n v="1440272093"/>
    <d v="2015-08-22T19:34:53"/>
    <n v="1435088093"/>
    <x v="4093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n v="8"/>
    <n v="91.25"/>
    <x v="0"/>
    <s v="USD"/>
    <n v="1413953940"/>
    <d v="2014-10-22T04:59:00"/>
    <n v="1410141900"/>
    <x v="4094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7"/>
    <x v="2"/>
    <n v="1"/>
    <n v="800"/>
    <x v="14"/>
    <s v="MXN"/>
    <n v="1482108350"/>
    <d v="2016-12-19T00:45:50"/>
    <n v="1479516350"/>
    <x v="4095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28571428571429"/>
    <x v="2"/>
    <n v="5"/>
    <n v="80"/>
    <x v="1"/>
    <s v="GBP"/>
    <n v="1488271860"/>
    <d v="2017-02-28T08:51:00"/>
    <n v="1484484219"/>
    <x v="4096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n v="0"/>
    <x v="1"/>
    <s v="GBP"/>
    <n v="1454284500"/>
    <d v="2016-01-31T23:55:00"/>
    <n v="1449431237"/>
    <x v="4097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n v="0"/>
    <n v="0"/>
    <x v="0"/>
    <s v="USD"/>
    <n v="1465060797"/>
    <d v="2016-06-04T17:19:57"/>
    <n v="1462468797"/>
    <x v="4098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"/>
    <x v="2"/>
    <n v="1"/>
    <n v="50"/>
    <x v="0"/>
    <s v="USD"/>
    <n v="1472847873"/>
    <d v="2016-09-02T20:24:33"/>
    <n v="1468959873"/>
    <x v="4099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n v="0"/>
    <x v="0"/>
    <s v="USD"/>
    <n v="1414205990"/>
    <d v="2014-10-25T02:59:50"/>
    <n v="1413341990"/>
    <x v="4100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n v="0"/>
    <x v="0"/>
    <s v="USD"/>
    <n v="1485380482"/>
    <d v="2017-01-25T21:41:22"/>
    <n v="1482788482"/>
    <x v="4101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.400000000000002"/>
    <x v="2"/>
    <n v="6"/>
    <n v="22.833333333333332"/>
    <x v="0"/>
    <s v="USD"/>
    <n v="1463343673"/>
    <d v="2016-05-15T20:21:13"/>
    <n v="1460751673"/>
    <x v="4102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n v="6"/>
    <n v="16.666666666666668"/>
    <x v="0"/>
    <s v="USD"/>
    <n v="1440613920"/>
    <d v="2015-08-26T18:32:00"/>
    <n v="1435953566"/>
    <x v="4103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.366666666666667"/>
    <x v="2"/>
    <n v="14"/>
    <n v="45.785714285714285"/>
    <x v="2"/>
    <s v="AUD"/>
    <n v="1477550434"/>
    <d v="2016-10-27T06:40:34"/>
    <n v="1474958434"/>
    <x v="4104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6"/>
    <x v="2"/>
    <n v="6"/>
    <n v="383.33333333333331"/>
    <x v="14"/>
    <s v="MXN"/>
    <n v="1482711309"/>
    <d v="2016-12-26T00:15:09"/>
    <n v="1479860109"/>
    <x v="4105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n v="33"/>
    <n v="106.96969696969697"/>
    <x v="0"/>
    <s v="USD"/>
    <n v="1427936400"/>
    <d v="2015-04-02T01:00:00"/>
    <n v="1424221866"/>
    <x v="4106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3"/>
    <x v="2"/>
    <n v="4"/>
    <n v="10.25"/>
    <x v="0"/>
    <s v="USD"/>
    <n v="1411596001"/>
    <d v="2014-09-24T22:00:01"/>
    <n v="1409608801"/>
    <x v="4107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"/>
    <x v="2"/>
    <n v="1"/>
    <n v="59"/>
    <x v="0"/>
    <s v="USD"/>
    <n v="1488517200"/>
    <d v="2017-03-03T05:00:00"/>
    <n v="1485909937"/>
    <x v="4108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n v="0"/>
    <x v="1"/>
    <s v="GBP"/>
    <n v="1448805404"/>
    <d v="2015-11-29T13:56:44"/>
    <n v="1446209804"/>
    <x v="4109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666666666666668"/>
    <x v="2"/>
    <n v="6"/>
    <n v="14.333333333333334"/>
    <x v="1"/>
    <s v="GBP"/>
    <n v="1469113351"/>
    <d v="2016-07-21T15:02:31"/>
    <n v="1463929351"/>
    <x v="4110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3"/>
    <x v="2"/>
    <n v="6"/>
    <n v="15.666666666666666"/>
    <x v="0"/>
    <s v="USD"/>
    <n v="1424747740"/>
    <d v="2015-02-24T03:15:40"/>
    <n v="1422155740"/>
    <x v="4111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.04"/>
    <x v="2"/>
    <n v="1"/>
    <n v="1"/>
    <x v="17"/>
    <s v="EUR"/>
    <n v="1456617600"/>
    <d v="2016-02-28T00:00:00"/>
    <n v="1454280186"/>
    <x v="4112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n v="3"/>
    <n v="1"/>
    <x v="0"/>
    <s v="USD"/>
    <n v="1452234840"/>
    <d v="2016-01-08T06:34:00"/>
    <n v="1450619123"/>
    <x v="4113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A4787-2C67-7C48-A44A-11C842435B2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numFmtI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id" fld="0" subtotal="count" baseField="0" baseItem="0"/>
  </dataFields>
  <formats count="1">
    <format dxfId="7">
      <pivotArea dataOnly="0" labelOnly="1" fieldPosition="0">
        <references count="1">
          <reference field="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A52D-3DA7-5446-9435-9D12772BA37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numFmtI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8" hier="-1"/>
  </pageFields>
  <dataFields count="1">
    <dataField name="Count of id" fld="0" subtotal="count" baseField="0" baseItem="0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9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9" count="1" selected="0">
            <x v="2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7B8CE-FA3C-1241-A278-3C8C30DD6A46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numFmtI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6.83203125" bestFit="1" customWidth="1"/>
    <col min="7" max="7" width="10" bestFit="1" customWidth="1"/>
    <col min="8" max="9" width="16.1640625" customWidth="1"/>
    <col min="10" max="10" width="17.33203125" bestFit="1" customWidth="1"/>
    <col min="11" max="11" width="20" bestFit="1" customWidth="1"/>
    <col min="12" max="12" width="12.1640625" bestFit="1" customWidth="1"/>
    <col min="13" max="14" width="13" bestFit="1" customWidth="1"/>
    <col min="15" max="15" width="24.1640625" bestFit="1" customWidth="1"/>
    <col min="16" max="16" width="17.83203125" customWidth="1"/>
    <col min="17" max="17" width="25.5" bestFit="1" customWidth="1"/>
    <col min="18" max="18" width="15.5" customWidth="1"/>
    <col min="19" max="19" width="36.5" customWidth="1"/>
    <col min="20" max="20" width="41.1640625" customWidth="1"/>
    <col min="21" max="21" width="24" bestFit="1" customWidth="1"/>
    <col min="22" max="22" width="18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8393</v>
      </c>
      <c r="I1" s="1" t="s">
        <v>8394</v>
      </c>
      <c r="J1" s="1" t="s">
        <v>8262</v>
      </c>
      <c r="K1" s="1" t="s">
        <v>8307</v>
      </c>
      <c r="L1" s="1" t="s">
        <v>8223</v>
      </c>
      <c r="M1" s="1" t="s">
        <v>8245</v>
      </c>
      <c r="N1" s="1" t="s">
        <v>8259</v>
      </c>
      <c r="O1" s="1" t="s">
        <v>8366</v>
      </c>
      <c r="P1" s="1" t="s">
        <v>8260</v>
      </c>
      <c r="Q1" s="1" t="s">
        <v>8365</v>
      </c>
      <c r="R1" s="1" t="s">
        <v>8261</v>
      </c>
      <c r="S1" s="1" t="s">
        <v>8263</v>
      </c>
      <c r="T1" s="1" t="s">
        <v>8264</v>
      </c>
      <c r="U1" s="1" t="s">
        <v>8308</v>
      </c>
      <c r="V1" s="1" t="s">
        <v>8309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D2/E2</f>
        <v>0.73067996217656661</v>
      </c>
      <c r="G2" t="s">
        <v>8219</v>
      </c>
      <c r="H2">
        <f t="shared" ref="H2:H65" si="0">IF(G2="successful",J2,"null")</f>
        <v>182</v>
      </c>
      <c r="I2" t="str">
        <f>IF(G2="failed",J2,"null")</f>
        <v>null</v>
      </c>
      <c r="J2">
        <v>182</v>
      </c>
      <c r="K2" s="7">
        <v>63.917582417582416</v>
      </c>
      <c r="L2" t="s">
        <v>8224</v>
      </c>
      <c r="M2" t="s">
        <v>8246</v>
      </c>
      <c r="N2">
        <v>1437620400</v>
      </c>
      <c r="O2" s="7">
        <f>(((N2/60)/60/24)+DATE(1970,1,1))</f>
        <v>42208.125</v>
      </c>
      <c r="P2">
        <v>1434931811</v>
      </c>
      <c r="Q2" s="11">
        <f>(((P2/60)/60/24)+DATE(1970,1,1))</f>
        <v>42177.007071759261</v>
      </c>
      <c r="R2" t="b">
        <v>0</v>
      </c>
      <c r="S2" t="b">
        <v>1</v>
      </c>
      <c r="T2" t="s">
        <v>8265</v>
      </c>
      <c r="U2" t="s">
        <v>8310</v>
      </c>
      <c r="V2" t="s">
        <v>8311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v>142.60827250608273</v>
      </c>
      <c r="G3" t="s">
        <v>8219</v>
      </c>
      <c r="H3">
        <f t="shared" si="0"/>
        <v>79</v>
      </c>
      <c r="I3" t="str">
        <f t="shared" ref="I3:I66" si="1">IF(G3="failed",J3,"null")</f>
        <v>null</v>
      </c>
      <c r="J3">
        <v>79</v>
      </c>
      <c r="K3" s="7">
        <v>185.48101265822785</v>
      </c>
      <c r="L3" t="s">
        <v>8224</v>
      </c>
      <c r="M3" t="s">
        <v>8246</v>
      </c>
      <c r="N3">
        <v>1488464683</v>
      </c>
      <c r="O3" s="11">
        <f t="shared" ref="O3:O66" si="2">(((N3/60)/60/24)+DATE(1970,1,1))</f>
        <v>42796.600497685184</v>
      </c>
      <c r="P3">
        <v>1485872683</v>
      </c>
      <c r="Q3" s="11">
        <f t="shared" ref="Q3:Q66" si="3">(((P3/60)/60/24)+DATE(1970,1,1))</f>
        <v>42766.600497685184</v>
      </c>
      <c r="R3" t="b">
        <v>0</v>
      </c>
      <c r="S3" t="b">
        <v>1</v>
      </c>
      <c r="T3" t="s">
        <v>8265</v>
      </c>
      <c r="U3" t="s">
        <v>8310</v>
      </c>
      <c r="V3" t="s">
        <v>8311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v>105</v>
      </c>
      <c r="G4" t="s">
        <v>8219</v>
      </c>
      <c r="H4">
        <f t="shared" si="0"/>
        <v>35</v>
      </c>
      <c r="I4" t="str">
        <f t="shared" si="1"/>
        <v>null</v>
      </c>
      <c r="J4">
        <v>35</v>
      </c>
      <c r="K4" s="7">
        <v>15</v>
      </c>
      <c r="L4" t="s">
        <v>8225</v>
      </c>
      <c r="M4" t="s">
        <v>8247</v>
      </c>
      <c r="N4">
        <v>1455555083</v>
      </c>
      <c r="O4" s="11">
        <f t="shared" si="2"/>
        <v>42415.702349537038</v>
      </c>
      <c r="P4">
        <v>1454691083</v>
      </c>
      <c r="Q4" s="11">
        <f t="shared" si="3"/>
        <v>42405.702349537038</v>
      </c>
      <c r="R4" t="b">
        <v>0</v>
      </c>
      <c r="S4" t="b">
        <v>1</v>
      </c>
      <c r="T4" t="s">
        <v>8265</v>
      </c>
      <c r="U4" t="s">
        <v>8310</v>
      </c>
      <c r="V4" t="s">
        <v>8311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v>103.89999999999999</v>
      </c>
      <c r="G5" t="s">
        <v>8219</v>
      </c>
      <c r="H5">
        <f t="shared" si="0"/>
        <v>150</v>
      </c>
      <c r="I5" t="str">
        <f t="shared" si="1"/>
        <v>null</v>
      </c>
      <c r="J5">
        <v>150</v>
      </c>
      <c r="K5" s="7">
        <v>69.266666666666666</v>
      </c>
      <c r="L5" t="s">
        <v>8224</v>
      </c>
      <c r="M5" t="s">
        <v>8246</v>
      </c>
      <c r="N5">
        <v>1407414107</v>
      </c>
      <c r="O5" s="11">
        <f t="shared" si="2"/>
        <v>41858.515127314815</v>
      </c>
      <c r="P5">
        <v>1404822107</v>
      </c>
      <c r="Q5" s="11">
        <f t="shared" si="3"/>
        <v>41828.515127314815</v>
      </c>
      <c r="R5" t="b">
        <v>0</v>
      </c>
      <c r="S5" t="b">
        <v>1</v>
      </c>
      <c r="T5" t="s">
        <v>8265</v>
      </c>
      <c r="U5" t="s">
        <v>8310</v>
      </c>
      <c r="V5" t="s">
        <v>8311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v>122.99154545454545</v>
      </c>
      <c r="G6" t="s">
        <v>8219</v>
      </c>
      <c r="H6">
        <f t="shared" si="0"/>
        <v>284</v>
      </c>
      <c r="I6" t="str">
        <f t="shared" si="1"/>
        <v>null</v>
      </c>
      <c r="J6">
        <v>284</v>
      </c>
      <c r="K6" s="7">
        <v>190.55028169014085</v>
      </c>
      <c r="L6" t="s">
        <v>8224</v>
      </c>
      <c r="M6" t="s">
        <v>8246</v>
      </c>
      <c r="N6">
        <v>1450555279</v>
      </c>
      <c r="O6" s="11">
        <f t="shared" si="2"/>
        <v>42357.834247685183</v>
      </c>
      <c r="P6">
        <v>1447963279</v>
      </c>
      <c r="Q6" s="11">
        <f t="shared" si="3"/>
        <v>42327.834247685183</v>
      </c>
      <c r="R6" t="b">
        <v>0</v>
      </c>
      <c r="S6" t="b">
        <v>1</v>
      </c>
      <c r="T6" t="s">
        <v>8265</v>
      </c>
      <c r="U6" t="s">
        <v>8310</v>
      </c>
      <c r="V6" t="s">
        <v>8311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v>109.77744436109028</v>
      </c>
      <c r="G7" t="s">
        <v>8219</v>
      </c>
      <c r="H7">
        <f t="shared" si="0"/>
        <v>47</v>
      </c>
      <c r="I7" t="str">
        <f t="shared" si="1"/>
        <v>null</v>
      </c>
      <c r="J7">
        <v>47</v>
      </c>
      <c r="K7" s="7">
        <v>93.40425531914893</v>
      </c>
      <c r="L7" t="s">
        <v>8224</v>
      </c>
      <c r="M7" t="s">
        <v>8246</v>
      </c>
      <c r="N7">
        <v>1469770500</v>
      </c>
      <c r="O7" s="11">
        <f t="shared" si="2"/>
        <v>42580.232638888891</v>
      </c>
      <c r="P7">
        <v>1468362207</v>
      </c>
      <c r="Q7" s="11">
        <f t="shared" si="3"/>
        <v>42563.932951388888</v>
      </c>
      <c r="R7" t="b">
        <v>0</v>
      </c>
      <c r="S7" t="b">
        <v>1</v>
      </c>
      <c r="T7" t="s">
        <v>8265</v>
      </c>
      <c r="U7" t="s">
        <v>8310</v>
      </c>
      <c r="V7" t="s">
        <v>8311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v>106.4875</v>
      </c>
      <c r="G8" t="s">
        <v>8219</v>
      </c>
      <c r="H8">
        <f t="shared" si="0"/>
        <v>58</v>
      </c>
      <c r="I8" t="str">
        <f t="shared" si="1"/>
        <v>null</v>
      </c>
      <c r="J8">
        <v>58</v>
      </c>
      <c r="K8" s="7">
        <v>146.87931034482759</v>
      </c>
      <c r="L8" t="s">
        <v>8224</v>
      </c>
      <c r="M8" t="s">
        <v>8246</v>
      </c>
      <c r="N8">
        <v>1402710250</v>
      </c>
      <c r="O8" s="11">
        <f t="shared" si="2"/>
        <v>41804.072337962964</v>
      </c>
      <c r="P8">
        <v>1401846250</v>
      </c>
      <c r="Q8" s="11">
        <f t="shared" si="3"/>
        <v>41794.072337962964</v>
      </c>
      <c r="R8" t="b">
        <v>0</v>
      </c>
      <c r="S8" t="b">
        <v>1</v>
      </c>
      <c r="T8" t="s">
        <v>8265</v>
      </c>
      <c r="U8" t="s">
        <v>8310</v>
      </c>
      <c r="V8" t="s">
        <v>8311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v>101.22222222222221</v>
      </c>
      <c r="G9" t="s">
        <v>8219</v>
      </c>
      <c r="H9">
        <f t="shared" si="0"/>
        <v>57</v>
      </c>
      <c r="I9" t="str">
        <f t="shared" si="1"/>
        <v>null</v>
      </c>
      <c r="J9">
        <v>57</v>
      </c>
      <c r="K9" s="7">
        <v>159.82456140350877</v>
      </c>
      <c r="L9" t="s">
        <v>8224</v>
      </c>
      <c r="M9" t="s">
        <v>8246</v>
      </c>
      <c r="N9">
        <v>1467680867</v>
      </c>
      <c r="O9" s="11">
        <f t="shared" si="2"/>
        <v>42556.047071759262</v>
      </c>
      <c r="P9">
        <v>1464224867</v>
      </c>
      <c r="Q9" s="11">
        <f t="shared" si="3"/>
        <v>42516.047071759262</v>
      </c>
      <c r="R9" t="b">
        <v>0</v>
      </c>
      <c r="S9" t="b">
        <v>1</v>
      </c>
      <c r="T9" t="s">
        <v>8265</v>
      </c>
      <c r="U9" t="s">
        <v>8310</v>
      </c>
      <c r="V9" t="s">
        <v>8311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v>100.04342857142856</v>
      </c>
      <c r="G10" t="s">
        <v>8219</v>
      </c>
      <c r="H10">
        <f t="shared" si="0"/>
        <v>12</v>
      </c>
      <c r="I10" t="str">
        <f t="shared" si="1"/>
        <v>null</v>
      </c>
      <c r="J10">
        <v>12</v>
      </c>
      <c r="K10" s="7">
        <v>291.79333333333335</v>
      </c>
      <c r="L10" t="s">
        <v>8224</v>
      </c>
      <c r="M10" t="s">
        <v>8246</v>
      </c>
      <c r="N10">
        <v>1460754000</v>
      </c>
      <c r="O10" s="11">
        <f t="shared" si="2"/>
        <v>42475.875</v>
      </c>
      <c r="P10">
        <v>1460155212</v>
      </c>
      <c r="Q10" s="11">
        <f t="shared" si="3"/>
        <v>42468.94458333333</v>
      </c>
      <c r="R10" t="b">
        <v>0</v>
      </c>
      <c r="S10" t="b">
        <v>1</v>
      </c>
      <c r="T10" t="s">
        <v>8265</v>
      </c>
      <c r="U10" t="s">
        <v>8310</v>
      </c>
      <c r="V10" t="s">
        <v>8311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v>125.998</v>
      </c>
      <c r="G11" t="s">
        <v>8219</v>
      </c>
      <c r="H11">
        <f t="shared" si="0"/>
        <v>20</v>
      </c>
      <c r="I11" t="str">
        <f t="shared" si="1"/>
        <v>null</v>
      </c>
      <c r="J11">
        <v>20</v>
      </c>
      <c r="K11" s="7">
        <v>31.499500000000001</v>
      </c>
      <c r="L11" t="s">
        <v>8224</v>
      </c>
      <c r="M11" t="s">
        <v>8246</v>
      </c>
      <c r="N11">
        <v>1460860144</v>
      </c>
      <c r="O11" s="11">
        <f t="shared" si="2"/>
        <v>42477.103518518517</v>
      </c>
      <c r="P11">
        <v>1458268144</v>
      </c>
      <c r="Q11" s="11">
        <f t="shared" si="3"/>
        <v>42447.103518518517</v>
      </c>
      <c r="R11" t="b">
        <v>0</v>
      </c>
      <c r="S11" t="b">
        <v>1</v>
      </c>
      <c r="T11" t="s">
        <v>8265</v>
      </c>
      <c r="U11" t="s">
        <v>8310</v>
      </c>
      <c r="V11" t="s">
        <v>8311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v>100.49999999999999</v>
      </c>
      <c r="G12" t="s">
        <v>8219</v>
      </c>
      <c r="H12">
        <f t="shared" si="0"/>
        <v>19</v>
      </c>
      <c r="I12" t="str">
        <f t="shared" si="1"/>
        <v>null</v>
      </c>
      <c r="J12">
        <v>19</v>
      </c>
      <c r="K12" s="7">
        <v>158.68421052631578</v>
      </c>
      <c r="L12" t="s">
        <v>8224</v>
      </c>
      <c r="M12" t="s">
        <v>8246</v>
      </c>
      <c r="N12">
        <v>1403660279</v>
      </c>
      <c r="O12" s="11">
        <f t="shared" si="2"/>
        <v>41815.068043981482</v>
      </c>
      <c r="P12">
        <v>1400636279</v>
      </c>
      <c r="Q12" s="11">
        <f t="shared" si="3"/>
        <v>41780.068043981482</v>
      </c>
      <c r="R12" t="b">
        <v>0</v>
      </c>
      <c r="S12" t="b">
        <v>1</v>
      </c>
      <c r="T12" t="s">
        <v>8265</v>
      </c>
      <c r="U12" t="s">
        <v>8310</v>
      </c>
      <c r="V12" t="s">
        <v>8311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v>120.5</v>
      </c>
      <c r="G13" t="s">
        <v>8219</v>
      </c>
      <c r="H13">
        <f t="shared" si="0"/>
        <v>75</v>
      </c>
      <c r="I13" t="str">
        <f t="shared" si="1"/>
        <v>null</v>
      </c>
      <c r="J13">
        <v>75</v>
      </c>
      <c r="K13" s="7">
        <v>80.333333333333329</v>
      </c>
      <c r="L13" t="s">
        <v>8224</v>
      </c>
      <c r="M13" t="s">
        <v>8246</v>
      </c>
      <c r="N13">
        <v>1471834800</v>
      </c>
      <c r="O13" s="11">
        <f t="shared" si="2"/>
        <v>42604.125</v>
      </c>
      <c r="P13">
        <v>1469126462</v>
      </c>
      <c r="Q13" s="11">
        <f t="shared" si="3"/>
        <v>42572.778495370367</v>
      </c>
      <c r="R13" t="b">
        <v>0</v>
      </c>
      <c r="S13" t="b">
        <v>1</v>
      </c>
      <c r="T13" t="s">
        <v>8265</v>
      </c>
      <c r="U13" t="s">
        <v>8310</v>
      </c>
      <c r="V13" t="s">
        <v>8311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v>165.29333333333335</v>
      </c>
      <c r="G14" t="s">
        <v>8219</v>
      </c>
      <c r="H14">
        <f t="shared" si="0"/>
        <v>827</v>
      </c>
      <c r="I14" t="str">
        <f t="shared" si="1"/>
        <v>null</v>
      </c>
      <c r="J14">
        <v>827</v>
      </c>
      <c r="K14" s="7">
        <v>59.961305925030231</v>
      </c>
      <c r="L14" t="s">
        <v>8224</v>
      </c>
      <c r="M14" t="s">
        <v>8246</v>
      </c>
      <c r="N14">
        <v>1405479600</v>
      </c>
      <c r="O14" s="11">
        <f t="shared" si="2"/>
        <v>41836.125</v>
      </c>
      <c r="P14">
        <v>1401642425</v>
      </c>
      <c r="Q14" s="11">
        <f t="shared" si="3"/>
        <v>41791.713252314818</v>
      </c>
      <c r="R14" t="b">
        <v>0</v>
      </c>
      <c r="S14" t="b">
        <v>1</v>
      </c>
      <c r="T14" t="s">
        <v>8265</v>
      </c>
      <c r="U14" t="s">
        <v>8310</v>
      </c>
      <c r="V14" t="s">
        <v>8311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v>159.97142857142856</v>
      </c>
      <c r="G15" t="s">
        <v>8219</v>
      </c>
      <c r="H15">
        <f t="shared" si="0"/>
        <v>51</v>
      </c>
      <c r="I15" t="str">
        <f t="shared" si="1"/>
        <v>null</v>
      </c>
      <c r="J15">
        <v>51</v>
      </c>
      <c r="K15" s="7">
        <v>109.78431372549019</v>
      </c>
      <c r="L15" t="s">
        <v>8224</v>
      </c>
      <c r="M15" t="s">
        <v>8246</v>
      </c>
      <c r="N15">
        <v>1466713620</v>
      </c>
      <c r="O15" s="11">
        <f t="shared" si="2"/>
        <v>42544.852083333331</v>
      </c>
      <c r="P15">
        <v>1463588109</v>
      </c>
      <c r="Q15" s="11">
        <f t="shared" si="3"/>
        <v>42508.677187499998</v>
      </c>
      <c r="R15" t="b">
        <v>0</v>
      </c>
      <c r="S15" t="b">
        <v>1</v>
      </c>
      <c r="T15" t="s">
        <v>8265</v>
      </c>
      <c r="U15" t="s">
        <v>8310</v>
      </c>
      <c r="V15" t="s">
        <v>8311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v>100.93333333333334</v>
      </c>
      <c r="G16" t="s">
        <v>8219</v>
      </c>
      <c r="H16">
        <f t="shared" si="0"/>
        <v>41</v>
      </c>
      <c r="I16" t="str">
        <f t="shared" si="1"/>
        <v>null</v>
      </c>
      <c r="J16">
        <v>41</v>
      </c>
      <c r="K16" s="7">
        <v>147.70731707317074</v>
      </c>
      <c r="L16" t="s">
        <v>8226</v>
      </c>
      <c r="M16" t="s">
        <v>8248</v>
      </c>
      <c r="N16">
        <v>1405259940</v>
      </c>
      <c r="O16" s="11">
        <f t="shared" si="2"/>
        <v>41833.582638888889</v>
      </c>
      <c r="P16">
        <v>1403051888</v>
      </c>
      <c r="Q16" s="11">
        <f t="shared" si="3"/>
        <v>41808.02648148148</v>
      </c>
      <c r="R16" t="b">
        <v>0</v>
      </c>
      <c r="S16" t="b">
        <v>1</v>
      </c>
      <c r="T16" t="s">
        <v>8265</v>
      </c>
      <c r="U16" t="s">
        <v>8310</v>
      </c>
      <c r="V16" t="s">
        <v>8311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v>106.60000000000001</v>
      </c>
      <c r="G17" t="s">
        <v>8219</v>
      </c>
      <c r="H17">
        <f t="shared" si="0"/>
        <v>98</v>
      </c>
      <c r="I17" t="str">
        <f t="shared" si="1"/>
        <v>null</v>
      </c>
      <c r="J17">
        <v>98</v>
      </c>
      <c r="K17" s="7">
        <v>21.755102040816325</v>
      </c>
      <c r="L17" t="s">
        <v>8227</v>
      </c>
      <c r="M17" t="s">
        <v>8249</v>
      </c>
      <c r="N17">
        <v>1443384840</v>
      </c>
      <c r="O17" s="11">
        <f t="shared" si="2"/>
        <v>42274.843055555553</v>
      </c>
      <c r="P17">
        <v>1441790658</v>
      </c>
      <c r="Q17" s="11">
        <f t="shared" si="3"/>
        <v>42256.391875000001</v>
      </c>
      <c r="R17" t="b">
        <v>0</v>
      </c>
      <c r="S17" t="b">
        <v>1</v>
      </c>
      <c r="T17" t="s">
        <v>8265</v>
      </c>
      <c r="U17" t="s">
        <v>8310</v>
      </c>
      <c r="V17" t="s">
        <v>8311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v>100.24166666666667</v>
      </c>
      <c r="G18" t="s">
        <v>8219</v>
      </c>
      <c r="H18">
        <f t="shared" si="0"/>
        <v>70</v>
      </c>
      <c r="I18" t="str">
        <f t="shared" si="1"/>
        <v>null</v>
      </c>
      <c r="J18">
        <v>70</v>
      </c>
      <c r="K18" s="7">
        <v>171.84285714285716</v>
      </c>
      <c r="L18" t="s">
        <v>8224</v>
      </c>
      <c r="M18" t="s">
        <v>8246</v>
      </c>
      <c r="N18">
        <v>1402896600</v>
      </c>
      <c r="O18" s="11">
        <f t="shared" si="2"/>
        <v>41806.229166666664</v>
      </c>
      <c r="P18">
        <v>1398971211</v>
      </c>
      <c r="Q18" s="11">
        <f t="shared" si="3"/>
        <v>41760.796423611115</v>
      </c>
      <c r="R18" t="b">
        <v>0</v>
      </c>
      <c r="S18" t="b">
        <v>1</v>
      </c>
      <c r="T18" t="s">
        <v>8265</v>
      </c>
      <c r="U18" t="s">
        <v>8310</v>
      </c>
      <c r="V18" t="s">
        <v>8311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v>100.66666666666666</v>
      </c>
      <c r="G19" t="s">
        <v>8219</v>
      </c>
      <c r="H19">
        <f t="shared" si="0"/>
        <v>36</v>
      </c>
      <c r="I19" t="str">
        <f t="shared" si="1"/>
        <v>null</v>
      </c>
      <c r="J19">
        <v>36</v>
      </c>
      <c r="K19" s="7">
        <v>41.944444444444443</v>
      </c>
      <c r="L19" t="s">
        <v>8225</v>
      </c>
      <c r="M19" t="s">
        <v>8247</v>
      </c>
      <c r="N19">
        <v>1415126022</v>
      </c>
      <c r="O19" s="11">
        <f t="shared" si="2"/>
        <v>41947.773402777777</v>
      </c>
      <c r="P19">
        <v>1412530422</v>
      </c>
      <c r="Q19" s="11">
        <f t="shared" si="3"/>
        <v>41917.731736111113</v>
      </c>
      <c r="R19" t="b">
        <v>0</v>
      </c>
      <c r="S19" t="b">
        <v>1</v>
      </c>
      <c r="T19" t="s">
        <v>8265</v>
      </c>
      <c r="U19" t="s">
        <v>8310</v>
      </c>
      <c r="V19" t="s">
        <v>8311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v>106.32110000000002</v>
      </c>
      <c r="G20" t="s">
        <v>8219</v>
      </c>
      <c r="H20">
        <f t="shared" si="0"/>
        <v>342</v>
      </c>
      <c r="I20" t="str">
        <f t="shared" si="1"/>
        <v>null</v>
      </c>
      <c r="J20">
        <v>342</v>
      </c>
      <c r="K20" s="7">
        <v>93.264122807017543</v>
      </c>
      <c r="L20" t="s">
        <v>8224</v>
      </c>
      <c r="M20" t="s">
        <v>8246</v>
      </c>
      <c r="N20">
        <v>1410958856</v>
      </c>
      <c r="O20" s="11">
        <f t="shared" si="2"/>
        <v>41899.542314814818</v>
      </c>
      <c r="P20">
        <v>1408366856</v>
      </c>
      <c r="Q20" s="11">
        <f t="shared" si="3"/>
        <v>41869.542314814818</v>
      </c>
      <c r="R20" t="b">
        <v>0</v>
      </c>
      <c r="S20" t="b">
        <v>1</v>
      </c>
      <c r="T20" t="s">
        <v>8265</v>
      </c>
      <c r="U20" t="s">
        <v>8310</v>
      </c>
      <c r="V20" t="s">
        <v>8311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v>145.29411764705881</v>
      </c>
      <c r="G21" t="s">
        <v>8219</v>
      </c>
      <c r="H21">
        <f t="shared" si="0"/>
        <v>22</v>
      </c>
      <c r="I21" t="str">
        <f t="shared" si="1"/>
        <v>null</v>
      </c>
      <c r="J21">
        <v>22</v>
      </c>
      <c r="K21" s="7">
        <v>56.136363636363633</v>
      </c>
      <c r="L21" t="s">
        <v>8224</v>
      </c>
      <c r="M21" t="s">
        <v>8246</v>
      </c>
      <c r="N21">
        <v>1437420934</v>
      </c>
      <c r="O21" s="11">
        <f t="shared" si="2"/>
        <v>42205.816365740742</v>
      </c>
      <c r="P21">
        <v>1434828934</v>
      </c>
      <c r="Q21" s="11">
        <f t="shared" si="3"/>
        <v>42175.816365740742</v>
      </c>
      <c r="R21" t="b">
        <v>0</v>
      </c>
      <c r="S21" t="b">
        <v>1</v>
      </c>
      <c r="T21" t="s">
        <v>8265</v>
      </c>
      <c r="U21" t="s">
        <v>8310</v>
      </c>
      <c r="V21" t="s">
        <v>8311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v>100.2</v>
      </c>
      <c r="G22" t="s">
        <v>8219</v>
      </c>
      <c r="H22">
        <f t="shared" si="0"/>
        <v>25</v>
      </c>
      <c r="I22" t="str">
        <f t="shared" si="1"/>
        <v>null</v>
      </c>
      <c r="J22">
        <v>25</v>
      </c>
      <c r="K22" s="7">
        <v>80.16</v>
      </c>
      <c r="L22" t="s">
        <v>8224</v>
      </c>
      <c r="M22" t="s">
        <v>8246</v>
      </c>
      <c r="N22">
        <v>1442167912</v>
      </c>
      <c r="O22" s="11">
        <f t="shared" si="2"/>
        <v>42260.758240740746</v>
      </c>
      <c r="P22">
        <v>1436983912</v>
      </c>
      <c r="Q22" s="11">
        <f t="shared" si="3"/>
        <v>42200.758240740746</v>
      </c>
      <c r="R22" t="b">
        <v>0</v>
      </c>
      <c r="S22" t="b">
        <v>1</v>
      </c>
      <c r="T22" t="s">
        <v>8265</v>
      </c>
      <c r="U22" t="s">
        <v>8310</v>
      </c>
      <c r="V22" t="s">
        <v>8311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v>109.13513513513513</v>
      </c>
      <c r="G23" t="s">
        <v>8219</v>
      </c>
      <c r="H23">
        <f t="shared" si="0"/>
        <v>101</v>
      </c>
      <c r="I23" t="str">
        <f t="shared" si="1"/>
        <v>null</v>
      </c>
      <c r="J23">
        <v>101</v>
      </c>
      <c r="K23" s="7">
        <v>199.9009900990099</v>
      </c>
      <c r="L23" t="s">
        <v>8224</v>
      </c>
      <c r="M23" t="s">
        <v>8246</v>
      </c>
      <c r="N23">
        <v>1411743789</v>
      </c>
      <c r="O23" s="11">
        <f t="shared" si="2"/>
        <v>41908.627187500002</v>
      </c>
      <c r="P23">
        <v>1409151789</v>
      </c>
      <c r="Q23" s="11">
        <f t="shared" si="3"/>
        <v>41878.627187500002</v>
      </c>
      <c r="R23" t="b">
        <v>0</v>
      </c>
      <c r="S23" t="b">
        <v>1</v>
      </c>
      <c r="T23" t="s">
        <v>8265</v>
      </c>
      <c r="U23" t="s">
        <v>8310</v>
      </c>
      <c r="V23" t="s">
        <v>8311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v>117.14285714285715</v>
      </c>
      <c r="G24" t="s">
        <v>8219</v>
      </c>
      <c r="H24">
        <f t="shared" si="0"/>
        <v>8</v>
      </c>
      <c r="I24" t="str">
        <f t="shared" si="1"/>
        <v>null</v>
      </c>
      <c r="J24">
        <v>8</v>
      </c>
      <c r="K24" s="7">
        <v>51.25</v>
      </c>
      <c r="L24" t="s">
        <v>8224</v>
      </c>
      <c r="M24" t="s">
        <v>8246</v>
      </c>
      <c r="N24">
        <v>1420099140</v>
      </c>
      <c r="O24" s="11">
        <f t="shared" si="2"/>
        <v>42005.332638888889</v>
      </c>
      <c r="P24">
        <v>1418766740</v>
      </c>
      <c r="Q24" s="11">
        <f t="shared" si="3"/>
        <v>41989.91134259259</v>
      </c>
      <c r="R24" t="b">
        <v>0</v>
      </c>
      <c r="S24" t="b">
        <v>1</v>
      </c>
      <c r="T24" t="s">
        <v>8265</v>
      </c>
      <c r="U24" t="s">
        <v>8310</v>
      </c>
      <c r="V24" t="s">
        <v>8311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v>118.5</v>
      </c>
      <c r="G25" t="s">
        <v>8219</v>
      </c>
      <c r="H25">
        <f t="shared" si="0"/>
        <v>23</v>
      </c>
      <c r="I25" t="str">
        <f t="shared" si="1"/>
        <v>null</v>
      </c>
      <c r="J25">
        <v>23</v>
      </c>
      <c r="K25" s="7">
        <v>103.04347826086956</v>
      </c>
      <c r="L25" t="s">
        <v>8224</v>
      </c>
      <c r="M25" t="s">
        <v>8246</v>
      </c>
      <c r="N25">
        <v>1430407200</v>
      </c>
      <c r="O25" s="11">
        <f t="shared" si="2"/>
        <v>42124.638888888891</v>
      </c>
      <c r="P25">
        <v>1428086501</v>
      </c>
      <c r="Q25" s="11">
        <f t="shared" si="3"/>
        <v>42097.778946759259</v>
      </c>
      <c r="R25" t="b">
        <v>0</v>
      </c>
      <c r="S25" t="b">
        <v>1</v>
      </c>
      <c r="T25" t="s">
        <v>8265</v>
      </c>
      <c r="U25" t="s">
        <v>8310</v>
      </c>
      <c r="V25" t="s">
        <v>8311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v>108.80768571428572</v>
      </c>
      <c r="G26" t="s">
        <v>8219</v>
      </c>
      <c r="H26">
        <f t="shared" si="0"/>
        <v>574</v>
      </c>
      <c r="I26" t="str">
        <f t="shared" si="1"/>
        <v>null</v>
      </c>
      <c r="J26">
        <v>574</v>
      </c>
      <c r="K26" s="7">
        <v>66.346149825783982</v>
      </c>
      <c r="L26" t="s">
        <v>8224</v>
      </c>
      <c r="M26" t="s">
        <v>8246</v>
      </c>
      <c r="N26">
        <v>1442345940</v>
      </c>
      <c r="O26" s="11">
        <f t="shared" si="2"/>
        <v>42262.818750000006</v>
      </c>
      <c r="P26">
        <v>1439494863</v>
      </c>
      <c r="Q26" s="11">
        <f t="shared" si="3"/>
        <v>42229.820173611108</v>
      </c>
      <c r="R26" t="b">
        <v>0</v>
      </c>
      <c r="S26" t="b">
        <v>1</v>
      </c>
      <c r="T26" t="s">
        <v>8265</v>
      </c>
      <c r="U26" t="s">
        <v>8310</v>
      </c>
      <c r="V26" t="s">
        <v>8311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v>133.33333333333331</v>
      </c>
      <c r="G27" t="s">
        <v>8219</v>
      </c>
      <c r="H27">
        <f t="shared" si="0"/>
        <v>14</v>
      </c>
      <c r="I27" t="str">
        <f t="shared" si="1"/>
        <v>null</v>
      </c>
      <c r="J27">
        <v>14</v>
      </c>
      <c r="K27" s="7">
        <v>57.142857142857146</v>
      </c>
      <c r="L27" t="s">
        <v>8224</v>
      </c>
      <c r="M27" t="s">
        <v>8246</v>
      </c>
      <c r="N27">
        <v>1452299761</v>
      </c>
      <c r="O27" s="11">
        <f t="shared" si="2"/>
        <v>42378.025011574078</v>
      </c>
      <c r="P27">
        <v>1447115761</v>
      </c>
      <c r="Q27" s="11">
        <f t="shared" si="3"/>
        <v>42318.025011574078</v>
      </c>
      <c r="R27" t="b">
        <v>0</v>
      </c>
      <c r="S27" t="b">
        <v>1</v>
      </c>
      <c r="T27" t="s">
        <v>8265</v>
      </c>
      <c r="U27" t="s">
        <v>8310</v>
      </c>
      <c r="V27" t="s">
        <v>8311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v>155.20000000000002</v>
      </c>
      <c r="G28" t="s">
        <v>8219</v>
      </c>
      <c r="H28">
        <f t="shared" si="0"/>
        <v>19</v>
      </c>
      <c r="I28" t="str">
        <f t="shared" si="1"/>
        <v>null</v>
      </c>
      <c r="J28">
        <v>19</v>
      </c>
      <c r="K28" s="7">
        <v>102.10526315789474</v>
      </c>
      <c r="L28" t="s">
        <v>8224</v>
      </c>
      <c r="M28" t="s">
        <v>8246</v>
      </c>
      <c r="N28">
        <v>1408278144</v>
      </c>
      <c r="O28" s="11">
        <f t="shared" si="2"/>
        <v>41868.515555555554</v>
      </c>
      <c r="P28">
        <v>1404822144</v>
      </c>
      <c r="Q28" s="11">
        <f t="shared" si="3"/>
        <v>41828.515555555554</v>
      </c>
      <c r="R28" t="b">
        <v>0</v>
      </c>
      <c r="S28" t="b">
        <v>1</v>
      </c>
      <c r="T28" t="s">
        <v>8265</v>
      </c>
      <c r="U28" t="s">
        <v>8310</v>
      </c>
      <c r="V28" t="s">
        <v>8311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v>111.72500000000001</v>
      </c>
      <c r="G29" t="s">
        <v>8219</v>
      </c>
      <c r="H29">
        <f t="shared" si="0"/>
        <v>150</v>
      </c>
      <c r="I29" t="str">
        <f t="shared" si="1"/>
        <v>null</v>
      </c>
      <c r="J29">
        <v>150</v>
      </c>
      <c r="K29" s="7">
        <v>148.96666666666667</v>
      </c>
      <c r="L29" t="s">
        <v>8228</v>
      </c>
      <c r="M29" t="s">
        <v>8250</v>
      </c>
      <c r="N29">
        <v>1416113833</v>
      </c>
      <c r="O29" s="11">
        <f t="shared" si="2"/>
        <v>41959.206400462965</v>
      </c>
      <c r="P29">
        <v>1413518233</v>
      </c>
      <c r="Q29" s="11">
        <f t="shared" si="3"/>
        <v>41929.164733796293</v>
      </c>
      <c r="R29" t="b">
        <v>0</v>
      </c>
      <c r="S29" t="b">
        <v>1</v>
      </c>
      <c r="T29" t="s">
        <v>8265</v>
      </c>
      <c r="U29" t="s">
        <v>8310</v>
      </c>
      <c r="V29" t="s">
        <v>8311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v>100.35000000000001</v>
      </c>
      <c r="G30" t="s">
        <v>8219</v>
      </c>
      <c r="H30">
        <f t="shared" si="0"/>
        <v>71</v>
      </c>
      <c r="I30" t="str">
        <f t="shared" si="1"/>
        <v>null</v>
      </c>
      <c r="J30">
        <v>71</v>
      </c>
      <c r="K30" s="7">
        <v>169.6056338028169</v>
      </c>
      <c r="L30" t="s">
        <v>8224</v>
      </c>
      <c r="M30" t="s">
        <v>8246</v>
      </c>
      <c r="N30">
        <v>1450307284</v>
      </c>
      <c r="O30" s="11">
        <f t="shared" si="2"/>
        <v>42354.96393518518</v>
      </c>
      <c r="P30">
        <v>1447715284</v>
      </c>
      <c r="Q30" s="11">
        <f t="shared" si="3"/>
        <v>42324.96393518518</v>
      </c>
      <c r="R30" t="b">
        <v>0</v>
      </c>
      <c r="S30" t="b">
        <v>1</v>
      </c>
      <c r="T30" t="s">
        <v>8265</v>
      </c>
      <c r="U30" t="s">
        <v>8310</v>
      </c>
      <c r="V30" t="s">
        <v>8311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v>123.33333333333334</v>
      </c>
      <c r="G31" t="s">
        <v>8219</v>
      </c>
      <c r="H31">
        <f t="shared" si="0"/>
        <v>117</v>
      </c>
      <c r="I31" t="str">
        <f t="shared" si="1"/>
        <v>null</v>
      </c>
      <c r="J31">
        <v>117</v>
      </c>
      <c r="K31" s="7">
        <v>31.623931623931625</v>
      </c>
      <c r="L31" t="s">
        <v>8225</v>
      </c>
      <c r="M31" t="s">
        <v>8247</v>
      </c>
      <c r="N31">
        <v>1406045368</v>
      </c>
      <c r="O31" s="11">
        <f t="shared" si="2"/>
        <v>41842.67324074074</v>
      </c>
      <c r="P31">
        <v>1403453368</v>
      </c>
      <c r="Q31" s="11">
        <f t="shared" si="3"/>
        <v>41812.67324074074</v>
      </c>
      <c r="R31" t="b">
        <v>0</v>
      </c>
      <c r="S31" t="b">
        <v>1</v>
      </c>
      <c r="T31" t="s">
        <v>8265</v>
      </c>
      <c r="U31" t="s">
        <v>8310</v>
      </c>
      <c r="V31" t="s">
        <v>8311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v>101.29975</v>
      </c>
      <c r="G32" t="s">
        <v>8219</v>
      </c>
      <c r="H32">
        <f t="shared" si="0"/>
        <v>53</v>
      </c>
      <c r="I32" t="str">
        <f t="shared" si="1"/>
        <v>null</v>
      </c>
      <c r="J32">
        <v>53</v>
      </c>
      <c r="K32" s="7">
        <v>76.45264150943396</v>
      </c>
      <c r="L32" t="s">
        <v>8224</v>
      </c>
      <c r="M32" t="s">
        <v>8246</v>
      </c>
      <c r="N32">
        <v>1408604515</v>
      </c>
      <c r="O32" s="11">
        <f t="shared" si="2"/>
        <v>41872.292997685188</v>
      </c>
      <c r="P32">
        <v>1406012515</v>
      </c>
      <c r="Q32" s="11">
        <f t="shared" si="3"/>
        <v>41842.292997685188</v>
      </c>
      <c r="R32" t="b">
        <v>0</v>
      </c>
      <c r="S32" t="b">
        <v>1</v>
      </c>
      <c r="T32" t="s">
        <v>8265</v>
      </c>
      <c r="U32" t="s">
        <v>8310</v>
      </c>
      <c r="V32" t="s">
        <v>8311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v>100</v>
      </c>
      <c r="G33" t="s">
        <v>8219</v>
      </c>
      <c r="H33">
        <f t="shared" si="0"/>
        <v>1</v>
      </c>
      <c r="I33" t="str">
        <f t="shared" si="1"/>
        <v>null</v>
      </c>
      <c r="J33">
        <v>1</v>
      </c>
      <c r="K33" s="7">
        <v>13</v>
      </c>
      <c r="L33" t="s">
        <v>8224</v>
      </c>
      <c r="M33" t="s">
        <v>8246</v>
      </c>
      <c r="N33">
        <v>1453748434</v>
      </c>
      <c r="O33" s="11">
        <f t="shared" si="2"/>
        <v>42394.79206018518</v>
      </c>
      <c r="P33">
        <v>1452193234</v>
      </c>
      <c r="Q33" s="11">
        <f t="shared" si="3"/>
        <v>42376.79206018518</v>
      </c>
      <c r="R33" t="b">
        <v>0</v>
      </c>
      <c r="S33" t="b">
        <v>1</v>
      </c>
      <c r="T33" t="s">
        <v>8265</v>
      </c>
      <c r="U33" t="s">
        <v>8310</v>
      </c>
      <c r="V33" t="s">
        <v>8311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v>100.24604569420035</v>
      </c>
      <c r="G34" t="s">
        <v>8219</v>
      </c>
      <c r="H34">
        <f t="shared" si="0"/>
        <v>89</v>
      </c>
      <c r="I34" t="str">
        <f t="shared" si="1"/>
        <v>null</v>
      </c>
      <c r="J34">
        <v>89</v>
      </c>
      <c r="K34" s="7">
        <v>320.44943820224717</v>
      </c>
      <c r="L34" t="s">
        <v>8224</v>
      </c>
      <c r="M34" t="s">
        <v>8246</v>
      </c>
      <c r="N34">
        <v>1463111940</v>
      </c>
      <c r="O34" s="11">
        <f t="shared" si="2"/>
        <v>42503.165972222225</v>
      </c>
      <c r="P34">
        <v>1459523017</v>
      </c>
      <c r="Q34" s="11">
        <f t="shared" si="3"/>
        <v>42461.627511574072</v>
      </c>
      <c r="R34" t="b">
        <v>0</v>
      </c>
      <c r="S34" t="b">
        <v>1</v>
      </c>
      <c r="T34" t="s">
        <v>8265</v>
      </c>
      <c r="U34" t="s">
        <v>8310</v>
      </c>
      <c r="V34" t="s">
        <v>8311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v>102.0952380952381</v>
      </c>
      <c r="G35" t="s">
        <v>8219</v>
      </c>
      <c r="H35">
        <f t="shared" si="0"/>
        <v>64</v>
      </c>
      <c r="I35" t="str">
        <f t="shared" si="1"/>
        <v>null</v>
      </c>
      <c r="J35">
        <v>64</v>
      </c>
      <c r="K35" s="7">
        <v>83.75</v>
      </c>
      <c r="L35" t="s">
        <v>8224</v>
      </c>
      <c r="M35" t="s">
        <v>8246</v>
      </c>
      <c r="N35">
        <v>1447001501</v>
      </c>
      <c r="O35" s="11">
        <f t="shared" si="2"/>
        <v>42316.702557870376</v>
      </c>
      <c r="P35">
        <v>1444405901</v>
      </c>
      <c r="Q35" s="11">
        <f t="shared" si="3"/>
        <v>42286.660891203705</v>
      </c>
      <c r="R35" t="b">
        <v>0</v>
      </c>
      <c r="S35" t="b">
        <v>1</v>
      </c>
      <c r="T35" t="s">
        <v>8265</v>
      </c>
      <c r="U35" t="s">
        <v>8310</v>
      </c>
      <c r="V35" t="s">
        <v>8311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v>130.46153846153845</v>
      </c>
      <c r="G36" t="s">
        <v>8219</v>
      </c>
      <c r="H36">
        <f t="shared" si="0"/>
        <v>68</v>
      </c>
      <c r="I36" t="str">
        <f t="shared" si="1"/>
        <v>null</v>
      </c>
      <c r="J36">
        <v>68</v>
      </c>
      <c r="K36" s="7">
        <v>49.882352941176471</v>
      </c>
      <c r="L36" t="s">
        <v>8224</v>
      </c>
      <c r="M36" t="s">
        <v>8246</v>
      </c>
      <c r="N36">
        <v>1407224601</v>
      </c>
      <c r="O36" s="11">
        <f t="shared" si="2"/>
        <v>41856.321770833332</v>
      </c>
      <c r="P36">
        <v>1405928601</v>
      </c>
      <c r="Q36" s="11">
        <f t="shared" si="3"/>
        <v>41841.321770833332</v>
      </c>
      <c r="R36" t="b">
        <v>0</v>
      </c>
      <c r="S36" t="b">
        <v>1</v>
      </c>
      <c r="T36" t="s">
        <v>8265</v>
      </c>
      <c r="U36" t="s">
        <v>8310</v>
      </c>
      <c r="V36" t="s">
        <v>8311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v>166.5</v>
      </c>
      <c r="G37" t="s">
        <v>8219</v>
      </c>
      <c r="H37">
        <f t="shared" si="0"/>
        <v>28</v>
      </c>
      <c r="I37" t="str">
        <f t="shared" si="1"/>
        <v>null</v>
      </c>
      <c r="J37">
        <v>28</v>
      </c>
      <c r="K37" s="7">
        <v>59.464285714285715</v>
      </c>
      <c r="L37" t="s">
        <v>8224</v>
      </c>
      <c r="M37" t="s">
        <v>8246</v>
      </c>
      <c r="N37">
        <v>1430179200</v>
      </c>
      <c r="O37" s="11">
        <f t="shared" si="2"/>
        <v>42122</v>
      </c>
      <c r="P37">
        <v>1428130814</v>
      </c>
      <c r="Q37" s="11">
        <f t="shared" si="3"/>
        <v>42098.291828703703</v>
      </c>
      <c r="R37" t="b">
        <v>0</v>
      </c>
      <c r="S37" t="b">
        <v>1</v>
      </c>
      <c r="T37" t="s">
        <v>8265</v>
      </c>
      <c r="U37" t="s">
        <v>8310</v>
      </c>
      <c r="V37" t="s">
        <v>8311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v>142.15</v>
      </c>
      <c r="G38" t="s">
        <v>8219</v>
      </c>
      <c r="H38">
        <f t="shared" si="0"/>
        <v>44</v>
      </c>
      <c r="I38" t="str">
        <f t="shared" si="1"/>
        <v>null</v>
      </c>
      <c r="J38">
        <v>44</v>
      </c>
      <c r="K38" s="7">
        <v>193.84090909090909</v>
      </c>
      <c r="L38" t="s">
        <v>8224</v>
      </c>
      <c r="M38" t="s">
        <v>8246</v>
      </c>
      <c r="N38">
        <v>1428128525</v>
      </c>
      <c r="O38" s="11">
        <f t="shared" si="2"/>
        <v>42098.265335648146</v>
      </c>
      <c r="P38">
        <v>1425540125</v>
      </c>
      <c r="Q38" s="11">
        <f t="shared" si="3"/>
        <v>42068.307002314818</v>
      </c>
      <c r="R38" t="b">
        <v>0</v>
      </c>
      <c r="S38" t="b">
        <v>1</v>
      </c>
      <c r="T38" t="s">
        <v>8265</v>
      </c>
      <c r="U38" t="s">
        <v>8310</v>
      </c>
      <c r="V38" t="s">
        <v>8311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v>183.44090909090909</v>
      </c>
      <c r="G39" t="s">
        <v>8219</v>
      </c>
      <c r="H39">
        <f t="shared" si="0"/>
        <v>253</v>
      </c>
      <c r="I39" t="str">
        <f t="shared" si="1"/>
        <v>null</v>
      </c>
      <c r="J39">
        <v>253</v>
      </c>
      <c r="K39" s="7">
        <v>159.51383399209487</v>
      </c>
      <c r="L39" t="s">
        <v>8224</v>
      </c>
      <c r="M39" t="s">
        <v>8246</v>
      </c>
      <c r="N39">
        <v>1425055079</v>
      </c>
      <c r="O39" s="11">
        <f t="shared" si="2"/>
        <v>42062.693043981482</v>
      </c>
      <c r="P39">
        <v>1422463079</v>
      </c>
      <c r="Q39" s="11">
        <f t="shared" si="3"/>
        <v>42032.693043981482</v>
      </c>
      <c r="R39" t="b">
        <v>0</v>
      </c>
      <c r="S39" t="b">
        <v>1</v>
      </c>
      <c r="T39" t="s">
        <v>8265</v>
      </c>
      <c r="U39" t="s">
        <v>8310</v>
      </c>
      <c r="V39" t="s">
        <v>8311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v>110.04</v>
      </c>
      <c r="G40" t="s">
        <v>8219</v>
      </c>
      <c r="H40">
        <f t="shared" si="0"/>
        <v>66</v>
      </c>
      <c r="I40" t="str">
        <f t="shared" si="1"/>
        <v>null</v>
      </c>
      <c r="J40">
        <v>66</v>
      </c>
      <c r="K40" s="7">
        <v>41.68181818181818</v>
      </c>
      <c r="L40" t="s">
        <v>8224</v>
      </c>
      <c r="M40" t="s">
        <v>8246</v>
      </c>
      <c r="N40">
        <v>1368235344</v>
      </c>
      <c r="O40" s="11">
        <f t="shared" si="2"/>
        <v>41405.057222222218</v>
      </c>
      <c r="P40">
        <v>1365643344</v>
      </c>
      <c r="Q40" s="11">
        <f t="shared" si="3"/>
        <v>41375.057222222218</v>
      </c>
      <c r="R40" t="b">
        <v>0</v>
      </c>
      <c r="S40" t="b">
        <v>1</v>
      </c>
      <c r="T40" t="s">
        <v>8265</v>
      </c>
      <c r="U40" t="s">
        <v>8310</v>
      </c>
      <c r="V40" t="s">
        <v>8311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v>130.98000000000002</v>
      </c>
      <c r="G41" t="s">
        <v>8219</v>
      </c>
      <c r="H41">
        <f t="shared" si="0"/>
        <v>217</v>
      </c>
      <c r="I41" t="str">
        <f t="shared" si="1"/>
        <v>null</v>
      </c>
      <c r="J41">
        <v>217</v>
      </c>
      <c r="K41" s="7">
        <v>150.89861751152074</v>
      </c>
      <c r="L41" t="s">
        <v>8225</v>
      </c>
      <c r="M41" t="s">
        <v>8247</v>
      </c>
      <c r="N41">
        <v>1401058740</v>
      </c>
      <c r="O41" s="11">
        <f t="shared" si="2"/>
        <v>41784.957638888889</v>
      </c>
      <c r="P41">
        <v>1398388068</v>
      </c>
      <c r="Q41" s="11">
        <f t="shared" si="3"/>
        <v>41754.047083333331</v>
      </c>
      <c r="R41" t="b">
        <v>0</v>
      </c>
      <c r="S41" t="b">
        <v>1</v>
      </c>
      <c r="T41" t="s">
        <v>8265</v>
      </c>
      <c r="U41" t="s">
        <v>8310</v>
      </c>
      <c r="V41" t="s">
        <v>8311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v>101.35000000000001</v>
      </c>
      <c r="G42" t="s">
        <v>8219</v>
      </c>
      <c r="H42">
        <f t="shared" si="0"/>
        <v>16</v>
      </c>
      <c r="I42" t="str">
        <f t="shared" si="1"/>
        <v>null</v>
      </c>
      <c r="J42">
        <v>16</v>
      </c>
      <c r="K42" s="7">
        <v>126.6875</v>
      </c>
      <c r="L42" t="s">
        <v>8224</v>
      </c>
      <c r="M42" t="s">
        <v>8246</v>
      </c>
      <c r="N42">
        <v>1403150400</v>
      </c>
      <c r="O42" s="11">
        <f t="shared" si="2"/>
        <v>41809.166666666664</v>
      </c>
      <c r="P42">
        <v>1401426488</v>
      </c>
      <c r="Q42" s="11">
        <f t="shared" si="3"/>
        <v>41789.21398148148</v>
      </c>
      <c r="R42" t="b">
        <v>0</v>
      </c>
      <c r="S42" t="b">
        <v>1</v>
      </c>
      <c r="T42" t="s">
        <v>8265</v>
      </c>
      <c r="U42" t="s">
        <v>8310</v>
      </c>
      <c r="V42" t="s">
        <v>8311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v>100</v>
      </c>
      <c r="G43" t="s">
        <v>8219</v>
      </c>
      <c r="H43">
        <f t="shared" si="0"/>
        <v>19</v>
      </c>
      <c r="I43" t="str">
        <f t="shared" si="1"/>
        <v>null</v>
      </c>
      <c r="J43">
        <v>19</v>
      </c>
      <c r="K43" s="7">
        <v>105.26315789473684</v>
      </c>
      <c r="L43" t="s">
        <v>8224</v>
      </c>
      <c r="M43" t="s">
        <v>8246</v>
      </c>
      <c r="N43">
        <v>1412516354</v>
      </c>
      <c r="O43" s="11">
        <f t="shared" si="2"/>
        <v>41917.568912037037</v>
      </c>
      <c r="P43">
        <v>1409924354</v>
      </c>
      <c r="Q43" s="11">
        <f t="shared" si="3"/>
        <v>41887.568912037037</v>
      </c>
      <c r="R43" t="b">
        <v>0</v>
      </c>
      <c r="S43" t="b">
        <v>1</v>
      </c>
      <c r="T43" t="s">
        <v>8265</v>
      </c>
      <c r="U43" t="s">
        <v>8310</v>
      </c>
      <c r="V43" t="s">
        <v>8311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v>141.85714285714286</v>
      </c>
      <c r="G44" t="s">
        <v>8219</v>
      </c>
      <c r="H44">
        <f t="shared" si="0"/>
        <v>169</v>
      </c>
      <c r="I44" t="str">
        <f t="shared" si="1"/>
        <v>null</v>
      </c>
      <c r="J44">
        <v>169</v>
      </c>
      <c r="K44" s="7">
        <v>117.51479289940828</v>
      </c>
      <c r="L44" t="s">
        <v>8224</v>
      </c>
      <c r="M44" t="s">
        <v>8246</v>
      </c>
      <c r="N44">
        <v>1419780026</v>
      </c>
      <c r="O44" s="11">
        <f t="shared" si="2"/>
        <v>42001.639189814814</v>
      </c>
      <c r="P44">
        <v>1417188026</v>
      </c>
      <c r="Q44" s="11">
        <f t="shared" si="3"/>
        <v>41971.639189814814</v>
      </c>
      <c r="R44" t="b">
        <v>0</v>
      </c>
      <c r="S44" t="b">
        <v>1</v>
      </c>
      <c r="T44" t="s">
        <v>8265</v>
      </c>
      <c r="U44" t="s">
        <v>8310</v>
      </c>
      <c r="V44" t="s">
        <v>8311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v>308.65999999999997</v>
      </c>
      <c r="G45" t="s">
        <v>8219</v>
      </c>
      <c r="H45">
        <f t="shared" si="0"/>
        <v>263</v>
      </c>
      <c r="I45" t="str">
        <f t="shared" si="1"/>
        <v>null</v>
      </c>
      <c r="J45">
        <v>263</v>
      </c>
      <c r="K45" s="7">
        <v>117.36121673003802</v>
      </c>
      <c r="L45" t="s">
        <v>8224</v>
      </c>
      <c r="M45" t="s">
        <v>8246</v>
      </c>
      <c r="N45">
        <v>1405209600</v>
      </c>
      <c r="O45" s="11">
        <f t="shared" si="2"/>
        <v>41833</v>
      </c>
      <c r="P45">
        <v>1402599486</v>
      </c>
      <c r="Q45" s="11">
        <f t="shared" si="3"/>
        <v>41802.790347222224</v>
      </c>
      <c r="R45" t="b">
        <v>0</v>
      </c>
      <c r="S45" t="b">
        <v>1</v>
      </c>
      <c r="T45" t="s">
        <v>8265</v>
      </c>
      <c r="U45" t="s">
        <v>8310</v>
      </c>
      <c r="V45" t="s">
        <v>8311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v>100</v>
      </c>
      <c r="G46" t="s">
        <v>8219</v>
      </c>
      <c r="H46">
        <f t="shared" si="0"/>
        <v>15</v>
      </c>
      <c r="I46" t="str">
        <f t="shared" si="1"/>
        <v>null</v>
      </c>
      <c r="J46">
        <v>15</v>
      </c>
      <c r="K46" s="7">
        <v>133.33333333333334</v>
      </c>
      <c r="L46" t="s">
        <v>8224</v>
      </c>
      <c r="M46" t="s">
        <v>8246</v>
      </c>
      <c r="N46">
        <v>1412648537</v>
      </c>
      <c r="O46" s="11">
        <f t="shared" si="2"/>
        <v>41919.098807870374</v>
      </c>
      <c r="P46">
        <v>1408760537</v>
      </c>
      <c r="Q46" s="11">
        <f t="shared" si="3"/>
        <v>41874.098807870374</v>
      </c>
      <c r="R46" t="b">
        <v>0</v>
      </c>
      <c r="S46" t="b">
        <v>1</v>
      </c>
      <c r="T46" t="s">
        <v>8265</v>
      </c>
      <c r="U46" t="s">
        <v>8310</v>
      </c>
      <c r="V46" t="s">
        <v>8311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v>120</v>
      </c>
      <c r="G47" t="s">
        <v>8219</v>
      </c>
      <c r="H47">
        <f t="shared" si="0"/>
        <v>61</v>
      </c>
      <c r="I47" t="str">
        <f t="shared" si="1"/>
        <v>null</v>
      </c>
      <c r="J47">
        <v>61</v>
      </c>
      <c r="K47" s="7">
        <v>98.360655737704917</v>
      </c>
      <c r="L47" t="s">
        <v>8224</v>
      </c>
      <c r="M47" t="s">
        <v>8246</v>
      </c>
      <c r="N47">
        <v>1461769107</v>
      </c>
      <c r="O47" s="11">
        <f t="shared" si="2"/>
        <v>42487.623923611114</v>
      </c>
      <c r="P47">
        <v>1459177107</v>
      </c>
      <c r="Q47" s="11">
        <f t="shared" si="3"/>
        <v>42457.623923611114</v>
      </c>
      <c r="R47" t="b">
        <v>0</v>
      </c>
      <c r="S47" t="b">
        <v>1</v>
      </c>
      <c r="T47" t="s">
        <v>8265</v>
      </c>
      <c r="U47" t="s">
        <v>8310</v>
      </c>
      <c r="V47" t="s">
        <v>8311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v>104.16666666666667</v>
      </c>
      <c r="G48" t="s">
        <v>8219</v>
      </c>
      <c r="H48">
        <f t="shared" si="0"/>
        <v>45</v>
      </c>
      <c r="I48" t="str">
        <f t="shared" si="1"/>
        <v>null</v>
      </c>
      <c r="J48">
        <v>45</v>
      </c>
      <c r="K48" s="7">
        <v>194.44444444444446</v>
      </c>
      <c r="L48" t="s">
        <v>8226</v>
      </c>
      <c r="M48" t="s">
        <v>8248</v>
      </c>
      <c r="N48">
        <v>1450220974</v>
      </c>
      <c r="O48" s="11">
        <f t="shared" si="2"/>
        <v>42353.964976851858</v>
      </c>
      <c r="P48">
        <v>1447628974</v>
      </c>
      <c r="Q48" s="11">
        <f t="shared" si="3"/>
        <v>42323.964976851858</v>
      </c>
      <c r="R48" t="b">
        <v>0</v>
      </c>
      <c r="S48" t="b">
        <v>1</v>
      </c>
      <c r="T48" t="s">
        <v>8265</v>
      </c>
      <c r="U48" t="s">
        <v>8310</v>
      </c>
      <c r="V48" t="s">
        <v>8311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v>107.61100000000002</v>
      </c>
      <c r="G49" t="s">
        <v>8219</v>
      </c>
      <c r="H49">
        <f t="shared" si="0"/>
        <v>70</v>
      </c>
      <c r="I49" t="str">
        <f t="shared" si="1"/>
        <v>null</v>
      </c>
      <c r="J49">
        <v>70</v>
      </c>
      <c r="K49" s="7">
        <v>76.865000000000009</v>
      </c>
      <c r="L49" t="s">
        <v>8224</v>
      </c>
      <c r="M49" t="s">
        <v>8246</v>
      </c>
      <c r="N49">
        <v>1419021607</v>
      </c>
      <c r="O49" s="11">
        <f t="shared" si="2"/>
        <v>41992.861192129625</v>
      </c>
      <c r="P49">
        <v>1413834007</v>
      </c>
      <c r="Q49" s="11">
        <f t="shared" si="3"/>
        <v>41932.819525462961</v>
      </c>
      <c r="R49" t="b">
        <v>0</v>
      </c>
      <c r="S49" t="b">
        <v>1</v>
      </c>
      <c r="T49" t="s">
        <v>8265</v>
      </c>
      <c r="U49" t="s">
        <v>8310</v>
      </c>
      <c r="V49" t="s">
        <v>8311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v>107.94999999999999</v>
      </c>
      <c r="G50" t="s">
        <v>8219</v>
      </c>
      <c r="H50">
        <f t="shared" si="0"/>
        <v>38</v>
      </c>
      <c r="I50" t="str">
        <f t="shared" si="1"/>
        <v>null</v>
      </c>
      <c r="J50">
        <v>38</v>
      </c>
      <c r="K50" s="7">
        <v>56.815789473684212</v>
      </c>
      <c r="L50" t="s">
        <v>8225</v>
      </c>
      <c r="M50" t="s">
        <v>8247</v>
      </c>
      <c r="N50">
        <v>1425211200</v>
      </c>
      <c r="O50" s="11">
        <f t="shared" si="2"/>
        <v>42064.5</v>
      </c>
      <c r="P50">
        <v>1422534260</v>
      </c>
      <c r="Q50" s="11">
        <f t="shared" si="3"/>
        <v>42033.516898148147</v>
      </c>
      <c r="R50" t="b">
        <v>0</v>
      </c>
      <c r="S50" t="b">
        <v>1</v>
      </c>
      <c r="T50" t="s">
        <v>8265</v>
      </c>
      <c r="U50" t="s">
        <v>8310</v>
      </c>
      <c r="V50" t="s">
        <v>8311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v>100</v>
      </c>
      <c r="G51" t="s">
        <v>8219</v>
      </c>
      <c r="H51">
        <f t="shared" si="0"/>
        <v>87</v>
      </c>
      <c r="I51" t="str">
        <f t="shared" si="1"/>
        <v>null</v>
      </c>
      <c r="J51">
        <v>87</v>
      </c>
      <c r="K51" s="7">
        <v>137.93103448275863</v>
      </c>
      <c r="L51" t="s">
        <v>8224</v>
      </c>
      <c r="M51" t="s">
        <v>8246</v>
      </c>
      <c r="N51">
        <v>1445660045</v>
      </c>
      <c r="O51" s="11">
        <f t="shared" si="2"/>
        <v>42301.176446759258</v>
      </c>
      <c r="P51">
        <v>1443068045</v>
      </c>
      <c r="Q51" s="11">
        <f t="shared" si="3"/>
        <v>42271.176446759258</v>
      </c>
      <c r="R51" t="b">
        <v>0</v>
      </c>
      <c r="S51" t="b">
        <v>1</v>
      </c>
      <c r="T51" t="s">
        <v>8265</v>
      </c>
      <c r="U51" t="s">
        <v>8310</v>
      </c>
      <c r="V51" t="s">
        <v>8311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v>100</v>
      </c>
      <c r="G52" t="s">
        <v>8219</v>
      </c>
      <c r="H52">
        <f t="shared" si="0"/>
        <v>22</v>
      </c>
      <c r="I52" t="str">
        <f t="shared" si="1"/>
        <v>null</v>
      </c>
      <c r="J52">
        <v>22</v>
      </c>
      <c r="K52" s="7">
        <v>27.272727272727273</v>
      </c>
      <c r="L52" t="s">
        <v>8225</v>
      </c>
      <c r="M52" t="s">
        <v>8247</v>
      </c>
      <c r="N52">
        <v>1422637200</v>
      </c>
      <c r="O52" s="11">
        <f t="shared" si="2"/>
        <v>42034.708333333328</v>
      </c>
      <c r="P52">
        <v>1419271458</v>
      </c>
      <c r="Q52" s="11">
        <f t="shared" si="3"/>
        <v>41995.752986111111</v>
      </c>
      <c r="R52" t="b">
        <v>0</v>
      </c>
      <c r="S52" t="b">
        <v>1</v>
      </c>
      <c r="T52" t="s">
        <v>8265</v>
      </c>
      <c r="U52" t="s">
        <v>8310</v>
      </c>
      <c r="V52" t="s">
        <v>8311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v>128.0181818181818</v>
      </c>
      <c r="G53" t="s">
        <v>8219</v>
      </c>
      <c r="H53">
        <f t="shared" si="0"/>
        <v>119</v>
      </c>
      <c r="I53" t="str">
        <f t="shared" si="1"/>
        <v>null</v>
      </c>
      <c r="J53">
        <v>119</v>
      </c>
      <c r="K53" s="7">
        <v>118.33613445378151</v>
      </c>
      <c r="L53" t="s">
        <v>8224</v>
      </c>
      <c r="M53" t="s">
        <v>8246</v>
      </c>
      <c r="N53">
        <v>1439245037</v>
      </c>
      <c r="O53" s="11">
        <f t="shared" si="2"/>
        <v>42226.928668981483</v>
      </c>
      <c r="P53">
        <v>1436653037</v>
      </c>
      <c r="Q53" s="11">
        <f t="shared" si="3"/>
        <v>42196.928668981483</v>
      </c>
      <c r="R53" t="b">
        <v>0</v>
      </c>
      <c r="S53" t="b">
        <v>1</v>
      </c>
      <c r="T53" t="s">
        <v>8265</v>
      </c>
      <c r="U53" t="s">
        <v>8310</v>
      </c>
      <c r="V53" t="s">
        <v>8311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v>116.21</v>
      </c>
      <c r="G54" t="s">
        <v>8219</v>
      </c>
      <c r="H54">
        <f t="shared" si="0"/>
        <v>52</v>
      </c>
      <c r="I54" t="str">
        <f t="shared" si="1"/>
        <v>null</v>
      </c>
      <c r="J54">
        <v>52</v>
      </c>
      <c r="K54" s="7">
        <v>223.48076923076923</v>
      </c>
      <c r="L54" t="s">
        <v>8224</v>
      </c>
      <c r="M54" t="s">
        <v>8246</v>
      </c>
      <c r="N54">
        <v>1405615846</v>
      </c>
      <c r="O54" s="11">
        <f t="shared" si="2"/>
        <v>41837.701921296299</v>
      </c>
      <c r="P54">
        <v>1403023846</v>
      </c>
      <c r="Q54" s="11">
        <f t="shared" si="3"/>
        <v>41807.701921296299</v>
      </c>
      <c r="R54" t="b">
        <v>0</v>
      </c>
      <c r="S54" t="b">
        <v>1</v>
      </c>
      <c r="T54" t="s">
        <v>8265</v>
      </c>
      <c r="U54" t="s">
        <v>8310</v>
      </c>
      <c r="V54" t="s">
        <v>8311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v>109.63333333333334</v>
      </c>
      <c r="G55" t="s">
        <v>8219</v>
      </c>
      <c r="H55">
        <f t="shared" si="0"/>
        <v>117</v>
      </c>
      <c r="I55" t="str">
        <f t="shared" si="1"/>
        <v>null</v>
      </c>
      <c r="J55">
        <v>117</v>
      </c>
      <c r="K55" s="7">
        <v>28.111111111111111</v>
      </c>
      <c r="L55" t="s">
        <v>8224</v>
      </c>
      <c r="M55" t="s">
        <v>8246</v>
      </c>
      <c r="N55">
        <v>1396648800</v>
      </c>
      <c r="O55" s="11">
        <f t="shared" si="2"/>
        <v>41733.916666666664</v>
      </c>
      <c r="P55">
        <v>1395407445</v>
      </c>
      <c r="Q55" s="11">
        <f t="shared" si="3"/>
        <v>41719.549131944441</v>
      </c>
      <c r="R55" t="b">
        <v>0</v>
      </c>
      <c r="S55" t="b">
        <v>1</v>
      </c>
      <c r="T55" t="s">
        <v>8265</v>
      </c>
      <c r="U55" t="s">
        <v>8310</v>
      </c>
      <c r="V55" t="s">
        <v>8311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v>101</v>
      </c>
      <c r="G56" t="s">
        <v>8219</v>
      </c>
      <c r="H56">
        <f t="shared" si="0"/>
        <v>52</v>
      </c>
      <c r="I56" t="str">
        <f t="shared" si="1"/>
        <v>null</v>
      </c>
      <c r="J56">
        <v>52</v>
      </c>
      <c r="K56" s="7">
        <v>194.23076923076923</v>
      </c>
      <c r="L56" t="s">
        <v>8224</v>
      </c>
      <c r="M56" t="s">
        <v>8246</v>
      </c>
      <c r="N56">
        <v>1451063221</v>
      </c>
      <c r="O56" s="11">
        <f t="shared" si="2"/>
        <v>42363.713206018518</v>
      </c>
      <c r="P56">
        <v>1448471221</v>
      </c>
      <c r="Q56" s="11">
        <f t="shared" si="3"/>
        <v>42333.713206018518</v>
      </c>
      <c r="R56" t="b">
        <v>0</v>
      </c>
      <c r="S56" t="b">
        <v>1</v>
      </c>
      <c r="T56" t="s">
        <v>8265</v>
      </c>
      <c r="U56" t="s">
        <v>8310</v>
      </c>
      <c r="V56" t="s">
        <v>8311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v>128.95348837209301</v>
      </c>
      <c r="G57" t="s">
        <v>8219</v>
      </c>
      <c r="H57">
        <f t="shared" si="0"/>
        <v>86</v>
      </c>
      <c r="I57" t="str">
        <f t="shared" si="1"/>
        <v>null</v>
      </c>
      <c r="J57">
        <v>86</v>
      </c>
      <c r="K57" s="7">
        <v>128.95348837209303</v>
      </c>
      <c r="L57" t="s">
        <v>8224</v>
      </c>
      <c r="M57" t="s">
        <v>8246</v>
      </c>
      <c r="N57">
        <v>1464390916</v>
      </c>
      <c r="O57" s="11">
        <f t="shared" si="2"/>
        <v>42517.968935185185</v>
      </c>
      <c r="P57">
        <v>1462576516</v>
      </c>
      <c r="Q57" s="11">
        <f t="shared" si="3"/>
        <v>42496.968935185185</v>
      </c>
      <c r="R57" t="b">
        <v>0</v>
      </c>
      <c r="S57" t="b">
        <v>1</v>
      </c>
      <c r="T57" t="s">
        <v>8265</v>
      </c>
      <c r="U57" t="s">
        <v>8310</v>
      </c>
      <c r="V57" t="s">
        <v>8311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v>107.26249999999999</v>
      </c>
      <c r="G58" t="s">
        <v>8219</v>
      </c>
      <c r="H58">
        <f t="shared" si="0"/>
        <v>174</v>
      </c>
      <c r="I58" t="str">
        <f t="shared" si="1"/>
        <v>null</v>
      </c>
      <c r="J58">
        <v>174</v>
      </c>
      <c r="K58" s="7">
        <v>49.316091954022987</v>
      </c>
      <c r="L58" t="s">
        <v>8225</v>
      </c>
      <c r="M58" t="s">
        <v>8247</v>
      </c>
      <c r="N58">
        <v>1433779200</v>
      </c>
      <c r="O58" s="11">
        <f t="shared" si="2"/>
        <v>42163.666666666672</v>
      </c>
      <c r="P58">
        <v>1432559424</v>
      </c>
      <c r="Q58" s="11">
        <f t="shared" si="3"/>
        <v>42149.548888888887</v>
      </c>
      <c r="R58" t="b">
        <v>0</v>
      </c>
      <c r="S58" t="b">
        <v>1</v>
      </c>
      <c r="T58" t="s">
        <v>8265</v>
      </c>
      <c r="U58" t="s">
        <v>8310</v>
      </c>
      <c r="V58" t="s">
        <v>8311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v>101.89999999999999</v>
      </c>
      <c r="G59" t="s">
        <v>8219</v>
      </c>
      <c r="H59">
        <f t="shared" si="0"/>
        <v>69</v>
      </c>
      <c r="I59" t="str">
        <f t="shared" si="1"/>
        <v>null</v>
      </c>
      <c r="J59">
        <v>69</v>
      </c>
      <c r="K59" s="7">
        <v>221.52173913043478</v>
      </c>
      <c r="L59" t="s">
        <v>8224</v>
      </c>
      <c r="M59" t="s">
        <v>8246</v>
      </c>
      <c r="N59">
        <v>1429991962</v>
      </c>
      <c r="O59" s="11">
        <f t="shared" si="2"/>
        <v>42119.83289351852</v>
      </c>
      <c r="P59">
        <v>1427399962</v>
      </c>
      <c r="Q59" s="11">
        <f t="shared" si="3"/>
        <v>42089.83289351852</v>
      </c>
      <c r="R59" t="b">
        <v>0</v>
      </c>
      <c r="S59" t="b">
        <v>1</v>
      </c>
      <c r="T59" t="s">
        <v>8265</v>
      </c>
      <c r="U59" t="s">
        <v>8310</v>
      </c>
      <c r="V59" t="s">
        <v>8311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v>102.91</v>
      </c>
      <c r="G60" t="s">
        <v>8219</v>
      </c>
      <c r="H60">
        <f t="shared" si="0"/>
        <v>75</v>
      </c>
      <c r="I60" t="str">
        <f t="shared" si="1"/>
        <v>null</v>
      </c>
      <c r="J60">
        <v>75</v>
      </c>
      <c r="K60" s="7">
        <v>137.21333333333334</v>
      </c>
      <c r="L60" t="s">
        <v>8224</v>
      </c>
      <c r="M60" t="s">
        <v>8246</v>
      </c>
      <c r="N60">
        <v>1416423172</v>
      </c>
      <c r="O60" s="11">
        <f t="shared" si="2"/>
        <v>41962.786712962959</v>
      </c>
      <c r="P60">
        <v>1413827572</v>
      </c>
      <c r="Q60" s="11">
        <f t="shared" si="3"/>
        <v>41932.745046296295</v>
      </c>
      <c r="R60" t="b">
        <v>0</v>
      </c>
      <c r="S60" t="b">
        <v>1</v>
      </c>
      <c r="T60" t="s">
        <v>8265</v>
      </c>
      <c r="U60" t="s">
        <v>8310</v>
      </c>
      <c r="V60" t="s">
        <v>8311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v>100.12570000000001</v>
      </c>
      <c r="G61" t="s">
        <v>8219</v>
      </c>
      <c r="H61">
        <f t="shared" si="0"/>
        <v>33</v>
      </c>
      <c r="I61" t="str">
        <f t="shared" si="1"/>
        <v>null</v>
      </c>
      <c r="J61">
        <v>33</v>
      </c>
      <c r="K61" s="7">
        <v>606.82242424242418</v>
      </c>
      <c r="L61" t="s">
        <v>8224</v>
      </c>
      <c r="M61" t="s">
        <v>8246</v>
      </c>
      <c r="N61">
        <v>1442264400</v>
      </c>
      <c r="O61" s="11">
        <f t="shared" si="2"/>
        <v>42261.875</v>
      </c>
      <c r="P61">
        <v>1439530776</v>
      </c>
      <c r="Q61" s="11">
        <f t="shared" si="3"/>
        <v>42230.23583333334</v>
      </c>
      <c r="R61" t="b">
        <v>0</v>
      </c>
      <c r="S61" t="b">
        <v>1</v>
      </c>
      <c r="T61" t="s">
        <v>8265</v>
      </c>
      <c r="U61" t="s">
        <v>8310</v>
      </c>
      <c r="V61" t="s">
        <v>8311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v>103.29622222222221</v>
      </c>
      <c r="G62" t="s">
        <v>8219</v>
      </c>
      <c r="H62">
        <f t="shared" si="0"/>
        <v>108</v>
      </c>
      <c r="I62" t="str">
        <f t="shared" si="1"/>
        <v>null</v>
      </c>
      <c r="J62">
        <v>108</v>
      </c>
      <c r="K62" s="7">
        <v>43.040092592592593</v>
      </c>
      <c r="L62" t="s">
        <v>8225</v>
      </c>
      <c r="M62" t="s">
        <v>8247</v>
      </c>
      <c r="N62">
        <v>1395532800</v>
      </c>
      <c r="O62" s="11">
        <f t="shared" si="2"/>
        <v>41721</v>
      </c>
      <c r="P62">
        <v>1393882717</v>
      </c>
      <c r="Q62" s="11">
        <f t="shared" si="3"/>
        <v>41701.901817129627</v>
      </c>
      <c r="R62" t="b">
        <v>0</v>
      </c>
      <c r="S62" t="b">
        <v>1</v>
      </c>
      <c r="T62" t="s">
        <v>8266</v>
      </c>
      <c r="U62" t="s">
        <v>8310</v>
      </c>
      <c r="V62" t="s">
        <v>8312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v>148.30000000000001</v>
      </c>
      <c r="G63" t="s">
        <v>8219</v>
      </c>
      <c r="H63">
        <f t="shared" si="0"/>
        <v>23</v>
      </c>
      <c r="I63" t="str">
        <f t="shared" si="1"/>
        <v>null</v>
      </c>
      <c r="J63">
        <v>23</v>
      </c>
      <c r="K63" s="7">
        <v>322.39130434782606</v>
      </c>
      <c r="L63" t="s">
        <v>8224</v>
      </c>
      <c r="M63" t="s">
        <v>8246</v>
      </c>
      <c r="N63">
        <v>1370547157</v>
      </c>
      <c r="O63" s="11">
        <f t="shared" si="2"/>
        <v>41431.814317129632</v>
      </c>
      <c r="P63">
        <v>1368646357</v>
      </c>
      <c r="Q63" s="11">
        <f t="shared" si="3"/>
        <v>41409.814317129632</v>
      </c>
      <c r="R63" t="b">
        <v>0</v>
      </c>
      <c r="S63" t="b">
        <v>1</v>
      </c>
      <c r="T63" t="s">
        <v>8266</v>
      </c>
      <c r="U63" t="s">
        <v>8310</v>
      </c>
      <c r="V63" t="s">
        <v>8312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v>154.73333333333332</v>
      </c>
      <c r="G64" t="s">
        <v>8219</v>
      </c>
      <c r="H64">
        <f t="shared" si="0"/>
        <v>48</v>
      </c>
      <c r="I64" t="str">
        <f t="shared" si="1"/>
        <v>null</v>
      </c>
      <c r="J64">
        <v>48</v>
      </c>
      <c r="K64" s="7">
        <v>96.708333333333329</v>
      </c>
      <c r="L64" t="s">
        <v>8224</v>
      </c>
      <c r="M64" t="s">
        <v>8246</v>
      </c>
      <c r="N64">
        <v>1362337878</v>
      </c>
      <c r="O64" s="11">
        <f t="shared" si="2"/>
        <v>41336.799513888887</v>
      </c>
      <c r="P64">
        <v>1360177878</v>
      </c>
      <c r="Q64" s="11">
        <f t="shared" si="3"/>
        <v>41311.799513888887</v>
      </c>
      <c r="R64" t="b">
        <v>0</v>
      </c>
      <c r="S64" t="b">
        <v>1</v>
      </c>
      <c r="T64" t="s">
        <v>8266</v>
      </c>
      <c r="U64" t="s">
        <v>8310</v>
      </c>
      <c r="V64" t="s">
        <v>8312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v>113.51849999999999</v>
      </c>
      <c r="G65" t="s">
        <v>8219</v>
      </c>
      <c r="H65">
        <f t="shared" si="0"/>
        <v>64</v>
      </c>
      <c r="I65" t="str">
        <f t="shared" si="1"/>
        <v>null</v>
      </c>
      <c r="J65">
        <v>64</v>
      </c>
      <c r="K65" s="7">
        <v>35.474531249999998</v>
      </c>
      <c r="L65" t="s">
        <v>8224</v>
      </c>
      <c r="M65" t="s">
        <v>8246</v>
      </c>
      <c r="N65">
        <v>1388206740</v>
      </c>
      <c r="O65" s="11">
        <f t="shared" si="2"/>
        <v>41636.207638888889</v>
      </c>
      <c r="P65">
        <v>1386194013</v>
      </c>
      <c r="Q65" s="11">
        <f t="shared" si="3"/>
        <v>41612.912187499998</v>
      </c>
      <c r="R65" t="b">
        <v>0</v>
      </c>
      <c r="S65" t="b">
        <v>1</v>
      </c>
      <c r="T65" t="s">
        <v>8266</v>
      </c>
      <c r="U65" t="s">
        <v>8310</v>
      </c>
      <c r="V65" t="s">
        <v>8312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v>173.33333333333334</v>
      </c>
      <c r="G66" t="s">
        <v>8219</v>
      </c>
      <c r="H66">
        <f t="shared" ref="H66:H129" si="4">IF(G66="successful",J66,"null")</f>
        <v>24</v>
      </c>
      <c r="I66" t="str">
        <f t="shared" si="1"/>
        <v>null</v>
      </c>
      <c r="J66">
        <v>24</v>
      </c>
      <c r="K66" s="7">
        <v>86.666666666666671</v>
      </c>
      <c r="L66" t="s">
        <v>8224</v>
      </c>
      <c r="M66" t="s">
        <v>8246</v>
      </c>
      <c r="N66">
        <v>1373243181</v>
      </c>
      <c r="O66" s="11">
        <f t="shared" si="2"/>
        <v>41463.01829861111</v>
      </c>
      <c r="P66">
        <v>1370651181</v>
      </c>
      <c r="Q66" s="11">
        <f t="shared" si="3"/>
        <v>41433.01829861111</v>
      </c>
      <c r="R66" t="b">
        <v>0</v>
      </c>
      <c r="S66" t="b">
        <v>1</v>
      </c>
      <c r="T66" t="s">
        <v>8266</v>
      </c>
      <c r="U66" t="s">
        <v>8310</v>
      </c>
      <c r="V66" t="s">
        <v>8312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v>107.52857142857141</v>
      </c>
      <c r="G67" t="s">
        <v>8219</v>
      </c>
      <c r="H67">
        <f t="shared" si="4"/>
        <v>57</v>
      </c>
      <c r="I67" t="str">
        <f t="shared" ref="I67:I130" si="5">IF(G67="failed",J67,"null")</f>
        <v>null</v>
      </c>
      <c r="J67">
        <v>57</v>
      </c>
      <c r="K67" s="7">
        <v>132.05263157894737</v>
      </c>
      <c r="L67" t="s">
        <v>8229</v>
      </c>
      <c r="M67" t="s">
        <v>8251</v>
      </c>
      <c r="N67">
        <v>1407736740</v>
      </c>
      <c r="O67" s="11">
        <f t="shared" ref="O67:O130" si="6">(((N67/60)/60/24)+DATE(1970,1,1))</f>
        <v>41862.249305555553</v>
      </c>
      <c r="P67">
        <v>1405453354</v>
      </c>
      <c r="Q67" s="11">
        <f t="shared" ref="Q67:Q130" si="7">(((P67/60)/60/24)+DATE(1970,1,1))</f>
        <v>41835.821226851855</v>
      </c>
      <c r="R67" t="b">
        <v>0</v>
      </c>
      <c r="S67" t="b">
        <v>1</v>
      </c>
      <c r="T67" t="s">
        <v>8266</v>
      </c>
      <c r="U67" t="s">
        <v>8310</v>
      </c>
      <c r="V67" t="s">
        <v>8312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v>118.6</v>
      </c>
      <c r="G68" t="s">
        <v>8219</v>
      </c>
      <c r="H68">
        <f t="shared" si="4"/>
        <v>26</v>
      </c>
      <c r="I68" t="str">
        <f t="shared" si="5"/>
        <v>null</v>
      </c>
      <c r="J68">
        <v>26</v>
      </c>
      <c r="K68" s="7">
        <v>91.230769230769226</v>
      </c>
      <c r="L68" t="s">
        <v>8224</v>
      </c>
      <c r="M68" t="s">
        <v>8246</v>
      </c>
      <c r="N68">
        <v>1468873420</v>
      </c>
      <c r="O68" s="11">
        <f t="shared" si="6"/>
        <v>42569.849768518514</v>
      </c>
      <c r="P68">
        <v>1466281420</v>
      </c>
      <c r="Q68" s="11">
        <f t="shared" si="7"/>
        <v>42539.849768518514</v>
      </c>
      <c r="R68" t="b">
        <v>0</v>
      </c>
      <c r="S68" t="b">
        <v>1</v>
      </c>
      <c r="T68" t="s">
        <v>8266</v>
      </c>
      <c r="U68" t="s">
        <v>8310</v>
      </c>
      <c r="V68" t="s">
        <v>8312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v>116.25000000000001</v>
      </c>
      <c r="G69" t="s">
        <v>8219</v>
      </c>
      <c r="H69">
        <f t="shared" si="4"/>
        <v>20</v>
      </c>
      <c r="I69" t="str">
        <f t="shared" si="5"/>
        <v>null</v>
      </c>
      <c r="J69">
        <v>20</v>
      </c>
      <c r="K69" s="7">
        <v>116.25</v>
      </c>
      <c r="L69" t="s">
        <v>8224</v>
      </c>
      <c r="M69" t="s">
        <v>8246</v>
      </c>
      <c r="N69">
        <v>1342360804</v>
      </c>
      <c r="O69" s="11">
        <f t="shared" si="6"/>
        <v>41105.583379629628</v>
      </c>
      <c r="P69">
        <v>1339768804</v>
      </c>
      <c r="Q69" s="11">
        <f t="shared" si="7"/>
        <v>41075.583379629628</v>
      </c>
      <c r="R69" t="b">
        <v>0</v>
      </c>
      <c r="S69" t="b">
        <v>1</v>
      </c>
      <c r="T69" t="s">
        <v>8266</v>
      </c>
      <c r="U69" t="s">
        <v>8310</v>
      </c>
      <c r="V69" t="s">
        <v>8312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v>127.16666666666667</v>
      </c>
      <c r="G70" t="s">
        <v>8219</v>
      </c>
      <c r="H70">
        <f t="shared" si="4"/>
        <v>36</v>
      </c>
      <c r="I70" t="str">
        <f t="shared" si="5"/>
        <v>null</v>
      </c>
      <c r="J70">
        <v>36</v>
      </c>
      <c r="K70" s="7">
        <v>21.194444444444443</v>
      </c>
      <c r="L70" t="s">
        <v>8225</v>
      </c>
      <c r="M70" t="s">
        <v>8247</v>
      </c>
      <c r="N70">
        <v>1393162791</v>
      </c>
      <c r="O70" s="11">
        <f t="shared" si="6"/>
        <v>41693.569340277776</v>
      </c>
      <c r="P70">
        <v>1390570791</v>
      </c>
      <c r="Q70" s="11">
        <f t="shared" si="7"/>
        <v>41663.569340277776</v>
      </c>
      <c r="R70" t="b">
        <v>0</v>
      </c>
      <c r="S70" t="b">
        <v>1</v>
      </c>
      <c r="T70" t="s">
        <v>8266</v>
      </c>
      <c r="U70" t="s">
        <v>8310</v>
      </c>
      <c r="V70" t="s">
        <v>8312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v>110.9423</v>
      </c>
      <c r="G71" t="s">
        <v>8219</v>
      </c>
      <c r="H71">
        <f t="shared" si="4"/>
        <v>178</v>
      </c>
      <c r="I71" t="str">
        <f t="shared" si="5"/>
        <v>null</v>
      </c>
      <c r="J71">
        <v>178</v>
      </c>
      <c r="K71" s="7">
        <v>62.327134831460668</v>
      </c>
      <c r="L71" t="s">
        <v>8224</v>
      </c>
      <c r="M71" t="s">
        <v>8246</v>
      </c>
      <c r="N71">
        <v>1317538740</v>
      </c>
      <c r="O71" s="11">
        <f t="shared" si="6"/>
        <v>40818.290972222225</v>
      </c>
      <c r="P71">
        <v>1314765025</v>
      </c>
      <c r="Q71" s="11">
        <f t="shared" si="7"/>
        <v>40786.187789351854</v>
      </c>
      <c r="R71" t="b">
        <v>0</v>
      </c>
      <c r="S71" t="b">
        <v>1</v>
      </c>
      <c r="T71" t="s">
        <v>8266</v>
      </c>
      <c r="U71" t="s">
        <v>8310</v>
      </c>
      <c r="V71" t="s">
        <v>8312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v>127.2</v>
      </c>
      <c r="G72" t="s">
        <v>8219</v>
      </c>
      <c r="H72">
        <f t="shared" si="4"/>
        <v>17</v>
      </c>
      <c r="I72" t="str">
        <f t="shared" si="5"/>
        <v>null</v>
      </c>
      <c r="J72">
        <v>17</v>
      </c>
      <c r="K72" s="7">
        <v>37.411764705882355</v>
      </c>
      <c r="L72" t="s">
        <v>8224</v>
      </c>
      <c r="M72" t="s">
        <v>8246</v>
      </c>
      <c r="N72">
        <v>1315171845</v>
      </c>
      <c r="O72" s="11">
        <f t="shared" si="6"/>
        <v>40790.896354166667</v>
      </c>
      <c r="P72">
        <v>1309987845</v>
      </c>
      <c r="Q72" s="11">
        <f t="shared" si="7"/>
        <v>40730.896354166667</v>
      </c>
      <c r="R72" t="b">
        <v>0</v>
      </c>
      <c r="S72" t="b">
        <v>1</v>
      </c>
      <c r="T72" t="s">
        <v>8266</v>
      </c>
      <c r="U72" t="s">
        <v>8310</v>
      </c>
      <c r="V72" t="s">
        <v>8312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v>123.94444444444443</v>
      </c>
      <c r="G73" t="s">
        <v>8219</v>
      </c>
      <c r="H73">
        <f t="shared" si="4"/>
        <v>32</v>
      </c>
      <c r="I73" t="str">
        <f t="shared" si="5"/>
        <v>null</v>
      </c>
      <c r="J73">
        <v>32</v>
      </c>
      <c r="K73" s="7">
        <v>69.71875</v>
      </c>
      <c r="L73" t="s">
        <v>8224</v>
      </c>
      <c r="M73" t="s">
        <v>8246</v>
      </c>
      <c r="N73">
        <v>1338186657</v>
      </c>
      <c r="O73" s="11">
        <f t="shared" si="6"/>
        <v>41057.271493055552</v>
      </c>
      <c r="P73">
        <v>1333002657</v>
      </c>
      <c r="Q73" s="11">
        <f t="shared" si="7"/>
        <v>40997.271493055552</v>
      </c>
      <c r="R73" t="b">
        <v>0</v>
      </c>
      <c r="S73" t="b">
        <v>1</v>
      </c>
      <c r="T73" t="s">
        <v>8266</v>
      </c>
      <c r="U73" t="s">
        <v>8310</v>
      </c>
      <c r="V73" t="s">
        <v>8312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v>108.40909090909091</v>
      </c>
      <c r="G74" t="s">
        <v>8219</v>
      </c>
      <c r="H74">
        <f t="shared" si="4"/>
        <v>41</v>
      </c>
      <c r="I74" t="str">
        <f t="shared" si="5"/>
        <v>null</v>
      </c>
      <c r="J74">
        <v>41</v>
      </c>
      <c r="K74" s="7">
        <v>58.170731707317074</v>
      </c>
      <c r="L74" t="s">
        <v>8224</v>
      </c>
      <c r="M74" t="s">
        <v>8246</v>
      </c>
      <c r="N74">
        <v>1352937600</v>
      </c>
      <c r="O74" s="11">
        <f t="shared" si="6"/>
        <v>41228</v>
      </c>
      <c r="P74">
        <v>1351210481</v>
      </c>
      <c r="Q74" s="11">
        <f t="shared" si="7"/>
        <v>41208.010196759256</v>
      </c>
      <c r="R74" t="b">
        <v>0</v>
      </c>
      <c r="S74" t="b">
        <v>1</v>
      </c>
      <c r="T74" t="s">
        <v>8266</v>
      </c>
      <c r="U74" t="s">
        <v>8310</v>
      </c>
      <c r="V74" t="s">
        <v>8312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v>100</v>
      </c>
      <c r="G75" t="s">
        <v>8219</v>
      </c>
      <c r="H75">
        <f t="shared" si="4"/>
        <v>18</v>
      </c>
      <c r="I75" t="str">
        <f t="shared" si="5"/>
        <v>null</v>
      </c>
      <c r="J75">
        <v>18</v>
      </c>
      <c r="K75" s="7">
        <v>50</v>
      </c>
      <c r="L75" t="s">
        <v>8224</v>
      </c>
      <c r="M75" t="s">
        <v>8246</v>
      </c>
      <c r="N75">
        <v>1304395140</v>
      </c>
      <c r="O75" s="11">
        <f t="shared" si="6"/>
        <v>40666.165972222225</v>
      </c>
      <c r="P75">
        <v>1297620584</v>
      </c>
      <c r="Q75" s="11">
        <f t="shared" si="7"/>
        <v>40587.75675925926</v>
      </c>
      <c r="R75" t="b">
        <v>0</v>
      </c>
      <c r="S75" t="b">
        <v>1</v>
      </c>
      <c r="T75" t="s">
        <v>8266</v>
      </c>
      <c r="U75" t="s">
        <v>8310</v>
      </c>
      <c r="V75" t="s">
        <v>8312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v>112.93199999999999</v>
      </c>
      <c r="G76" t="s">
        <v>8219</v>
      </c>
      <c r="H76">
        <f t="shared" si="4"/>
        <v>29</v>
      </c>
      <c r="I76" t="str">
        <f t="shared" si="5"/>
        <v>null</v>
      </c>
      <c r="J76">
        <v>29</v>
      </c>
      <c r="K76" s="7">
        <v>19.471034482758618</v>
      </c>
      <c r="L76" t="s">
        <v>8230</v>
      </c>
      <c r="M76" t="s">
        <v>8249</v>
      </c>
      <c r="N76">
        <v>1453376495</v>
      </c>
      <c r="O76" s="11">
        <f t="shared" si="6"/>
        <v>42390.487210648149</v>
      </c>
      <c r="P76">
        <v>1450784495</v>
      </c>
      <c r="Q76" s="11">
        <f t="shared" si="7"/>
        <v>42360.487210648149</v>
      </c>
      <c r="R76" t="b">
        <v>0</v>
      </c>
      <c r="S76" t="b">
        <v>1</v>
      </c>
      <c r="T76" t="s">
        <v>8266</v>
      </c>
      <c r="U76" t="s">
        <v>8310</v>
      </c>
      <c r="V76" t="s">
        <v>8312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v>115.42857142857143</v>
      </c>
      <c r="G77" t="s">
        <v>8219</v>
      </c>
      <c r="H77">
        <f t="shared" si="4"/>
        <v>47</v>
      </c>
      <c r="I77" t="str">
        <f t="shared" si="5"/>
        <v>null</v>
      </c>
      <c r="J77">
        <v>47</v>
      </c>
      <c r="K77" s="7">
        <v>85.957446808510639</v>
      </c>
      <c r="L77" t="s">
        <v>8224</v>
      </c>
      <c r="M77" t="s">
        <v>8246</v>
      </c>
      <c r="N77">
        <v>1366693272</v>
      </c>
      <c r="O77" s="11">
        <f t="shared" si="6"/>
        <v>41387.209166666667</v>
      </c>
      <c r="P77">
        <v>1364101272</v>
      </c>
      <c r="Q77" s="11">
        <f t="shared" si="7"/>
        <v>41357.209166666667</v>
      </c>
      <c r="R77" t="b">
        <v>0</v>
      </c>
      <c r="S77" t="b">
        <v>1</v>
      </c>
      <c r="T77" t="s">
        <v>8266</v>
      </c>
      <c r="U77" t="s">
        <v>8310</v>
      </c>
      <c r="V77" t="s">
        <v>8312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v>153.33333333333334</v>
      </c>
      <c r="G78" t="s">
        <v>8219</v>
      </c>
      <c r="H78">
        <f t="shared" si="4"/>
        <v>15</v>
      </c>
      <c r="I78" t="str">
        <f t="shared" si="5"/>
        <v>null</v>
      </c>
      <c r="J78">
        <v>15</v>
      </c>
      <c r="K78" s="7">
        <v>30.666666666666668</v>
      </c>
      <c r="L78" t="s">
        <v>8224</v>
      </c>
      <c r="M78" t="s">
        <v>8246</v>
      </c>
      <c r="N78">
        <v>1325007358</v>
      </c>
      <c r="O78" s="11">
        <f t="shared" si="6"/>
        <v>40904.733310185184</v>
      </c>
      <c r="P78">
        <v>1319819758</v>
      </c>
      <c r="Q78" s="11">
        <f t="shared" si="7"/>
        <v>40844.691643518519</v>
      </c>
      <c r="R78" t="b">
        <v>0</v>
      </c>
      <c r="S78" t="b">
        <v>1</v>
      </c>
      <c r="T78" t="s">
        <v>8266</v>
      </c>
      <c r="U78" t="s">
        <v>8310</v>
      </c>
      <c r="V78" t="s">
        <v>8312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v>392.5</v>
      </c>
      <c r="G79" t="s">
        <v>8219</v>
      </c>
      <c r="H79">
        <f t="shared" si="4"/>
        <v>26</v>
      </c>
      <c r="I79" t="str">
        <f t="shared" si="5"/>
        <v>null</v>
      </c>
      <c r="J79">
        <v>26</v>
      </c>
      <c r="K79" s="7">
        <v>60.384615384615387</v>
      </c>
      <c r="L79" t="s">
        <v>8224</v>
      </c>
      <c r="M79" t="s">
        <v>8246</v>
      </c>
      <c r="N79">
        <v>1337569140</v>
      </c>
      <c r="O79" s="11">
        <f t="shared" si="6"/>
        <v>41050.124305555553</v>
      </c>
      <c r="P79">
        <v>1332991717</v>
      </c>
      <c r="Q79" s="11">
        <f t="shared" si="7"/>
        <v>40997.144872685189</v>
      </c>
      <c r="R79" t="b">
        <v>0</v>
      </c>
      <c r="S79" t="b">
        <v>1</v>
      </c>
      <c r="T79" t="s">
        <v>8266</v>
      </c>
      <c r="U79" t="s">
        <v>8310</v>
      </c>
      <c r="V79" t="s">
        <v>8312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v>2702</v>
      </c>
      <c r="G80" t="s">
        <v>8219</v>
      </c>
      <c r="H80">
        <f t="shared" si="4"/>
        <v>35</v>
      </c>
      <c r="I80" t="str">
        <f t="shared" si="5"/>
        <v>null</v>
      </c>
      <c r="J80">
        <v>35</v>
      </c>
      <c r="K80" s="7">
        <v>38.6</v>
      </c>
      <c r="L80" t="s">
        <v>8230</v>
      </c>
      <c r="M80" t="s">
        <v>8249</v>
      </c>
      <c r="N80">
        <v>1472751121</v>
      </c>
      <c r="O80" s="11">
        <f t="shared" si="6"/>
        <v>42614.730567129634</v>
      </c>
      <c r="P80">
        <v>1471887121</v>
      </c>
      <c r="Q80" s="11">
        <f t="shared" si="7"/>
        <v>42604.730567129634</v>
      </c>
      <c r="R80" t="b">
        <v>0</v>
      </c>
      <c r="S80" t="b">
        <v>1</v>
      </c>
      <c r="T80" t="s">
        <v>8266</v>
      </c>
      <c r="U80" t="s">
        <v>8310</v>
      </c>
      <c r="V80" t="s">
        <v>8312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v>127</v>
      </c>
      <c r="G81" t="s">
        <v>8219</v>
      </c>
      <c r="H81">
        <f t="shared" si="4"/>
        <v>41</v>
      </c>
      <c r="I81" t="str">
        <f t="shared" si="5"/>
        <v>null</v>
      </c>
      <c r="J81">
        <v>41</v>
      </c>
      <c r="K81" s="7">
        <v>40.268292682926827</v>
      </c>
      <c r="L81" t="s">
        <v>8225</v>
      </c>
      <c r="M81" t="s">
        <v>8247</v>
      </c>
      <c r="N81">
        <v>1398451093</v>
      </c>
      <c r="O81" s="11">
        <f t="shared" si="6"/>
        <v>41754.776539351849</v>
      </c>
      <c r="P81">
        <v>1395859093</v>
      </c>
      <c r="Q81" s="11">
        <f t="shared" si="7"/>
        <v>41724.776539351849</v>
      </c>
      <c r="R81" t="b">
        <v>0</v>
      </c>
      <c r="S81" t="b">
        <v>1</v>
      </c>
      <c r="T81" t="s">
        <v>8266</v>
      </c>
      <c r="U81" t="s">
        <v>8310</v>
      </c>
      <c r="V81" t="s">
        <v>8312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v>107.25</v>
      </c>
      <c r="G82" t="s">
        <v>8219</v>
      </c>
      <c r="H82">
        <f t="shared" si="4"/>
        <v>47</v>
      </c>
      <c r="I82" t="str">
        <f t="shared" si="5"/>
        <v>null</v>
      </c>
      <c r="J82">
        <v>47</v>
      </c>
      <c r="K82" s="7">
        <v>273.82978723404256</v>
      </c>
      <c r="L82" t="s">
        <v>8224</v>
      </c>
      <c r="M82" t="s">
        <v>8246</v>
      </c>
      <c r="N82">
        <v>1386640856</v>
      </c>
      <c r="O82" s="11">
        <f t="shared" si="6"/>
        <v>41618.083981481483</v>
      </c>
      <c r="P82">
        <v>1383616856</v>
      </c>
      <c r="Q82" s="11">
        <f t="shared" si="7"/>
        <v>41583.083981481483</v>
      </c>
      <c r="R82" t="b">
        <v>0</v>
      </c>
      <c r="S82" t="b">
        <v>1</v>
      </c>
      <c r="T82" t="s">
        <v>8266</v>
      </c>
      <c r="U82" t="s">
        <v>8310</v>
      </c>
      <c r="V82" t="s">
        <v>8312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v>198</v>
      </c>
      <c r="G83" t="s">
        <v>8219</v>
      </c>
      <c r="H83">
        <f t="shared" si="4"/>
        <v>28</v>
      </c>
      <c r="I83" t="str">
        <f t="shared" si="5"/>
        <v>null</v>
      </c>
      <c r="J83">
        <v>28</v>
      </c>
      <c r="K83" s="7">
        <v>53.035714285714285</v>
      </c>
      <c r="L83" t="s">
        <v>8224</v>
      </c>
      <c r="M83" t="s">
        <v>8246</v>
      </c>
      <c r="N83">
        <v>1342234920</v>
      </c>
      <c r="O83" s="11">
        <f t="shared" si="6"/>
        <v>41104.126388888886</v>
      </c>
      <c r="P83">
        <v>1341892127</v>
      </c>
      <c r="Q83" s="11">
        <f t="shared" si="7"/>
        <v>41100.158877314818</v>
      </c>
      <c r="R83" t="b">
        <v>0</v>
      </c>
      <c r="S83" t="b">
        <v>1</v>
      </c>
      <c r="T83" t="s">
        <v>8266</v>
      </c>
      <c r="U83" t="s">
        <v>8310</v>
      </c>
      <c r="V83" t="s">
        <v>8312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v>100.01249999999999</v>
      </c>
      <c r="G84" t="s">
        <v>8219</v>
      </c>
      <c r="H84">
        <f t="shared" si="4"/>
        <v>100</v>
      </c>
      <c r="I84" t="str">
        <f t="shared" si="5"/>
        <v>null</v>
      </c>
      <c r="J84">
        <v>100</v>
      </c>
      <c r="K84" s="7">
        <v>40.005000000000003</v>
      </c>
      <c r="L84" t="s">
        <v>8224</v>
      </c>
      <c r="M84" t="s">
        <v>8246</v>
      </c>
      <c r="N84">
        <v>1318189261</v>
      </c>
      <c r="O84" s="11">
        <f t="shared" si="6"/>
        <v>40825.820150462961</v>
      </c>
      <c r="P84">
        <v>1315597261</v>
      </c>
      <c r="Q84" s="11">
        <f t="shared" si="7"/>
        <v>40795.820150462961</v>
      </c>
      <c r="R84" t="b">
        <v>0</v>
      </c>
      <c r="S84" t="b">
        <v>1</v>
      </c>
      <c r="T84" t="s">
        <v>8266</v>
      </c>
      <c r="U84" t="s">
        <v>8310</v>
      </c>
      <c r="V84" t="s">
        <v>8312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v>102.49999999999999</v>
      </c>
      <c r="G85" t="s">
        <v>8219</v>
      </c>
      <c r="H85">
        <f t="shared" si="4"/>
        <v>13</v>
      </c>
      <c r="I85" t="str">
        <f t="shared" si="5"/>
        <v>null</v>
      </c>
      <c r="J85">
        <v>13</v>
      </c>
      <c r="K85" s="7">
        <v>15.76923076923077</v>
      </c>
      <c r="L85" t="s">
        <v>8225</v>
      </c>
      <c r="M85" t="s">
        <v>8247</v>
      </c>
      <c r="N85">
        <v>1424604600</v>
      </c>
      <c r="O85" s="11">
        <f t="shared" si="6"/>
        <v>42057.479166666672</v>
      </c>
      <c r="P85">
        <v>1423320389</v>
      </c>
      <c r="Q85" s="11">
        <f t="shared" si="7"/>
        <v>42042.615613425922</v>
      </c>
      <c r="R85" t="b">
        <v>0</v>
      </c>
      <c r="S85" t="b">
        <v>1</v>
      </c>
      <c r="T85" t="s">
        <v>8266</v>
      </c>
      <c r="U85" t="s">
        <v>8310</v>
      </c>
      <c r="V85" t="s">
        <v>8312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v>100</v>
      </c>
      <c r="G86" t="s">
        <v>8219</v>
      </c>
      <c r="H86">
        <f t="shared" si="4"/>
        <v>7</v>
      </c>
      <c r="I86" t="str">
        <f t="shared" si="5"/>
        <v>null</v>
      </c>
      <c r="J86">
        <v>7</v>
      </c>
      <c r="K86" s="7">
        <v>71.428571428571431</v>
      </c>
      <c r="L86" t="s">
        <v>8224</v>
      </c>
      <c r="M86" t="s">
        <v>8246</v>
      </c>
      <c r="N86">
        <v>1305483086</v>
      </c>
      <c r="O86" s="11">
        <f t="shared" si="6"/>
        <v>40678.757939814815</v>
      </c>
      <c r="P86">
        <v>1302891086</v>
      </c>
      <c r="Q86" s="11">
        <f t="shared" si="7"/>
        <v>40648.757939814815</v>
      </c>
      <c r="R86" t="b">
        <v>0</v>
      </c>
      <c r="S86" t="b">
        <v>1</v>
      </c>
      <c r="T86" t="s">
        <v>8266</v>
      </c>
      <c r="U86" t="s">
        <v>8310</v>
      </c>
      <c r="V86" t="s">
        <v>8312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v>125.49999999999999</v>
      </c>
      <c r="G87" t="s">
        <v>8219</v>
      </c>
      <c r="H87">
        <f t="shared" si="4"/>
        <v>21</v>
      </c>
      <c r="I87" t="str">
        <f t="shared" si="5"/>
        <v>null</v>
      </c>
      <c r="J87">
        <v>21</v>
      </c>
      <c r="K87" s="7">
        <v>71.714285714285708</v>
      </c>
      <c r="L87" t="s">
        <v>8224</v>
      </c>
      <c r="M87" t="s">
        <v>8246</v>
      </c>
      <c r="N87">
        <v>1316746837</v>
      </c>
      <c r="O87" s="11">
        <f t="shared" si="6"/>
        <v>40809.125428240739</v>
      </c>
      <c r="P87">
        <v>1314154837</v>
      </c>
      <c r="Q87" s="11">
        <f t="shared" si="7"/>
        <v>40779.125428240739</v>
      </c>
      <c r="R87" t="b">
        <v>0</v>
      </c>
      <c r="S87" t="b">
        <v>1</v>
      </c>
      <c r="T87" t="s">
        <v>8266</v>
      </c>
      <c r="U87" t="s">
        <v>8310</v>
      </c>
      <c r="V87" t="s">
        <v>8312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v>106.46666666666667</v>
      </c>
      <c r="G88" t="s">
        <v>8219</v>
      </c>
      <c r="H88">
        <f t="shared" si="4"/>
        <v>17</v>
      </c>
      <c r="I88" t="str">
        <f t="shared" si="5"/>
        <v>null</v>
      </c>
      <c r="J88">
        <v>17</v>
      </c>
      <c r="K88" s="7">
        <v>375.76470588235293</v>
      </c>
      <c r="L88" t="s">
        <v>8230</v>
      </c>
      <c r="M88" t="s">
        <v>8249</v>
      </c>
      <c r="N88">
        <v>1451226045</v>
      </c>
      <c r="O88" s="11">
        <f t="shared" si="6"/>
        <v>42365.59774305555</v>
      </c>
      <c r="P88">
        <v>1444828845</v>
      </c>
      <c r="Q88" s="11">
        <f t="shared" si="7"/>
        <v>42291.556076388893</v>
      </c>
      <c r="R88" t="b">
        <v>0</v>
      </c>
      <c r="S88" t="b">
        <v>1</v>
      </c>
      <c r="T88" t="s">
        <v>8266</v>
      </c>
      <c r="U88" t="s">
        <v>8310</v>
      </c>
      <c r="V88" t="s">
        <v>8312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v>104.60000000000001</v>
      </c>
      <c r="G89" t="s">
        <v>8219</v>
      </c>
      <c r="H89">
        <f t="shared" si="4"/>
        <v>25</v>
      </c>
      <c r="I89" t="str">
        <f t="shared" si="5"/>
        <v>null</v>
      </c>
      <c r="J89">
        <v>25</v>
      </c>
      <c r="K89" s="7">
        <v>104.6</v>
      </c>
      <c r="L89" t="s">
        <v>8224</v>
      </c>
      <c r="M89" t="s">
        <v>8246</v>
      </c>
      <c r="N89">
        <v>1275529260</v>
      </c>
      <c r="O89" s="11">
        <f t="shared" si="6"/>
        <v>40332.070138888892</v>
      </c>
      <c r="P89">
        <v>1274705803</v>
      </c>
      <c r="Q89" s="11">
        <f t="shared" si="7"/>
        <v>40322.53938657407</v>
      </c>
      <c r="R89" t="b">
        <v>0</v>
      </c>
      <c r="S89" t="b">
        <v>1</v>
      </c>
      <c r="T89" t="s">
        <v>8266</v>
      </c>
      <c r="U89" t="s">
        <v>8310</v>
      </c>
      <c r="V89" t="s">
        <v>8312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v>102.85714285714285</v>
      </c>
      <c r="G90" t="s">
        <v>8219</v>
      </c>
      <c r="H90">
        <f t="shared" si="4"/>
        <v>60</v>
      </c>
      <c r="I90" t="str">
        <f t="shared" si="5"/>
        <v>null</v>
      </c>
      <c r="J90">
        <v>60</v>
      </c>
      <c r="K90" s="7">
        <v>60</v>
      </c>
      <c r="L90" t="s">
        <v>8224</v>
      </c>
      <c r="M90" t="s">
        <v>8246</v>
      </c>
      <c r="N90">
        <v>1403452131</v>
      </c>
      <c r="O90" s="11">
        <f t="shared" si="6"/>
        <v>41812.65892361111</v>
      </c>
      <c r="P90">
        <v>1401205731</v>
      </c>
      <c r="Q90" s="11">
        <f t="shared" si="7"/>
        <v>41786.65892361111</v>
      </c>
      <c r="R90" t="b">
        <v>0</v>
      </c>
      <c r="S90" t="b">
        <v>1</v>
      </c>
      <c r="T90" t="s">
        <v>8266</v>
      </c>
      <c r="U90" t="s">
        <v>8310</v>
      </c>
      <c r="V90" t="s">
        <v>8312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v>115.06666666666668</v>
      </c>
      <c r="G91" t="s">
        <v>8219</v>
      </c>
      <c r="H91">
        <f t="shared" si="4"/>
        <v>56</v>
      </c>
      <c r="I91" t="str">
        <f t="shared" si="5"/>
        <v>null</v>
      </c>
      <c r="J91">
        <v>56</v>
      </c>
      <c r="K91" s="7">
        <v>123.28571428571429</v>
      </c>
      <c r="L91" t="s">
        <v>8224</v>
      </c>
      <c r="M91" t="s">
        <v>8246</v>
      </c>
      <c r="N91">
        <v>1370196192</v>
      </c>
      <c r="O91" s="11">
        <f t="shared" si="6"/>
        <v>41427.752222222225</v>
      </c>
      <c r="P91">
        <v>1368036192</v>
      </c>
      <c r="Q91" s="11">
        <f t="shared" si="7"/>
        <v>41402.752222222225</v>
      </c>
      <c r="R91" t="b">
        <v>0</v>
      </c>
      <c r="S91" t="b">
        <v>1</v>
      </c>
      <c r="T91" t="s">
        <v>8266</v>
      </c>
      <c r="U91" t="s">
        <v>8310</v>
      </c>
      <c r="V91" t="s">
        <v>8312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v>100.4</v>
      </c>
      <c r="G92" t="s">
        <v>8219</v>
      </c>
      <c r="H92">
        <f t="shared" si="4"/>
        <v>16</v>
      </c>
      <c r="I92" t="str">
        <f t="shared" si="5"/>
        <v>null</v>
      </c>
      <c r="J92">
        <v>16</v>
      </c>
      <c r="K92" s="7">
        <v>31.375</v>
      </c>
      <c r="L92" t="s">
        <v>8224</v>
      </c>
      <c r="M92" t="s">
        <v>8246</v>
      </c>
      <c r="N92">
        <v>1310454499</v>
      </c>
      <c r="O92" s="11">
        <f t="shared" si="6"/>
        <v>40736.297442129631</v>
      </c>
      <c r="P92">
        <v>1307862499</v>
      </c>
      <c r="Q92" s="11">
        <f t="shared" si="7"/>
        <v>40706.297442129631</v>
      </c>
      <c r="R92" t="b">
        <v>0</v>
      </c>
      <c r="S92" t="b">
        <v>1</v>
      </c>
      <c r="T92" t="s">
        <v>8266</v>
      </c>
      <c r="U92" t="s">
        <v>8310</v>
      </c>
      <c r="V92" t="s">
        <v>8312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v>120</v>
      </c>
      <c r="G93" t="s">
        <v>8219</v>
      </c>
      <c r="H93">
        <f t="shared" si="4"/>
        <v>46</v>
      </c>
      <c r="I93" t="str">
        <f t="shared" si="5"/>
        <v>null</v>
      </c>
      <c r="J93">
        <v>46</v>
      </c>
      <c r="K93" s="7">
        <v>78.260869565217391</v>
      </c>
      <c r="L93" t="s">
        <v>8224</v>
      </c>
      <c r="M93" t="s">
        <v>8246</v>
      </c>
      <c r="N93">
        <v>1305625164</v>
      </c>
      <c r="O93" s="11">
        <f t="shared" si="6"/>
        <v>40680.402361111112</v>
      </c>
      <c r="P93">
        <v>1300354764</v>
      </c>
      <c r="Q93" s="11">
        <f t="shared" si="7"/>
        <v>40619.402361111112</v>
      </c>
      <c r="R93" t="b">
        <v>0</v>
      </c>
      <c r="S93" t="b">
        <v>1</v>
      </c>
      <c r="T93" t="s">
        <v>8266</v>
      </c>
      <c r="U93" t="s">
        <v>8310</v>
      </c>
      <c r="V93" t="s">
        <v>8312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v>105.2</v>
      </c>
      <c r="G94" t="s">
        <v>8219</v>
      </c>
      <c r="H94">
        <f t="shared" si="4"/>
        <v>43</v>
      </c>
      <c r="I94" t="str">
        <f t="shared" si="5"/>
        <v>null</v>
      </c>
      <c r="J94">
        <v>43</v>
      </c>
      <c r="K94" s="7">
        <v>122.32558139534883</v>
      </c>
      <c r="L94" t="s">
        <v>8229</v>
      </c>
      <c r="M94" t="s">
        <v>8251</v>
      </c>
      <c r="N94">
        <v>1485936000</v>
      </c>
      <c r="O94" s="11">
        <f t="shared" si="6"/>
        <v>42767.333333333328</v>
      </c>
      <c r="P94">
        <v>1481949983</v>
      </c>
      <c r="Q94" s="11">
        <f t="shared" si="7"/>
        <v>42721.198877314819</v>
      </c>
      <c r="R94" t="b">
        <v>0</v>
      </c>
      <c r="S94" t="b">
        <v>1</v>
      </c>
      <c r="T94" t="s">
        <v>8266</v>
      </c>
      <c r="U94" t="s">
        <v>8310</v>
      </c>
      <c r="V94" t="s">
        <v>8312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v>110.60000000000001</v>
      </c>
      <c r="G95" t="s">
        <v>8219</v>
      </c>
      <c r="H95">
        <f t="shared" si="4"/>
        <v>15</v>
      </c>
      <c r="I95" t="str">
        <f t="shared" si="5"/>
        <v>null</v>
      </c>
      <c r="J95">
        <v>15</v>
      </c>
      <c r="K95" s="7">
        <v>73.733333333333334</v>
      </c>
      <c r="L95" t="s">
        <v>8224</v>
      </c>
      <c r="M95" t="s">
        <v>8246</v>
      </c>
      <c r="N95">
        <v>1341349200</v>
      </c>
      <c r="O95" s="11">
        <f t="shared" si="6"/>
        <v>41093.875</v>
      </c>
      <c r="P95">
        <v>1338928537</v>
      </c>
      <c r="Q95" s="11">
        <f t="shared" si="7"/>
        <v>41065.858067129629</v>
      </c>
      <c r="R95" t="b">
        <v>0</v>
      </c>
      <c r="S95" t="b">
        <v>1</v>
      </c>
      <c r="T95" t="s">
        <v>8266</v>
      </c>
      <c r="U95" t="s">
        <v>8310</v>
      </c>
      <c r="V95" t="s">
        <v>8312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v>104</v>
      </c>
      <c r="G96" t="s">
        <v>8219</v>
      </c>
      <c r="H96">
        <f t="shared" si="4"/>
        <v>12</v>
      </c>
      <c r="I96" t="str">
        <f t="shared" si="5"/>
        <v>null</v>
      </c>
      <c r="J96">
        <v>12</v>
      </c>
      <c r="K96" s="7">
        <v>21.666666666666668</v>
      </c>
      <c r="L96" t="s">
        <v>8225</v>
      </c>
      <c r="M96" t="s">
        <v>8247</v>
      </c>
      <c r="N96">
        <v>1396890822</v>
      </c>
      <c r="O96" s="11">
        <f t="shared" si="6"/>
        <v>41736.717847222222</v>
      </c>
      <c r="P96">
        <v>1395162822</v>
      </c>
      <c r="Q96" s="11">
        <f t="shared" si="7"/>
        <v>41716.717847222222</v>
      </c>
      <c r="R96" t="b">
        <v>0</v>
      </c>
      <c r="S96" t="b">
        <v>1</v>
      </c>
      <c r="T96" t="s">
        <v>8266</v>
      </c>
      <c r="U96" t="s">
        <v>8310</v>
      </c>
      <c r="V96" t="s">
        <v>8312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v>131.42857142857142</v>
      </c>
      <c r="G97" t="s">
        <v>8219</v>
      </c>
      <c r="H97">
        <f t="shared" si="4"/>
        <v>21</v>
      </c>
      <c r="I97" t="str">
        <f t="shared" si="5"/>
        <v>null</v>
      </c>
      <c r="J97">
        <v>21</v>
      </c>
      <c r="K97" s="7">
        <v>21.904761904761905</v>
      </c>
      <c r="L97" t="s">
        <v>8224</v>
      </c>
      <c r="M97" t="s">
        <v>8246</v>
      </c>
      <c r="N97">
        <v>1330214841</v>
      </c>
      <c r="O97" s="11">
        <f t="shared" si="6"/>
        <v>40965.005104166667</v>
      </c>
      <c r="P97">
        <v>1327622841</v>
      </c>
      <c r="Q97" s="11">
        <f t="shared" si="7"/>
        <v>40935.005104166667</v>
      </c>
      <c r="R97" t="b">
        <v>0</v>
      </c>
      <c r="S97" t="b">
        <v>1</v>
      </c>
      <c r="T97" t="s">
        <v>8266</v>
      </c>
      <c r="U97" t="s">
        <v>8310</v>
      </c>
      <c r="V97" t="s">
        <v>8312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v>114.66666666666667</v>
      </c>
      <c r="G98" t="s">
        <v>8219</v>
      </c>
      <c r="H98">
        <f t="shared" si="4"/>
        <v>34</v>
      </c>
      <c r="I98" t="str">
        <f t="shared" si="5"/>
        <v>null</v>
      </c>
      <c r="J98">
        <v>34</v>
      </c>
      <c r="K98" s="7">
        <v>50.588235294117645</v>
      </c>
      <c r="L98" t="s">
        <v>8224</v>
      </c>
      <c r="M98" t="s">
        <v>8246</v>
      </c>
      <c r="N98">
        <v>1280631600</v>
      </c>
      <c r="O98" s="11">
        <f t="shared" si="6"/>
        <v>40391.125</v>
      </c>
      <c r="P98">
        <v>1274889241</v>
      </c>
      <c r="Q98" s="11">
        <f t="shared" si="7"/>
        <v>40324.662511574075</v>
      </c>
      <c r="R98" t="b">
        <v>0</v>
      </c>
      <c r="S98" t="b">
        <v>1</v>
      </c>
      <c r="T98" t="s">
        <v>8266</v>
      </c>
      <c r="U98" t="s">
        <v>8310</v>
      </c>
      <c r="V98" t="s">
        <v>8312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v>106.25</v>
      </c>
      <c r="G99" t="s">
        <v>8219</v>
      </c>
      <c r="H99">
        <f t="shared" si="4"/>
        <v>8</v>
      </c>
      <c r="I99" t="str">
        <f t="shared" si="5"/>
        <v>null</v>
      </c>
      <c r="J99">
        <v>8</v>
      </c>
      <c r="K99" s="7">
        <v>53.125</v>
      </c>
      <c r="L99" t="s">
        <v>8224</v>
      </c>
      <c r="M99" t="s">
        <v>8246</v>
      </c>
      <c r="N99">
        <v>1310440482</v>
      </c>
      <c r="O99" s="11">
        <f t="shared" si="6"/>
        <v>40736.135208333333</v>
      </c>
      <c r="P99">
        <v>1307848482</v>
      </c>
      <c r="Q99" s="11">
        <f t="shared" si="7"/>
        <v>40706.135208333333</v>
      </c>
      <c r="R99" t="b">
        <v>0</v>
      </c>
      <c r="S99" t="b">
        <v>1</v>
      </c>
      <c r="T99" t="s">
        <v>8266</v>
      </c>
      <c r="U99" t="s">
        <v>8310</v>
      </c>
      <c r="V99" t="s">
        <v>8312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v>106.25</v>
      </c>
      <c r="G100" t="s">
        <v>8219</v>
      </c>
      <c r="H100">
        <f t="shared" si="4"/>
        <v>60</v>
      </c>
      <c r="I100" t="str">
        <f t="shared" si="5"/>
        <v>null</v>
      </c>
      <c r="J100">
        <v>60</v>
      </c>
      <c r="K100" s="7">
        <v>56.666666666666664</v>
      </c>
      <c r="L100" t="s">
        <v>8224</v>
      </c>
      <c r="M100" t="s">
        <v>8246</v>
      </c>
      <c r="N100">
        <v>1354923000</v>
      </c>
      <c r="O100" s="11">
        <f t="shared" si="6"/>
        <v>41250.979166666664</v>
      </c>
      <c r="P100">
        <v>1351796674</v>
      </c>
      <c r="Q100" s="11">
        <f t="shared" si="7"/>
        <v>41214.79483796296</v>
      </c>
      <c r="R100" t="b">
        <v>0</v>
      </c>
      <c r="S100" t="b">
        <v>1</v>
      </c>
      <c r="T100" t="s">
        <v>8266</v>
      </c>
      <c r="U100" t="s">
        <v>8310</v>
      </c>
      <c r="V100" t="s">
        <v>8312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v>106.01933333333334</v>
      </c>
      <c r="G101" t="s">
        <v>8219</v>
      </c>
      <c r="H101">
        <f t="shared" si="4"/>
        <v>39</v>
      </c>
      <c r="I101" t="str">
        <f t="shared" si="5"/>
        <v>null</v>
      </c>
      <c r="J101">
        <v>39</v>
      </c>
      <c r="K101" s="7">
        <v>40.776666666666664</v>
      </c>
      <c r="L101" t="s">
        <v>8224</v>
      </c>
      <c r="M101" t="s">
        <v>8246</v>
      </c>
      <c r="N101">
        <v>1390426799</v>
      </c>
      <c r="O101" s="11">
        <f t="shared" si="6"/>
        <v>41661.902766203704</v>
      </c>
      <c r="P101">
        <v>1387834799</v>
      </c>
      <c r="Q101" s="11">
        <f t="shared" si="7"/>
        <v>41631.902766203704</v>
      </c>
      <c r="R101" t="b">
        <v>0</v>
      </c>
      <c r="S101" t="b">
        <v>1</v>
      </c>
      <c r="T101" t="s">
        <v>8266</v>
      </c>
      <c r="U101" t="s">
        <v>8310</v>
      </c>
      <c r="V101" t="s">
        <v>8312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v>100</v>
      </c>
      <c r="G102" t="s">
        <v>8219</v>
      </c>
      <c r="H102">
        <f t="shared" si="4"/>
        <v>26</v>
      </c>
      <c r="I102" t="str">
        <f t="shared" si="5"/>
        <v>null</v>
      </c>
      <c r="J102">
        <v>26</v>
      </c>
      <c r="K102" s="7">
        <v>192.30769230769232</v>
      </c>
      <c r="L102" t="s">
        <v>8224</v>
      </c>
      <c r="M102" t="s">
        <v>8246</v>
      </c>
      <c r="N102">
        <v>1352055886</v>
      </c>
      <c r="O102" s="11">
        <f t="shared" si="6"/>
        <v>41217.794976851852</v>
      </c>
      <c r="P102">
        <v>1350324286</v>
      </c>
      <c r="Q102" s="11">
        <f t="shared" si="7"/>
        <v>41197.753310185188</v>
      </c>
      <c r="R102" t="b">
        <v>0</v>
      </c>
      <c r="S102" t="b">
        <v>1</v>
      </c>
      <c r="T102" t="s">
        <v>8266</v>
      </c>
      <c r="U102" t="s">
        <v>8310</v>
      </c>
      <c r="V102" t="s">
        <v>8312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v>100</v>
      </c>
      <c r="G103" t="s">
        <v>8219</v>
      </c>
      <c r="H103">
        <f t="shared" si="4"/>
        <v>35</v>
      </c>
      <c r="I103" t="str">
        <f t="shared" si="5"/>
        <v>null</v>
      </c>
      <c r="J103">
        <v>35</v>
      </c>
      <c r="K103" s="7">
        <v>100</v>
      </c>
      <c r="L103" t="s">
        <v>8224</v>
      </c>
      <c r="M103" t="s">
        <v>8246</v>
      </c>
      <c r="N103">
        <v>1359052710</v>
      </c>
      <c r="O103" s="11">
        <f t="shared" si="6"/>
        <v>41298.776736111111</v>
      </c>
      <c r="P103">
        <v>1356979110</v>
      </c>
      <c r="Q103" s="11">
        <f t="shared" si="7"/>
        <v>41274.776736111111</v>
      </c>
      <c r="R103" t="b">
        <v>0</v>
      </c>
      <c r="S103" t="b">
        <v>1</v>
      </c>
      <c r="T103" t="s">
        <v>8266</v>
      </c>
      <c r="U103" t="s">
        <v>8310</v>
      </c>
      <c r="V103" t="s">
        <v>8312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v>127.75000000000001</v>
      </c>
      <c r="G104" t="s">
        <v>8219</v>
      </c>
      <c r="H104">
        <f t="shared" si="4"/>
        <v>65</v>
      </c>
      <c r="I104" t="str">
        <f t="shared" si="5"/>
        <v>null</v>
      </c>
      <c r="J104">
        <v>65</v>
      </c>
      <c r="K104" s="7">
        <v>117.92307692307692</v>
      </c>
      <c r="L104" t="s">
        <v>8224</v>
      </c>
      <c r="M104" t="s">
        <v>8246</v>
      </c>
      <c r="N104">
        <v>1293073733</v>
      </c>
      <c r="O104" s="11">
        <f t="shared" si="6"/>
        <v>40535.131168981483</v>
      </c>
      <c r="P104">
        <v>1290481733</v>
      </c>
      <c r="Q104" s="11">
        <f t="shared" si="7"/>
        <v>40505.131168981483</v>
      </c>
      <c r="R104" t="b">
        <v>0</v>
      </c>
      <c r="S104" t="b">
        <v>1</v>
      </c>
      <c r="T104" t="s">
        <v>8266</v>
      </c>
      <c r="U104" t="s">
        <v>8310</v>
      </c>
      <c r="V104" t="s">
        <v>8312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v>105.15384615384616</v>
      </c>
      <c r="G105" t="s">
        <v>8219</v>
      </c>
      <c r="H105">
        <f t="shared" si="4"/>
        <v>49</v>
      </c>
      <c r="I105" t="str">
        <f t="shared" si="5"/>
        <v>null</v>
      </c>
      <c r="J105">
        <v>49</v>
      </c>
      <c r="K105" s="7">
        <v>27.897959183673468</v>
      </c>
      <c r="L105" t="s">
        <v>8225</v>
      </c>
      <c r="M105" t="s">
        <v>8247</v>
      </c>
      <c r="N105">
        <v>1394220030</v>
      </c>
      <c r="O105" s="11">
        <f t="shared" si="6"/>
        <v>41705.805902777778</v>
      </c>
      <c r="P105">
        <v>1392232830</v>
      </c>
      <c r="Q105" s="11">
        <f t="shared" si="7"/>
        <v>41682.805902777778</v>
      </c>
      <c r="R105" t="b">
        <v>0</v>
      </c>
      <c r="S105" t="b">
        <v>1</v>
      </c>
      <c r="T105" t="s">
        <v>8266</v>
      </c>
      <c r="U105" t="s">
        <v>8310</v>
      </c>
      <c r="V105" t="s">
        <v>8312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v>120</v>
      </c>
      <c r="G106" t="s">
        <v>8219</v>
      </c>
      <c r="H106">
        <f t="shared" si="4"/>
        <v>10</v>
      </c>
      <c r="I106" t="str">
        <f t="shared" si="5"/>
        <v>null</v>
      </c>
      <c r="J106">
        <v>10</v>
      </c>
      <c r="K106" s="7">
        <v>60</v>
      </c>
      <c r="L106" t="s">
        <v>8224</v>
      </c>
      <c r="M106" t="s">
        <v>8246</v>
      </c>
      <c r="N106">
        <v>1301792400</v>
      </c>
      <c r="O106" s="11">
        <f t="shared" si="6"/>
        <v>40636.041666666664</v>
      </c>
      <c r="P106">
        <v>1299775266</v>
      </c>
      <c r="Q106" s="11">
        <f t="shared" si="7"/>
        <v>40612.695208333331</v>
      </c>
      <c r="R106" t="b">
        <v>0</v>
      </c>
      <c r="S106" t="b">
        <v>1</v>
      </c>
      <c r="T106" t="s">
        <v>8266</v>
      </c>
      <c r="U106" t="s">
        <v>8310</v>
      </c>
      <c r="V106" t="s">
        <v>8312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v>107.40909090909089</v>
      </c>
      <c r="G107" t="s">
        <v>8219</v>
      </c>
      <c r="H107">
        <f t="shared" si="4"/>
        <v>60</v>
      </c>
      <c r="I107" t="str">
        <f t="shared" si="5"/>
        <v>null</v>
      </c>
      <c r="J107">
        <v>60</v>
      </c>
      <c r="K107" s="7">
        <v>39.383333333333333</v>
      </c>
      <c r="L107" t="s">
        <v>8224</v>
      </c>
      <c r="M107" t="s">
        <v>8246</v>
      </c>
      <c r="N107">
        <v>1463184000</v>
      </c>
      <c r="O107" s="11">
        <f t="shared" si="6"/>
        <v>42504</v>
      </c>
      <c r="P107">
        <v>1461605020</v>
      </c>
      <c r="Q107" s="11">
        <f t="shared" si="7"/>
        <v>42485.724768518514</v>
      </c>
      <c r="R107" t="b">
        <v>0</v>
      </c>
      <c r="S107" t="b">
        <v>1</v>
      </c>
      <c r="T107" t="s">
        <v>8266</v>
      </c>
      <c r="U107" t="s">
        <v>8310</v>
      </c>
      <c r="V107" t="s">
        <v>8312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v>100.49999999999999</v>
      </c>
      <c r="G108" t="s">
        <v>8219</v>
      </c>
      <c r="H108">
        <f t="shared" si="4"/>
        <v>27</v>
      </c>
      <c r="I108" t="str">
        <f t="shared" si="5"/>
        <v>null</v>
      </c>
      <c r="J108">
        <v>27</v>
      </c>
      <c r="K108" s="7">
        <v>186.11111111111111</v>
      </c>
      <c r="L108" t="s">
        <v>8224</v>
      </c>
      <c r="M108" t="s">
        <v>8246</v>
      </c>
      <c r="N108">
        <v>1333391901</v>
      </c>
      <c r="O108" s="11">
        <f t="shared" si="6"/>
        <v>41001.776631944449</v>
      </c>
      <c r="P108">
        <v>1332182301</v>
      </c>
      <c r="Q108" s="11">
        <f t="shared" si="7"/>
        <v>40987.776631944449</v>
      </c>
      <c r="R108" t="b">
        <v>0</v>
      </c>
      <c r="S108" t="b">
        <v>1</v>
      </c>
      <c r="T108" t="s">
        <v>8266</v>
      </c>
      <c r="U108" t="s">
        <v>8310</v>
      </c>
      <c r="V108" t="s">
        <v>8312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v>102.46666666666667</v>
      </c>
      <c r="G109" t="s">
        <v>8219</v>
      </c>
      <c r="H109">
        <f t="shared" si="4"/>
        <v>69</v>
      </c>
      <c r="I109" t="str">
        <f t="shared" si="5"/>
        <v>null</v>
      </c>
      <c r="J109">
        <v>69</v>
      </c>
      <c r="K109" s="7">
        <v>111.37681159420291</v>
      </c>
      <c r="L109" t="s">
        <v>8224</v>
      </c>
      <c r="M109" t="s">
        <v>8246</v>
      </c>
      <c r="N109">
        <v>1303688087</v>
      </c>
      <c r="O109" s="11">
        <f t="shared" si="6"/>
        <v>40657.982488425929</v>
      </c>
      <c r="P109">
        <v>1301787287</v>
      </c>
      <c r="Q109" s="11">
        <f t="shared" si="7"/>
        <v>40635.982488425929</v>
      </c>
      <c r="R109" t="b">
        <v>0</v>
      </c>
      <c r="S109" t="b">
        <v>1</v>
      </c>
      <c r="T109" t="s">
        <v>8266</v>
      </c>
      <c r="U109" t="s">
        <v>8310</v>
      </c>
      <c r="V109" t="s">
        <v>8312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v>246.66666666666669</v>
      </c>
      <c r="G110" t="s">
        <v>8219</v>
      </c>
      <c r="H110">
        <f t="shared" si="4"/>
        <v>47</v>
      </c>
      <c r="I110" t="str">
        <f t="shared" si="5"/>
        <v>null</v>
      </c>
      <c r="J110">
        <v>47</v>
      </c>
      <c r="K110" s="7">
        <v>78.723404255319153</v>
      </c>
      <c r="L110" t="s">
        <v>8224</v>
      </c>
      <c r="M110" t="s">
        <v>8246</v>
      </c>
      <c r="N110">
        <v>1370011370</v>
      </c>
      <c r="O110" s="11">
        <f t="shared" si="6"/>
        <v>41425.613078703704</v>
      </c>
      <c r="P110">
        <v>1364827370</v>
      </c>
      <c r="Q110" s="11">
        <f t="shared" si="7"/>
        <v>41365.613078703704</v>
      </c>
      <c r="R110" t="b">
        <v>0</v>
      </c>
      <c r="S110" t="b">
        <v>1</v>
      </c>
      <c r="T110" t="s">
        <v>8266</v>
      </c>
      <c r="U110" t="s">
        <v>8310</v>
      </c>
      <c r="V110" t="s">
        <v>8312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v>219.49999999999997</v>
      </c>
      <c r="G111" t="s">
        <v>8219</v>
      </c>
      <c r="H111">
        <f t="shared" si="4"/>
        <v>47</v>
      </c>
      <c r="I111" t="str">
        <f t="shared" si="5"/>
        <v>null</v>
      </c>
      <c r="J111">
        <v>47</v>
      </c>
      <c r="K111" s="7">
        <v>46.702127659574465</v>
      </c>
      <c r="L111" t="s">
        <v>8224</v>
      </c>
      <c r="M111" t="s">
        <v>8246</v>
      </c>
      <c r="N111">
        <v>1298680630</v>
      </c>
      <c r="O111" s="11">
        <f t="shared" si="6"/>
        <v>40600.025810185187</v>
      </c>
      <c r="P111">
        <v>1296088630</v>
      </c>
      <c r="Q111" s="11">
        <f t="shared" si="7"/>
        <v>40570.025810185187</v>
      </c>
      <c r="R111" t="b">
        <v>0</v>
      </c>
      <c r="S111" t="b">
        <v>1</v>
      </c>
      <c r="T111" t="s">
        <v>8266</v>
      </c>
      <c r="U111" t="s">
        <v>8310</v>
      </c>
      <c r="V111" t="s">
        <v>8312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v>130.76923076923077</v>
      </c>
      <c r="G112" t="s">
        <v>8219</v>
      </c>
      <c r="H112">
        <f t="shared" si="4"/>
        <v>26</v>
      </c>
      <c r="I112" t="str">
        <f t="shared" si="5"/>
        <v>null</v>
      </c>
      <c r="J112">
        <v>26</v>
      </c>
      <c r="K112" s="7">
        <v>65.384615384615387</v>
      </c>
      <c r="L112" t="s">
        <v>8224</v>
      </c>
      <c r="M112" t="s">
        <v>8246</v>
      </c>
      <c r="N112">
        <v>1384408740</v>
      </c>
      <c r="O112" s="11">
        <f t="shared" si="6"/>
        <v>41592.249305555553</v>
      </c>
      <c r="P112">
        <v>1381445253</v>
      </c>
      <c r="Q112" s="11">
        <f t="shared" si="7"/>
        <v>41557.949687500004</v>
      </c>
      <c r="R112" t="b">
        <v>0</v>
      </c>
      <c r="S112" t="b">
        <v>1</v>
      </c>
      <c r="T112" t="s">
        <v>8266</v>
      </c>
      <c r="U112" t="s">
        <v>8310</v>
      </c>
      <c r="V112" t="s">
        <v>8312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v>154.57142857142858</v>
      </c>
      <c r="G113" t="s">
        <v>8219</v>
      </c>
      <c r="H113">
        <f t="shared" si="4"/>
        <v>53</v>
      </c>
      <c r="I113" t="str">
        <f t="shared" si="5"/>
        <v>null</v>
      </c>
      <c r="J113">
        <v>53</v>
      </c>
      <c r="K113" s="7">
        <v>102.0754716981132</v>
      </c>
      <c r="L113" t="s">
        <v>8226</v>
      </c>
      <c r="M113" t="s">
        <v>8248</v>
      </c>
      <c r="N113">
        <v>1433059187</v>
      </c>
      <c r="O113" s="11">
        <f t="shared" si="6"/>
        <v>42155.333182870367</v>
      </c>
      <c r="P113">
        <v>1430467187</v>
      </c>
      <c r="Q113" s="11">
        <f t="shared" si="7"/>
        <v>42125.333182870367</v>
      </c>
      <c r="R113" t="b">
        <v>0</v>
      </c>
      <c r="S113" t="b">
        <v>1</v>
      </c>
      <c r="T113" t="s">
        <v>8266</v>
      </c>
      <c r="U113" t="s">
        <v>8310</v>
      </c>
      <c r="V113" t="s">
        <v>8312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v>104</v>
      </c>
      <c r="G114" t="s">
        <v>8219</v>
      </c>
      <c r="H114">
        <f t="shared" si="4"/>
        <v>81</v>
      </c>
      <c r="I114" t="str">
        <f t="shared" si="5"/>
        <v>null</v>
      </c>
      <c r="J114">
        <v>81</v>
      </c>
      <c r="K114" s="7">
        <v>64.197530864197532</v>
      </c>
      <c r="L114" t="s">
        <v>8224</v>
      </c>
      <c r="M114" t="s">
        <v>8246</v>
      </c>
      <c r="N114">
        <v>1397354400</v>
      </c>
      <c r="O114" s="11">
        <f t="shared" si="6"/>
        <v>41742.083333333336</v>
      </c>
      <c r="P114">
        <v>1395277318</v>
      </c>
      <c r="Q114" s="11">
        <f t="shared" si="7"/>
        <v>41718.043032407404</v>
      </c>
      <c r="R114" t="b">
        <v>0</v>
      </c>
      <c r="S114" t="b">
        <v>1</v>
      </c>
      <c r="T114" t="s">
        <v>8266</v>
      </c>
      <c r="U114" t="s">
        <v>8310</v>
      </c>
      <c r="V114" t="s">
        <v>8312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v>141</v>
      </c>
      <c r="G115" t="s">
        <v>8219</v>
      </c>
      <c r="H115">
        <f t="shared" si="4"/>
        <v>78</v>
      </c>
      <c r="I115" t="str">
        <f t="shared" si="5"/>
        <v>null</v>
      </c>
      <c r="J115">
        <v>78</v>
      </c>
      <c r="K115" s="7">
        <v>90.384615384615387</v>
      </c>
      <c r="L115" t="s">
        <v>8224</v>
      </c>
      <c r="M115" t="s">
        <v>8246</v>
      </c>
      <c r="N115">
        <v>1312642800</v>
      </c>
      <c r="O115" s="11">
        <f t="shared" si="6"/>
        <v>40761.625</v>
      </c>
      <c r="P115">
        <v>1311963128</v>
      </c>
      <c r="Q115" s="11">
        <f t="shared" si="7"/>
        <v>40753.758425925924</v>
      </c>
      <c r="R115" t="b">
        <v>0</v>
      </c>
      <c r="S115" t="b">
        <v>1</v>
      </c>
      <c r="T115" t="s">
        <v>8266</v>
      </c>
      <c r="U115" t="s">
        <v>8310</v>
      </c>
      <c r="V115" t="s">
        <v>8312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v>103.33333333333334</v>
      </c>
      <c r="G116" t="s">
        <v>8219</v>
      </c>
      <c r="H116">
        <f t="shared" si="4"/>
        <v>35</v>
      </c>
      <c r="I116" t="str">
        <f t="shared" si="5"/>
        <v>null</v>
      </c>
      <c r="J116">
        <v>35</v>
      </c>
      <c r="K116" s="7">
        <v>88.571428571428569</v>
      </c>
      <c r="L116" t="s">
        <v>8224</v>
      </c>
      <c r="M116" t="s">
        <v>8246</v>
      </c>
      <c r="N116">
        <v>1326436488</v>
      </c>
      <c r="O116" s="11">
        <f t="shared" si="6"/>
        <v>40921.27416666667</v>
      </c>
      <c r="P116">
        <v>1321252488</v>
      </c>
      <c r="Q116" s="11">
        <f t="shared" si="7"/>
        <v>40861.27416666667</v>
      </c>
      <c r="R116" t="b">
        <v>0</v>
      </c>
      <c r="S116" t="b">
        <v>1</v>
      </c>
      <c r="T116" t="s">
        <v>8266</v>
      </c>
      <c r="U116" t="s">
        <v>8310</v>
      </c>
      <c r="V116" t="s">
        <v>8312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v>140.44444444444443</v>
      </c>
      <c r="G117" t="s">
        <v>8219</v>
      </c>
      <c r="H117">
        <f t="shared" si="4"/>
        <v>22</v>
      </c>
      <c r="I117" t="str">
        <f t="shared" si="5"/>
        <v>null</v>
      </c>
      <c r="J117">
        <v>22</v>
      </c>
      <c r="K117" s="7">
        <v>28.727272727272727</v>
      </c>
      <c r="L117" t="s">
        <v>8224</v>
      </c>
      <c r="M117" t="s">
        <v>8246</v>
      </c>
      <c r="N117">
        <v>1328377444</v>
      </c>
      <c r="O117" s="11">
        <f t="shared" si="6"/>
        <v>40943.738935185182</v>
      </c>
      <c r="P117">
        <v>1326217444</v>
      </c>
      <c r="Q117" s="11">
        <f t="shared" si="7"/>
        <v>40918.738935185182</v>
      </c>
      <c r="R117" t="b">
        <v>0</v>
      </c>
      <c r="S117" t="b">
        <v>1</v>
      </c>
      <c r="T117" t="s">
        <v>8266</v>
      </c>
      <c r="U117" t="s">
        <v>8310</v>
      </c>
      <c r="V117" t="s">
        <v>8312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v>113.65714285714286</v>
      </c>
      <c r="G118" t="s">
        <v>8219</v>
      </c>
      <c r="H118">
        <f t="shared" si="4"/>
        <v>57</v>
      </c>
      <c r="I118" t="str">
        <f t="shared" si="5"/>
        <v>null</v>
      </c>
      <c r="J118">
        <v>57</v>
      </c>
      <c r="K118" s="7">
        <v>69.78947368421052</v>
      </c>
      <c r="L118" t="s">
        <v>8224</v>
      </c>
      <c r="M118" t="s">
        <v>8246</v>
      </c>
      <c r="N118">
        <v>1302260155</v>
      </c>
      <c r="O118" s="11">
        <f t="shared" si="6"/>
        <v>40641.455497685187</v>
      </c>
      <c r="P118">
        <v>1298289355</v>
      </c>
      <c r="Q118" s="11">
        <f t="shared" si="7"/>
        <v>40595.497164351851</v>
      </c>
      <c r="R118" t="b">
        <v>0</v>
      </c>
      <c r="S118" t="b">
        <v>1</v>
      </c>
      <c r="T118" t="s">
        <v>8266</v>
      </c>
      <c r="U118" t="s">
        <v>8310</v>
      </c>
      <c r="V118" t="s">
        <v>8312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v>100.49377777777779</v>
      </c>
      <c r="G119" t="s">
        <v>8219</v>
      </c>
      <c r="H119">
        <f t="shared" si="4"/>
        <v>27</v>
      </c>
      <c r="I119" t="str">
        <f t="shared" si="5"/>
        <v>null</v>
      </c>
      <c r="J119">
        <v>27</v>
      </c>
      <c r="K119" s="7">
        <v>167.48962962962963</v>
      </c>
      <c r="L119" t="s">
        <v>8224</v>
      </c>
      <c r="M119" t="s">
        <v>8246</v>
      </c>
      <c r="N119">
        <v>1276110000</v>
      </c>
      <c r="O119" s="11">
        <f t="shared" si="6"/>
        <v>40338.791666666664</v>
      </c>
      <c r="P119">
        <v>1268337744</v>
      </c>
      <c r="Q119" s="11">
        <f t="shared" si="7"/>
        <v>40248.834999999999</v>
      </c>
      <c r="R119" t="b">
        <v>0</v>
      </c>
      <c r="S119" t="b">
        <v>1</v>
      </c>
      <c r="T119" t="s">
        <v>8266</v>
      </c>
      <c r="U119" t="s">
        <v>8310</v>
      </c>
      <c r="V119" t="s">
        <v>8312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v>113.03159999999998</v>
      </c>
      <c r="G120" t="s">
        <v>8219</v>
      </c>
      <c r="H120">
        <f t="shared" si="4"/>
        <v>39</v>
      </c>
      <c r="I120" t="str">
        <f t="shared" si="5"/>
        <v>null</v>
      </c>
      <c r="J120">
        <v>39</v>
      </c>
      <c r="K120" s="7">
        <v>144.91230769230768</v>
      </c>
      <c r="L120" t="s">
        <v>8224</v>
      </c>
      <c r="M120" t="s">
        <v>8246</v>
      </c>
      <c r="N120">
        <v>1311902236</v>
      </c>
      <c r="O120" s="11">
        <f t="shared" si="6"/>
        <v>40753.053657407407</v>
      </c>
      <c r="P120">
        <v>1309310236</v>
      </c>
      <c r="Q120" s="11">
        <f t="shared" si="7"/>
        <v>40723.053657407407</v>
      </c>
      <c r="R120" t="b">
        <v>0</v>
      </c>
      <c r="S120" t="b">
        <v>1</v>
      </c>
      <c r="T120" t="s">
        <v>8266</v>
      </c>
      <c r="U120" t="s">
        <v>8310</v>
      </c>
      <c r="V120" t="s">
        <v>8312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v>104.55692307692308</v>
      </c>
      <c r="G121" t="s">
        <v>8219</v>
      </c>
      <c r="H121">
        <f t="shared" si="4"/>
        <v>37</v>
      </c>
      <c r="I121" t="str">
        <f t="shared" si="5"/>
        <v>null</v>
      </c>
      <c r="J121">
        <v>37</v>
      </c>
      <c r="K121" s="7">
        <v>91.840540540540545</v>
      </c>
      <c r="L121" t="s">
        <v>8224</v>
      </c>
      <c r="M121" t="s">
        <v>8246</v>
      </c>
      <c r="N121">
        <v>1313276400</v>
      </c>
      <c r="O121" s="11">
        <f t="shared" si="6"/>
        <v>40768.958333333336</v>
      </c>
      <c r="P121">
        <v>1310693986</v>
      </c>
      <c r="Q121" s="11">
        <f t="shared" si="7"/>
        <v>40739.069282407407</v>
      </c>
      <c r="R121" t="b">
        <v>0</v>
      </c>
      <c r="S121" t="b">
        <v>1</v>
      </c>
      <c r="T121" t="s">
        <v>8266</v>
      </c>
      <c r="U121" t="s">
        <v>8310</v>
      </c>
      <c r="V121" t="s">
        <v>8312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v>1.4285714285714287E-2</v>
      </c>
      <c r="G122" t="s">
        <v>8220</v>
      </c>
      <c r="H122" t="str">
        <f t="shared" si="4"/>
        <v>null</v>
      </c>
      <c r="I122" t="str">
        <f t="shared" si="5"/>
        <v>null</v>
      </c>
      <c r="J122">
        <v>1</v>
      </c>
      <c r="K122" s="7">
        <v>10</v>
      </c>
      <c r="L122" t="s">
        <v>8231</v>
      </c>
      <c r="M122" t="s">
        <v>8252</v>
      </c>
      <c r="N122">
        <v>1475457107</v>
      </c>
      <c r="O122" s="11">
        <f t="shared" si="6"/>
        <v>42646.049849537041</v>
      </c>
      <c r="P122">
        <v>1472865107</v>
      </c>
      <c r="Q122" s="11">
        <f t="shared" si="7"/>
        <v>42616.049849537041</v>
      </c>
      <c r="R122" t="b">
        <v>0</v>
      </c>
      <c r="S122" t="b">
        <v>0</v>
      </c>
      <c r="T122" t="s">
        <v>8267</v>
      </c>
      <c r="U122" t="s">
        <v>8310</v>
      </c>
      <c r="V122" t="s">
        <v>8313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v>3.3333333333333333E-2</v>
      </c>
      <c r="G123" t="s">
        <v>8220</v>
      </c>
      <c r="H123" t="str">
        <f t="shared" si="4"/>
        <v>null</v>
      </c>
      <c r="I123" t="str">
        <f t="shared" si="5"/>
        <v>null</v>
      </c>
      <c r="J123">
        <v>1</v>
      </c>
      <c r="K123" s="7">
        <v>1</v>
      </c>
      <c r="L123" t="s">
        <v>8224</v>
      </c>
      <c r="M123" t="s">
        <v>8246</v>
      </c>
      <c r="N123">
        <v>1429352160</v>
      </c>
      <c r="O123" s="11">
        <f t="shared" si="6"/>
        <v>42112.427777777775</v>
      </c>
      <c r="P123">
        <v>1427993710</v>
      </c>
      <c r="Q123" s="11">
        <f t="shared" si="7"/>
        <v>42096.704976851848</v>
      </c>
      <c r="R123" t="b">
        <v>0</v>
      </c>
      <c r="S123" t="b">
        <v>0</v>
      </c>
      <c r="T123" t="s">
        <v>8267</v>
      </c>
      <c r="U123" t="s">
        <v>8310</v>
      </c>
      <c r="V123" t="s">
        <v>8313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v>0</v>
      </c>
      <c r="G124" t="s">
        <v>8220</v>
      </c>
      <c r="H124" t="str">
        <f t="shared" si="4"/>
        <v>null</v>
      </c>
      <c r="I124" t="str">
        <f t="shared" si="5"/>
        <v>null</v>
      </c>
      <c r="J124">
        <v>0</v>
      </c>
      <c r="K124" s="7">
        <v>0</v>
      </c>
      <c r="L124" t="s">
        <v>8224</v>
      </c>
      <c r="M124" t="s">
        <v>8246</v>
      </c>
      <c r="N124">
        <v>1476094907</v>
      </c>
      <c r="O124" s="11">
        <f t="shared" si="6"/>
        <v>42653.431793981479</v>
      </c>
      <c r="P124">
        <v>1470910907</v>
      </c>
      <c r="Q124" s="11">
        <f t="shared" si="7"/>
        <v>42593.431793981479</v>
      </c>
      <c r="R124" t="b">
        <v>0</v>
      </c>
      <c r="S124" t="b">
        <v>0</v>
      </c>
      <c r="T124" t="s">
        <v>8267</v>
      </c>
      <c r="U124" t="s">
        <v>8310</v>
      </c>
      <c r="V124" t="s">
        <v>8313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v>0.27454545454545454</v>
      </c>
      <c r="G125" t="s">
        <v>8220</v>
      </c>
      <c r="H125" t="str">
        <f t="shared" si="4"/>
        <v>null</v>
      </c>
      <c r="I125" t="str">
        <f t="shared" si="5"/>
        <v>null</v>
      </c>
      <c r="J125">
        <v>6</v>
      </c>
      <c r="K125" s="7">
        <v>25.166666666666668</v>
      </c>
      <c r="L125" t="s">
        <v>8224</v>
      </c>
      <c r="M125" t="s">
        <v>8246</v>
      </c>
      <c r="N125">
        <v>1414533600</v>
      </c>
      <c r="O125" s="11">
        <f t="shared" si="6"/>
        <v>41940.916666666664</v>
      </c>
      <c r="P125">
        <v>1411411564</v>
      </c>
      <c r="Q125" s="11">
        <f t="shared" si="7"/>
        <v>41904.781990740739</v>
      </c>
      <c r="R125" t="b">
        <v>0</v>
      </c>
      <c r="S125" t="b">
        <v>0</v>
      </c>
      <c r="T125" t="s">
        <v>8267</v>
      </c>
      <c r="U125" t="s">
        <v>8310</v>
      </c>
      <c r="V125" t="s">
        <v>8313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v>0</v>
      </c>
      <c r="G126" t="s">
        <v>8220</v>
      </c>
      <c r="H126" t="str">
        <f t="shared" si="4"/>
        <v>null</v>
      </c>
      <c r="I126" t="str">
        <f t="shared" si="5"/>
        <v>null</v>
      </c>
      <c r="J126">
        <v>0</v>
      </c>
      <c r="K126" s="7">
        <v>0</v>
      </c>
      <c r="L126" t="s">
        <v>8224</v>
      </c>
      <c r="M126" t="s">
        <v>8246</v>
      </c>
      <c r="N126">
        <v>1431728242</v>
      </c>
      <c r="O126" s="11">
        <f t="shared" si="6"/>
        <v>42139.928726851853</v>
      </c>
      <c r="P126">
        <v>1429568242</v>
      </c>
      <c r="Q126" s="11">
        <f t="shared" si="7"/>
        <v>42114.928726851853</v>
      </c>
      <c r="R126" t="b">
        <v>0</v>
      </c>
      <c r="S126" t="b">
        <v>0</v>
      </c>
      <c r="T126" t="s">
        <v>8267</v>
      </c>
      <c r="U126" t="s">
        <v>8310</v>
      </c>
      <c r="V126" t="s">
        <v>8313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v>14.000000000000002</v>
      </c>
      <c r="G127" t="s">
        <v>8220</v>
      </c>
      <c r="H127" t="str">
        <f t="shared" si="4"/>
        <v>null</v>
      </c>
      <c r="I127" t="str">
        <f t="shared" si="5"/>
        <v>null</v>
      </c>
      <c r="J127">
        <v>6</v>
      </c>
      <c r="K127" s="6">
        <v>11.666666666666666</v>
      </c>
      <c r="L127" t="s">
        <v>8229</v>
      </c>
      <c r="M127" t="s">
        <v>8251</v>
      </c>
      <c r="N127">
        <v>1486165880</v>
      </c>
      <c r="O127" s="11">
        <f t="shared" si="6"/>
        <v>42769.993981481486</v>
      </c>
      <c r="P127">
        <v>1480981880</v>
      </c>
      <c r="Q127" s="11">
        <f t="shared" si="7"/>
        <v>42709.993981481486</v>
      </c>
      <c r="R127" t="b">
        <v>0</v>
      </c>
      <c r="S127" t="b">
        <v>0</v>
      </c>
      <c r="T127" t="s">
        <v>8267</v>
      </c>
      <c r="U127" t="s">
        <v>8310</v>
      </c>
      <c r="V127" t="s">
        <v>8313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v>5.548</v>
      </c>
      <c r="G128" t="s">
        <v>8220</v>
      </c>
      <c r="H128" t="str">
        <f t="shared" si="4"/>
        <v>null</v>
      </c>
      <c r="I128" t="str">
        <f t="shared" si="5"/>
        <v>null</v>
      </c>
      <c r="J128">
        <v>13</v>
      </c>
      <c r="K128" s="6">
        <v>106.69230769230769</v>
      </c>
      <c r="L128" t="s">
        <v>8224</v>
      </c>
      <c r="M128" t="s">
        <v>8246</v>
      </c>
      <c r="N128">
        <v>1433988000</v>
      </c>
      <c r="O128" s="11">
        <f t="shared" si="6"/>
        <v>42166.083333333328</v>
      </c>
      <c r="P128">
        <v>1431353337</v>
      </c>
      <c r="Q128" s="11">
        <f t="shared" si="7"/>
        <v>42135.589548611111</v>
      </c>
      <c r="R128" t="b">
        <v>0</v>
      </c>
      <c r="S128" t="b">
        <v>0</v>
      </c>
      <c r="T128" t="s">
        <v>8267</v>
      </c>
      <c r="U128" t="s">
        <v>8310</v>
      </c>
      <c r="V128" t="s">
        <v>8313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v>2.375</v>
      </c>
      <c r="G129" t="s">
        <v>8220</v>
      </c>
      <c r="H129" t="str">
        <f t="shared" si="4"/>
        <v>null</v>
      </c>
      <c r="I129" t="str">
        <f t="shared" si="5"/>
        <v>null</v>
      </c>
      <c r="J129">
        <v>4</v>
      </c>
      <c r="K129" s="6">
        <v>47.5</v>
      </c>
      <c r="L129" t="s">
        <v>8224</v>
      </c>
      <c r="M129" t="s">
        <v>8246</v>
      </c>
      <c r="N129">
        <v>1428069541</v>
      </c>
      <c r="O129" s="11">
        <f t="shared" si="6"/>
        <v>42097.582650462966</v>
      </c>
      <c r="P129">
        <v>1425481141</v>
      </c>
      <c r="Q129" s="11">
        <f t="shared" si="7"/>
        <v>42067.62431712963</v>
      </c>
      <c r="R129" t="b">
        <v>0</v>
      </c>
      <c r="S129" t="b">
        <v>0</v>
      </c>
      <c r="T129" t="s">
        <v>8267</v>
      </c>
      <c r="U129" t="s">
        <v>8310</v>
      </c>
      <c r="V129" t="s">
        <v>8313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v>1.867</v>
      </c>
      <c r="G130" t="s">
        <v>8220</v>
      </c>
      <c r="H130" t="str">
        <f t="shared" ref="H130:H193" si="8">IF(G130="successful",J130,"null")</f>
        <v>null</v>
      </c>
      <c r="I130" t="str">
        <f t="shared" si="5"/>
        <v>null</v>
      </c>
      <c r="J130">
        <v>6</v>
      </c>
      <c r="K130" s="6">
        <v>311.16666666666669</v>
      </c>
      <c r="L130" t="s">
        <v>8224</v>
      </c>
      <c r="M130" t="s">
        <v>8246</v>
      </c>
      <c r="N130">
        <v>1476941293</v>
      </c>
      <c r="O130" s="11">
        <f t="shared" si="6"/>
        <v>42663.22792824074</v>
      </c>
      <c r="P130">
        <v>1473917293</v>
      </c>
      <c r="Q130" s="11">
        <f t="shared" si="7"/>
        <v>42628.22792824074</v>
      </c>
      <c r="R130" t="b">
        <v>0</v>
      </c>
      <c r="S130" t="b">
        <v>0</v>
      </c>
      <c r="T130" t="s">
        <v>8267</v>
      </c>
      <c r="U130" t="s">
        <v>8310</v>
      </c>
      <c r="V130" t="s">
        <v>8313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v>0</v>
      </c>
      <c r="G131" t="s">
        <v>8220</v>
      </c>
      <c r="H131" t="str">
        <f t="shared" si="8"/>
        <v>null</v>
      </c>
      <c r="I131" t="str">
        <f t="shared" ref="I131:I194" si="9">IF(G131="failed",J131,"null")</f>
        <v>null</v>
      </c>
      <c r="J131">
        <v>0</v>
      </c>
      <c r="K131" s="7">
        <v>0</v>
      </c>
      <c r="L131" t="s">
        <v>8224</v>
      </c>
      <c r="M131" t="s">
        <v>8246</v>
      </c>
      <c r="N131">
        <v>1414708183</v>
      </c>
      <c r="O131" s="11">
        <f t="shared" ref="O131:O194" si="10">(((N131/60)/60/24)+DATE(1970,1,1))</f>
        <v>41942.937303240738</v>
      </c>
      <c r="P131">
        <v>1409524183</v>
      </c>
      <c r="Q131" s="11">
        <f t="shared" ref="Q131:Q194" si="11">(((P131/60)/60/24)+DATE(1970,1,1))</f>
        <v>41882.937303240738</v>
      </c>
      <c r="R131" t="b">
        <v>0</v>
      </c>
      <c r="S131" t="b">
        <v>0</v>
      </c>
      <c r="T131" t="s">
        <v>8267</v>
      </c>
      <c r="U131" t="s">
        <v>8310</v>
      </c>
      <c r="V131" t="s">
        <v>8313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v>0</v>
      </c>
      <c r="G132" t="s">
        <v>8220</v>
      </c>
      <c r="H132" t="str">
        <f t="shared" si="8"/>
        <v>null</v>
      </c>
      <c r="I132" t="str">
        <f t="shared" si="9"/>
        <v>null</v>
      </c>
      <c r="J132">
        <v>0</v>
      </c>
      <c r="K132" s="7">
        <v>0</v>
      </c>
      <c r="L132" t="s">
        <v>8225</v>
      </c>
      <c r="M132" t="s">
        <v>8247</v>
      </c>
      <c r="N132">
        <v>1402949760</v>
      </c>
      <c r="O132" s="11">
        <f t="shared" si="10"/>
        <v>41806.844444444447</v>
      </c>
      <c r="P132">
        <v>1400536692</v>
      </c>
      <c r="Q132" s="11">
        <f t="shared" si="11"/>
        <v>41778.915416666663</v>
      </c>
      <c r="R132" t="b">
        <v>0</v>
      </c>
      <c r="S132" t="b">
        <v>0</v>
      </c>
      <c r="T132" t="s">
        <v>8267</v>
      </c>
      <c r="U132" t="s">
        <v>8310</v>
      </c>
      <c r="V132" t="s">
        <v>8313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v>0</v>
      </c>
      <c r="G133" t="s">
        <v>8220</v>
      </c>
      <c r="H133" t="str">
        <f t="shared" si="8"/>
        <v>null</v>
      </c>
      <c r="I133" t="str">
        <f t="shared" si="9"/>
        <v>null</v>
      </c>
      <c r="J133">
        <v>0</v>
      </c>
      <c r="K133" s="7">
        <v>0</v>
      </c>
      <c r="L133" t="s">
        <v>8224</v>
      </c>
      <c r="M133" t="s">
        <v>8246</v>
      </c>
      <c r="N133">
        <v>1467763200</v>
      </c>
      <c r="O133" s="11">
        <f t="shared" si="10"/>
        <v>42557</v>
      </c>
      <c r="P133">
        <v>1466453161</v>
      </c>
      <c r="Q133" s="11">
        <f t="shared" si="11"/>
        <v>42541.837511574078</v>
      </c>
      <c r="R133" t="b">
        <v>0</v>
      </c>
      <c r="S133" t="b">
        <v>0</v>
      </c>
      <c r="T133" t="s">
        <v>8267</v>
      </c>
      <c r="U133" t="s">
        <v>8310</v>
      </c>
      <c r="V133" t="s">
        <v>8313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v>9.5687499999999996</v>
      </c>
      <c r="G134" t="s">
        <v>8220</v>
      </c>
      <c r="H134" t="str">
        <f t="shared" si="8"/>
        <v>null</v>
      </c>
      <c r="I134" t="str">
        <f t="shared" si="9"/>
        <v>null</v>
      </c>
      <c r="J134">
        <v>81</v>
      </c>
      <c r="K134" s="6">
        <v>94.506172839506178</v>
      </c>
      <c r="L134" t="s">
        <v>8224</v>
      </c>
      <c r="M134" t="s">
        <v>8246</v>
      </c>
      <c r="N134">
        <v>1415392207</v>
      </c>
      <c r="O134" s="11">
        <f t="shared" si="10"/>
        <v>41950.854247685187</v>
      </c>
      <c r="P134">
        <v>1411500607</v>
      </c>
      <c r="Q134" s="11">
        <f t="shared" si="11"/>
        <v>41905.812581018516</v>
      </c>
      <c r="R134" t="b">
        <v>0</v>
      </c>
      <c r="S134" t="b">
        <v>0</v>
      </c>
      <c r="T134" t="s">
        <v>8267</v>
      </c>
      <c r="U134" t="s">
        <v>8310</v>
      </c>
      <c r="V134" t="s">
        <v>8313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v>0</v>
      </c>
      <c r="G135" t="s">
        <v>8220</v>
      </c>
      <c r="H135" t="str">
        <f t="shared" si="8"/>
        <v>null</v>
      </c>
      <c r="I135" t="str">
        <f t="shared" si="9"/>
        <v>null</v>
      </c>
      <c r="J135">
        <v>0</v>
      </c>
      <c r="K135" s="7">
        <v>0</v>
      </c>
      <c r="L135" t="s">
        <v>8224</v>
      </c>
      <c r="M135" t="s">
        <v>8246</v>
      </c>
      <c r="N135">
        <v>1464715860</v>
      </c>
      <c r="O135" s="11">
        <f t="shared" si="10"/>
        <v>42521.729861111111</v>
      </c>
      <c r="P135">
        <v>1462130584</v>
      </c>
      <c r="Q135" s="11">
        <f t="shared" si="11"/>
        <v>42491.80768518518</v>
      </c>
      <c r="R135" t="b">
        <v>0</v>
      </c>
      <c r="S135" t="b">
        <v>0</v>
      </c>
      <c r="T135" t="s">
        <v>8267</v>
      </c>
      <c r="U135" t="s">
        <v>8310</v>
      </c>
      <c r="V135" t="s">
        <v>8313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v>0</v>
      </c>
      <c r="G136" t="s">
        <v>8220</v>
      </c>
      <c r="H136" t="str">
        <f t="shared" si="8"/>
        <v>null</v>
      </c>
      <c r="I136" t="str">
        <f t="shared" si="9"/>
        <v>null</v>
      </c>
      <c r="J136">
        <v>0</v>
      </c>
      <c r="K136" s="7">
        <v>0</v>
      </c>
      <c r="L136" t="s">
        <v>8224</v>
      </c>
      <c r="M136" t="s">
        <v>8246</v>
      </c>
      <c r="N136">
        <v>1441386000</v>
      </c>
      <c r="O136" s="11">
        <f t="shared" si="10"/>
        <v>42251.708333333328</v>
      </c>
      <c r="P136">
        <v>1438811418</v>
      </c>
      <c r="Q136" s="11">
        <f t="shared" si="11"/>
        <v>42221.909930555557</v>
      </c>
      <c r="R136" t="b">
        <v>0</v>
      </c>
      <c r="S136" t="b">
        <v>0</v>
      </c>
      <c r="T136" t="s">
        <v>8267</v>
      </c>
      <c r="U136" t="s">
        <v>8310</v>
      </c>
      <c r="V136" t="s">
        <v>8313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v>13.433333333333334</v>
      </c>
      <c r="G137" t="s">
        <v>8220</v>
      </c>
      <c r="H137" t="str">
        <f t="shared" si="8"/>
        <v>null</v>
      </c>
      <c r="I137" t="str">
        <f t="shared" si="9"/>
        <v>null</v>
      </c>
      <c r="J137">
        <v>5</v>
      </c>
      <c r="K137" s="6">
        <v>80.599999999999994</v>
      </c>
      <c r="L137" t="s">
        <v>8224</v>
      </c>
      <c r="M137" t="s">
        <v>8246</v>
      </c>
      <c r="N137">
        <v>1404241200</v>
      </c>
      <c r="O137" s="11">
        <f t="shared" si="10"/>
        <v>41821.791666666664</v>
      </c>
      <c r="P137">
        <v>1401354597</v>
      </c>
      <c r="Q137" s="11">
        <f t="shared" si="11"/>
        <v>41788.381909722222</v>
      </c>
      <c r="R137" t="b">
        <v>0</v>
      </c>
      <c r="S137" t="b">
        <v>0</v>
      </c>
      <c r="T137" t="s">
        <v>8267</v>
      </c>
      <c r="U137" t="s">
        <v>8310</v>
      </c>
      <c r="V137" t="s">
        <v>8313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v>0</v>
      </c>
      <c r="G138" t="s">
        <v>8220</v>
      </c>
      <c r="H138" t="str">
        <f t="shared" si="8"/>
        <v>null</v>
      </c>
      <c r="I138" t="str">
        <f t="shared" si="9"/>
        <v>null</v>
      </c>
      <c r="J138">
        <v>0</v>
      </c>
      <c r="K138" s="7">
        <v>0</v>
      </c>
      <c r="L138" t="s">
        <v>8224</v>
      </c>
      <c r="M138" t="s">
        <v>8246</v>
      </c>
      <c r="N138">
        <v>1431771360</v>
      </c>
      <c r="O138" s="11">
        <f t="shared" si="10"/>
        <v>42140.427777777775</v>
      </c>
      <c r="P138">
        <v>1427968234</v>
      </c>
      <c r="Q138" s="11">
        <f t="shared" si="11"/>
        <v>42096.410115740742</v>
      </c>
      <c r="R138" t="b">
        <v>0</v>
      </c>
      <c r="S138" t="b">
        <v>0</v>
      </c>
      <c r="T138" t="s">
        <v>8267</v>
      </c>
      <c r="U138" t="s">
        <v>8310</v>
      </c>
      <c r="V138" t="s">
        <v>8313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v>0</v>
      </c>
      <c r="G139" t="s">
        <v>8220</v>
      </c>
      <c r="H139" t="str">
        <f t="shared" si="8"/>
        <v>null</v>
      </c>
      <c r="I139" t="str">
        <f t="shared" si="9"/>
        <v>null</v>
      </c>
      <c r="J139">
        <v>0</v>
      </c>
      <c r="K139" s="7">
        <v>0</v>
      </c>
      <c r="L139" t="s">
        <v>8232</v>
      </c>
      <c r="M139" t="s">
        <v>8253</v>
      </c>
      <c r="N139">
        <v>1444657593</v>
      </c>
      <c r="O139" s="11">
        <f t="shared" si="10"/>
        <v>42289.573993055557</v>
      </c>
      <c r="P139">
        <v>1440337593</v>
      </c>
      <c r="Q139" s="11">
        <f t="shared" si="11"/>
        <v>42239.573993055557</v>
      </c>
      <c r="R139" t="b">
        <v>0</v>
      </c>
      <c r="S139" t="b">
        <v>0</v>
      </c>
      <c r="T139" t="s">
        <v>8267</v>
      </c>
      <c r="U139" t="s">
        <v>8310</v>
      </c>
      <c r="V139" t="s">
        <v>8313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v>3.1413333333333333</v>
      </c>
      <c r="G140" t="s">
        <v>8220</v>
      </c>
      <c r="H140" t="str">
        <f t="shared" si="8"/>
        <v>null</v>
      </c>
      <c r="I140" t="str">
        <f t="shared" si="9"/>
        <v>null</v>
      </c>
      <c r="J140">
        <v>58</v>
      </c>
      <c r="K140" s="6">
        <v>81.241379310344826</v>
      </c>
      <c r="L140" t="s">
        <v>8224</v>
      </c>
      <c r="M140" t="s">
        <v>8246</v>
      </c>
      <c r="N140">
        <v>1438405140</v>
      </c>
      <c r="O140" s="11">
        <f t="shared" si="10"/>
        <v>42217.207638888889</v>
      </c>
      <c r="P140">
        <v>1435731041</v>
      </c>
      <c r="Q140" s="11">
        <f t="shared" si="11"/>
        <v>42186.257418981477</v>
      </c>
      <c r="R140" t="b">
        <v>0</v>
      </c>
      <c r="S140" t="b">
        <v>0</v>
      </c>
      <c r="T140" t="s">
        <v>8267</v>
      </c>
      <c r="U140" t="s">
        <v>8310</v>
      </c>
      <c r="V140" t="s">
        <v>8313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v>100</v>
      </c>
      <c r="G141" t="s">
        <v>8220</v>
      </c>
      <c r="H141" t="str">
        <f t="shared" si="8"/>
        <v>null</v>
      </c>
      <c r="I141" t="str">
        <f t="shared" si="9"/>
        <v>null</v>
      </c>
      <c r="J141">
        <v>1</v>
      </c>
      <c r="K141" s="6">
        <v>500</v>
      </c>
      <c r="L141" t="s">
        <v>8224</v>
      </c>
      <c r="M141" t="s">
        <v>8246</v>
      </c>
      <c r="N141">
        <v>1436738772</v>
      </c>
      <c r="O141" s="11">
        <f t="shared" si="10"/>
        <v>42197.920972222222</v>
      </c>
      <c r="P141">
        <v>1435874772</v>
      </c>
      <c r="Q141" s="11">
        <f t="shared" si="11"/>
        <v>42187.920972222222</v>
      </c>
      <c r="R141" t="b">
        <v>0</v>
      </c>
      <c r="S141" t="b">
        <v>0</v>
      </c>
      <c r="T141" t="s">
        <v>8267</v>
      </c>
      <c r="U141" t="s">
        <v>8310</v>
      </c>
      <c r="V141" t="s">
        <v>8313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v>0</v>
      </c>
      <c r="G142" t="s">
        <v>8220</v>
      </c>
      <c r="H142" t="str">
        <f t="shared" si="8"/>
        <v>null</v>
      </c>
      <c r="I142" t="str">
        <f t="shared" si="9"/>
        <v>null</v>
      </c>
      <c r="J142">
        <v>0</v>
      </c>
      <c r="K142" s="7">
        <v>0</v>
      </c>
      <c r="L142" t="s">
        <v>8224</v>
      </c>
      <c r="M142" t="s">
        <v>8246</v>
      </c>
      <c r="N142">
        <v>1426823132</v>
      </c>
      <c r="O142" s="11">
        <f t="shared" si="10"/>
        <v>42083.15662037037</v>
      </c>
      <c r="P142">
        <v>1424234732</v>
      </c>
      <c r="Q142" s="11">
        <f t="shared" si="11"/>
        <v>42053.198287037041</v>
      </c>
      <c r="R142" t="b">
        <v>0</v>
      </c>
      <c r="S142" t="b">
        <v>0</v>
      </c>
      <c r="T142" t="s">
        <v>8267</v>
      </c>
      <c r="U142" t="s">
        <v>8310</v>
      </c>
      <c r="V142" t="s">
        <v>8313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v>10.775</v>
      </c>
      <c r="G143" t="s">
        <v>8220</v>
      </c>
      <c r="H143" t="str">
        <f t="shared" si="8"/>
        <v>null</v>
      </c>
      <c r="I143" t="str">
        <f t="shared" si="9"/>
        <v>null</v>
      </c>
      <c r="J143">
        <v>28</v>
      </c>
      <c r="K143" s="6">
        <v>46.178571428571431</v>
      </c>
      <c r="L143" t="s">
        <v>8224</v>
      </c>
      <c r="M143" t="s">
        <v>8246</v>
      </c>
      <c r="N143">
        <v>1433043623</v>
      </c>
      <c r="O143" s="11">
        <f t="shared" si="10"/>
        <v>42155.153043981481</v>
      </c>
      <c r="P143">
        <v>1429155623</v>
      </c>
      <c r="Q143" s="11">
        <f t="shared" si="11"/>
        <v>42110.153043981481</v>
      </c>
      <c r="R143" t="b">
        <v>0</v>
      </c>
      <c r="S143" t="b">
        <v>0</v>
      </c>
      <c r="T143" t="s">
        <v>8267</v>
      </c>
      <c r="U143" t="s">
        <v>8310</v>
      </c>
      <c r="V143" t="s">
        <v>8313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v>0.33333333333333337</v>
      </c>
      <c r="G144" t="s">
        <v>8220</v>
      </c>
      <c r="H144" t="str">
        <f t="shared" si="8"/>
        <v>null</v>
      </c>
      <c r="I144" t="str">
        <f t="shared" si="9"/>
        <v>null</v>
      </c>
      <c r="J144">
        <v>1</v>
      </c>
      <c r="K144" s="6">
        <v>10</v>
      </c>
      <c r="L144" t="s">
        <v>8224</v>
      </c>
      <c r="M144" t="s">
        <v>8246</v>
      </c>
      <c r="N144">
        <v>1416176778</v>
      </c>
      <c r="O144" s="11">
        <f t="shared" si="10"/>
        <v>41959.934930555552</v>
      </c>
      <c r="P144">
        <v>1414358778</v>
      </c>
      <c r="Q144" s="11">
        <f t="shared" si="11"/>
        <v>41938.893263888887</v>
      </c>
      <c r="R144" t="b">
        <v>0</v>
      </c>
      <c r="S144" t="b">
        <v>0</v>
      </c>
      <c r="T144" t="s">
        <v>8267</v>
      </c>
      <c r="U144" t="s">
        <v>8310</v>
      </c>
      <c r="V144" t="s">
        <v>8313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v>0</v>
      </c>
      <c r="G145" t="s">
        <v>8220</v>
      </c>
      <c r="H145" t="str">
        <f t="shared" si="8"/>
        <v>null</v>
      </c>
      <c r="I145" t="str">
        <f t="shared" si="9"/>
        <v>null</v>
      </c>
      <c r="J145">
        <v>0</v>
      </c>
      <c r="K145" s="7">
        <v>0</v>
      </c>
      <c r="L145" t="s">
        <v>8226</v>
      </c>
      <c r="M145" t="s">
        <v>8248</v>
      </c>
      <c r="N145">
        <v>1472882100</v>
      </c>
      <c r="O145" s="11">
        <f t="shared" si="10"/>
        <v>42616.246527777781</v>
      </c>
      <c r="P145">
        <v>1467941542</v>
      </c>
      <c r="Q145" s="11">
        <f t="shared" si="11"/>
        <v>42559.064143518524</v>
      </c>
      <c r="R145" t="b">
        <v>0</v>
      </c>
      <c r="S145" t="b">
        <v>0</v>
      </c>
      <c r="T145" t="s">
        <v>8267</v>
      </c>
      <c r="U145" t="s">
        <v>8310</v>
      </c>
      <c r="V145" t="s">
        <v>8313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v>27.6</v>
      </c>
      <c r="G146" t="s">
        <v>8220</v>
      </c>
      <c r="H146" t="str">
        <f t="shared" si="8"/>
        <v>null</v>
      </c>
      <c r="I146" t="str">
        <f t="shared" si="9"/>
        <v>null</v>
      </c>
      <c r="J146">
        <v>37</v>
      </c>
      <c r="K146" s="6">
        <v>55.945945945945944</v>
      </c>
      <c r="L146" t="s">
        <v>8229</v>
      </c>
      <c r="M146" t="s">
        <v>8251</v>
      </c>
      <c r="N146">
        <v>1428945472</v>
      </c>
      <c r="O146" s="11">
        <f t="shared" si="10"/>
        <v>42107.72074074074</v>
      </c>
      <c r="P146">
        <v>1423765072</v>
      </c>
      <c r="Q146" s="11">
        <f t="shared" si="11"/>
        <v>42047.762407407412</v>
      </c>
      <c r="R146" t="b">
        <v>0</v>
      </c>
      <c r="S146" t="b">
        <v>0</v>
      </c>
      <c r="T146" t="s">
        <v>8267</v>
      </c>
      <c r="U146" t="s">
        <v>8310</v>
      </c>
      <c r="V146" t="s">
        <v>8313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v>7.5111111111111111</v>
      </c>
      <c r="G147" t="s">
        <v>8220</v>
      </c>
      <c r="H147" t="str">
        <f t="shared" si="8"/>
        <v>null</v>
      </c>
      <c r="I147" t="str">
        <f t="shared" si="9"/>
        <v>null</v>
      </c>
      <c r="J147">
        <v>9</v>
      </c>
      <c r="K147" s="6">
        <v>37.555555555555557</v>
      </c>
      <c r="L147" t="s">
        <v>8224</v>
      </c>
      <c r="M147" t="s">
        <v>8246</v>
      </c>
      <c r="N147">
        <v>1439298052</v>
      </c>
      <c r="O147" s="11">
        <f t="shared" si="10"/>
        <v>42227.542268518519</v>
      </c>
      <c r="P147">
        <v>1436965252</v>
      </c>
      <c r="Q147" s="11">
        <f t="shared" si="11"/>
        <v>42200.542268518519</v>
      </c>
      <c r="R147" t="b">
        <v>0</v>
      </c>
      <c r="S147" t="b">
        <v>0</v>
      </c>
      <c r="T147" t="s">
        <v>8267</v>
      </c>
      <c r="U147" t="s">
        <v>8310</v>
      </c>
      <c r="V147" t="s">
        <v>8313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v>0.57499999999999996</v>
      </c>
      <c r="G148" t="s">
        <v>8220</v>
      </c>
      <c r="H148" t="str">
        <f t="shared" si="8"/>
        <v>null</v>
      </c>
      <c r="I148" t="str">
        <f t="shared" si="9"/>
        <v>null</v>
      </c>
      <c r="J148">
        <v>3</v>
      </c>
      <c r="K148" s="6">
        <v>38.333333333333336</v>
      </c>
      <c r="L148" t="s">
        <v>8224</v>
      </c>
      <c r="M148" t="s">
        <v>8246</v>
      </c>
      <c r="N148">
        <v>1484698998</v>
      </c>
      <c r="O148" s="11">
        <f t="shared" si="10"/>
        <v>42753.016180555554</v>
      </c>
      <c r="P148">
        <v>1479514998</v>
      </c>
      <c r="Q148" s="11">
        <f t="shared" si="11"/>
        <v>42693.016180555554</v>
      </c>
      <c r="R148" t="b">
        <v>0</v>
      </c>
      <c r="S148" t="b">
        <v>0</v>
      </c>
      <c r="T148" t="s">
        <v>8267</v>
      </c>
      <c r="U148" t="s">
        <v>8310</v>
      </c>
      <c r="V148" t="s">
        <v>8313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v>0</v>
      </c>
      <c r="G149" t="s">
        <v>8220</v>
      </c>
      <c r="H149" t="str">
        <f t="shared" si="8"/>
        <v>null</v>
      </c>
      <c r="I149" t="str">
        <f t="shared" si="9"/>
        <v>null</v>
      </c>
      <c r="J149">
        <v>0</v>
      </c>
      <c r="K149" s="7">
        <v>0</v>
      </c>
      <c r="L149" t="s">
        <v>8225</v>
      </c>
      <c r="M149" t="s">
        <v>8247</v>
      </c>
      <c r="N149">
        <v>1420741080</v>
      </c>
      <c r="O149" s="11">
        <f t="shared" si="10"/>
        <v>42012.762499999997</v>
      </c>
      <c r="P149">
        <v>1417026340</v>
      </c>
      <c r="Q149" s="11">
        <f t="shared" si="11"/>
        <v>41969.767824074079</v>
      </c>
      <c r="R149" t="b">
        <v>0</v>
      </c>
      <c r="S149" t="b">
        <v>0</v>
      </c>
      <c r="T149" t="s">
        <v>8267</v>
      </c>
      <c r="U149" t="s">
        <v>8310</v>
      </c>
      <c r="V149" t="s">
        <v>8313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v>0.08</v>
      </c>
      <c r="G150" t="s">
        <v>8220</v>
      </c>
      <c r="H150" t="str">
        <f t="shared" si="8"/>
        <v>null</v>
      </c>
      <c r="I150" t="str">
        <f t="shared" si="9"/>
        <v>null</v>
      </c>
      <c r="J150">
        <v>2</v>
      </c>
      <c r="K150" s="6">
        <v>20</v>
      </c>
      <c r="L150" t="s">
        <v>8224</v>
      </c>
      <c r="M150" t="s">
        <v>8246</v>
      </c>
      <c r="N150">
        <v>1456555536</v>
      </c>
      <c r="O150" s="11">
        <f t="shared" si="10"/>
        <v>42427.281666666662</v>
      </c>
      <c r="P150">
        <v>1453963536</v>
      </c>
      <c r="Q150" s="11">
        <f t="shared" si="11"/>
        <v>42397.281666666662</v>
      </c>
      <c r="R150" t="b">
        <v>0</v>
      </c>
      <c r="S150" t="b">
        <v>0</v>
      </c>
      <c r="T150" t="s">
        <v>8267</v>
      </c>
      <c r="U150" t="s">
        <v>8310</v>
      </c>
      <c r="V150" t="s">
        <v>8313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v>0.91999999999999993</v>
      </c>
      <c r="G151" t="s">
        <v>8220</v>
      </c>
      <c r="H151" t="str">
        <f t="shared" si="8"/>
        <v>null</v>
      </c>
      <c r="I151" t="str">
        <f t="shared" si="9"/>
        <v>null</v>
      </c>
      <c r="J151">
        <v>6</v>
      </c>
      <c r="K151" s="6">
        <v>15.333333333333334</v>
      </c>
      <c r="L151" t="s">
        <v>8224</v>
      </c>
      <c r="M151" t="s">
        <v>8246</v>
      </c>
      <c r="N151">
        <v>1419494400</v>
      </c>
      <c r="O151" s="11">
        <f t="shared" si="10"/>
        <v>41998.333333333328</v>
      </c>
      <c r="P151">
        <v>1416888470</v>
      </c>
      <c r="Q151" s="11">
        <f t="shared" si="11"/>
        <v>41968.172106481477</v>
      </c>
      <c r="R151" t="b">
        <v>0</v>
      </c>
      <c r="S151" t="b">
        <v>0</v>
      </c>
      <c r="T151" t="s">
        <v>8267</v>
      </c>
      <c r="U151" t="s">
        <v>8310</v>
      </c>
      <c r="V151" t="s">
        <v>8313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v>23.163076923076922</v>
      </c>
      <c r="G152" t="s">
        <v>8220</v>
      </c>
      <c r="H152" t="str">
        <f t="shared" si="8"/>
        <v>null</v>
      </c>
      <c r="I152" t="str">
        <f t="shared" si="9"/>
        <v>null</v>
      </c>
      <c r="J152">
        <v>67</v>
      </c>
      <c r="K152" s="6">
        <v>449.43283582089555</v>
      </c>
      <c r="L152" t="s">
        <v>8224</v>
      </c>
      <c r="M152" t="s">
        <v>8246</v>
      </c>
      <c r="N152">
        <v>1432612382</v>
      </c>
      <c r="O152" s="11">
        <f t="shared" si="10"/>
        <v>42150.161828703705</v>
      </c>
      <c r="P152">
        <v>1427428382</v>
      </c>
      <c r="Q152" s="11">
        <f t="shared" si="11"/>
        <v>42090.161828703705</v>
      </c>
      <c r="R152" t="b">
        <v>0</v>
      </c>
      <c r="S152" t="b">
        <v>0</v>
      </c>
      <c r="T152" t="s">
        <v>8267</v>
      </c>
      <c r="U152" t="s">
        <v>8310</v>
      </c>
      <c r="V152" t="s">
        <v>8313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v>5.5999999999999994E-2</v>
      </c>
      <c r="G153" t="s">
        <v>8220</v>
      </c>
      <c r="H153" t="str">
        <f t="shared" si="8"/>
        <v>null</v>
      </c>
      <c r="I153" t="str">
        <f t="shared" si="9"/>
        <v>null</v>
      </c>
      <c r="J153">
        <v>5</v>
      </c>
      <c r="K153" s="6">
        <v>28</v>
      </c>
      <c r="L153" t="s">
        <v>8226</v>
      </c>
      <c r="M153" t="s">
        <v>8248</v>
      </c>
      <c r="N153">
        <v>1434633191</v>
      </c>
      <c r="O153" s="11">
        <f t="shared" si="10"/>
        <v>42173.550821759258</v>
      </c>
      <c r="P153">
        <v>1429449191</v>
      </c>
      <c r="Q153" s="11">
        <f t="shared" si="11"/>
        <v>42113.550821759258</v>
      </c>
      <c r="R153" t="b">
        <v>0</v>
      </c>
      <c r="S153" t="b">
        <v>0</v>
      </c>
      <c r="T153" t="s">
        <v>8267</v>
      </c>
      <c r="U153" t="s">
        <v>8310</v>
      </c>
      <c r="V153" t="s">
        <v>8313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v>7.8947368421052634E-3</v>
      </c>
      <c r="G154" t="s">
        <v>8220</v>
      </c>
      <c r="H154" t="str">
        <f t="shared" si="8"/>
        <v>null</v>
      </c>
      <c r="I154" t="str">
        <f t="shared" si="9"/>
        <v>null</v>
      </c>
      <c r="J154">
        <v>2</v>
      </c>
      <c r="K154" s="6">
        <v>15</v>
      </c>
      <c r="L154" t="s">
        <v>8224</v>
      </c>
      <c r="M154" t="s">
        <v>8246</v>
      </c>
      <c r="N154">
        <v>1411437100</v>
      </c>
      <c r="O154" s="11">
        <f t="shared" si="10"/>
        <v>41905.077546296299</v>
      </c>
      <c r="P154">
        <v>1408845100</v>
      </c>
      <c r="Q154" s="11">
        <f t="shared" si="11"/>
        <v>41875.077546296299</v>
      </c>
      <c r="R154" t="b">
        <v>0</v>
      </c>
      <c r="S154" t="b">
        <v>0</v>
      </c>
      <c r="T154" t="s">
        <v>8267</v>
      </c>
      <c r="U154" t="s">
        <v>8310</v>
      </c>
      <c r="V154" t="s">
        <v>8313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v>0.71799999999999997</v>
      </c>
      <c r="G155" t="s">
        <v>8220</v>
      </c>
      <c r="H155" t="str">
        <f t="shared" si="8"/>
        <v>null</v>
      </c>
      <c r="I155" t="str">
        <f t="shared" si="9"/>
        <v>null</v>
      </c>
      <c r="J155">
        <v>10</v>
      </c>
      <c r="K155" s="6">
        <v>35.9</v>
      </c>
      <c r="L155" t="s">
        <v>8224</v>
      </c>
      <c r="M155" t="s">
        <v>8246</v>
      </c>
      <c r="N155">
        <v>1417532644</v>
      </c>
      <c r="O155" s="11">
        <f t="shared" si="10"/>
        <v>41975.627824074079</v>
      </c>
      <c r="P155">
        <v>1413900244</v>
      </c>
      <c r="Q155" s="11">
        <f t="shared" si="11"/>
        <v>41933.586157407408</v>
      </c>
      <c r="R155" t="b">
        <v>0</v>
      </c>
      <c r="S155" t="b">
        <v>0</v>
      </c>
      <c r="T155" t="s">
        <v>8267</v>
      </c>
      <c r="U155" t="s">
        <v>8310</v>
      </c>
      <c r="V155" t="s">
        <v>8313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v>2.666666666666667</v>
      </c>
      <c r="G156" t="s">
        <v>8220</v>
      </c>
      <c r="H156" t="str">
        <f t="shared" si="8"/>
        <v>null</v>
      </c>
      <c r="I156" t="str">
        <f t="shared" si="9"/>
        <v>null</v>
      </c>
      <c r="J156">
        <v>3</v>
      </c>
      <c r="K156" s="6">
        <v>13.333333333333334</v>
      </c>
      <c r="L156" t="s">
        <v>8224</v>
      </c>
      <c r="M156" t="s">
        <v>8246</v>
      </c>
      <c r="N156">
        <v>1433336895</v>
      </c>
      <c r="O156" s="11">
        <f t="shared" si="10"/>
        <v>42158.547395833331</v>
      </c>
      <c r="P156">
        <v>1429621695</v>
      </c>
      <c r="Q156" s="11">
        <f t="shared" si="11"/>
        <v>42115.547395833331</v>
      </c>
      <c r="R156" t="b">
        <v>0</v>
      </c>
      <c r="S156" t="b">
        <v>0</v>
      </c>
      <c r="T156" t="s">
        <v>8267</v>
      </c>
      <c r="U156" t="s">
        <v>8310</v>
      </c>
      <c r="V156" t="s">
        <v>8313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v>6.0000000000000001E-3</v>
      </c>
      <c r="G157" t="s">
        <v>8220</v>
      </c>
      <c r="H157" t="str">
        <f t="shared" si="8"/>
        <v>null</v>
      </c>
      <c r="I157" t="str">
        <f t="shared" si="9"/>
        <v>null</v>
      </c>
      <c r="J157">
        <v>4</v>
      </c>
      <c r="K157" s="6">
        <v>20.25</v>
      </c>
      <c r="L157" t="s">
        <v>8224</v>
      </c>
      <c r="M157" t="s">
        <v>8246</v>
      </c>
      <c r="N157">
        <v>1437657935</v>
      </c>
      <c r="O157" s="11">
        <f t="shared" si="10"/>
        <v>42208.559432870374</v>
      </c>
      <c r="P157">
        <v>1434201935</v>
      </c>
      <c r="Q157" s="11">
        <f t="shared" si="11"/>
        <v>42168.559432870374</v>
      </c>
      <c r="R157" t="b">
        <v>0</v>
      </c>
      <c r="S157" t="b">
        <v>0</v>
      </c>
      <c r="T157" t="s">
        <v>8267</v>
      </c>
      <c r="U157" t="s">
        <v>8310</v>
      </c>
      <c r="V157" t="s">
        <v>8313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v>5.0999999999999996</v>
      </c>
      <c r="G158" t="s">
        <v>8220</v>
      </c>
      <c r="H158" t="str">
        <f t="shared" si="8"/>
        <v>null</v>
      </c>
      <c r="I158" t="str">
        <f t="shared" si="9"/>
        <v>null</v>
      </c>
      <c r="J158">
        <v>15</v>
      </c>
      <c r="K158" s="6">
        <v>119</v>
      </c>
      <c r="L158" t="s">
        <v>8229</v>
      </c>
      <c r="M158" t="s">
        <v>8251</v>
      </c>
      <c r="N158">
        <v>1407034796</v>
      </c>
      <c r="O158" s="11">
        <f t="shared" si="10"/>
        <v>41854.124953703707</v>
      </c>
      <c r="P158">
        <v>1401850796</v>
      </c>
      <c r="Q158" s="11">
        <f t="shared" si="11"/>
        <v>41794.124953703707</v>
      </c>
      <c r="R158" t="b">
        <v>0</v>
      </c>
      <c r="S158" t="b">
        <v>0</v>
      </c>
      <c r="T158" t="s">
        <v>8267</v>
      </c>
      <c r="U158" t="s">
        <v>8310</v>
      </c>
      <c r="V158" t="s">
        <v>8313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v>0.26711185308848079</v>
      </c>
      <c r="G159" t="s">
        <v>8220</v>
      </c>
      <c r="H159" t="str">
        <f t="shared" si="8"/>
        <v>null</v>
      </c>
      <c r="I159" t="str">
        <f t="shared" si="9"/>
        <v>null</v>
      </c>
      <c r="J159">
        <v>2</v>
      </c>
      <c r="K159" s="6">
        <v>4</v>
      </c>
      <c r="L159" t="s">
        <v>8224</v>
      </c>
      <c r="M159" t="s">
        <v>8246</v>
      </c>
      <c r="N159">
        <v>1456523572</v>
      </c>
      <c r="O159" s="11">
        <f t="shared" si="10"/>
        <v>42426.911712962959</v>
      </c>
      <c r="P159">
        <v>1453931572</v>
      </c>
      <c r="Q159" s="11">
        <f t="shared" si="11"/>
        <v>42396.911712962959</v>
      </c>
      <c r="R159" t="b">
        <v>0</v>
      </c>
      <c r="S159" t="b">
        <v>0</v>
      </c>
      <c r="T159" t="s">
        <v>8267</v>
      </c>
      <c r="U159" t="s">
        <v>8310</v>
      </c>
      <c r="V159" t="s">
        <v>8313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v>0</v>
      </c>
      <c r="G160" t="s">
        <v>8220</v>
      </c>
      <c r="H160" t="str">
        <f t="shared" si="8"/>
        <v>null</v>
      </c>
      <c r="I160" t="str">
        <f t="shared" si="9"/>
        <v>null</v>
      </c>
      <c r="J160">
        <v>0</v>
      </c>
      <c r="K160" s="7">
        <v>0</v>
      </c>
      <c r="L160" t="s">
        <v>8224</v>
      </c>
      <c r="M160" t="s">
        <v>8246</v>
      </c>
      <c r="N160">
        <v>1413942628</v>
      </c>
      <c r="O160" s="11">
        <f t="shared" si="10"/>
        <v>41934.07671296296</v>
      </c>
      <c r="P160">
        <v>1411350628</v>
      </c>
      <c r="Q160" s="11">
        <f t="shared" si="11"/>
        <v>41904.07671296296</v>
      </c>
      <c r="R160" t="b">
        <v>0</v>
      </c>
      <c r="S160" t="b">
        <v>0</v>
      </c>
      <c r="T160" t="s">
        <v>8267</v>
      </c>
      <c r="U160" t="s">
        <v>8310</v>
      </c>
      <c r="V160" t="s">
        <v>8313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v>2E-3</v>
      </c>
      <c r="G161" t="s">
        <v>8220</v>
      </c>
      <c r="H161" t="str">
        <f t="shared" si="8"/>
        <v>null</v>
      </c>
      <c r="I161" t="str">
        <f t="shared" si="9"/>
        <v>null</v>
      </c>
      <c r="J161">
        <v>1</v>
      </c>
      <c r="K161" s="6">
        <v>10</v>
      </c>
      <c r="L161" t="s">
        <v>8224</v>
      </c>
      <c r="M161" t="s">
        <v>8246</v>
      </c>
      <c r="N161">
        <v>1467541545</v>
      </c>
      <c r="O161" s="11">
        <f t="shared" si="10"/>
        <v>42554.434548611112</v>
      </c>
      <c r="P161">
        <v>1464085545</v>
      </c>
      <c r="Q161" s="11">
        <f t="shared" si="11"/>
        <v>42514.434548611112</v>
      </c>
      <c r="R161" t="b">
        <v>0</v>
      </c>
      <c r="S161" t="b">
        <v>0</v>
      </c>
      <c r="T161" t="s">
        <v>8267</v>
      </c>
      <c r="U161" t="s">
        <v>8310</v>
      </c>
      <c r="V161" t="s">
        <v>8313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v>0</v>
      </c>
      <c r="G162" t="s">
        <v>8221</v>
      </c>
      <c r="H162" t="str">
        <f t="shared" si="8"/>
        <v>null</v>
      </c>
      <c r="I162">
        <f t="shared" si="9"/>
        <v>0</v>
      </c>
      <c r="J162">
        <v>0</v>
      </c>
      <c r="K162" s="7">
        <v>0</v>
      </c>
      <c r="L162" t="s">
        <v>8224</v>
      </c>
      <c r="M162" t="s">
        <v>8246</v>
      </c>
      <c r="N162">
        <v>1439675691</v>
      </c>
      <c r="O162" s="11">
        <f t="shared" si="10"/>
        <v>42231.913090277783</v>
      </c>
      <c r="P162">
        <v>1434491691</v>
      </c>
      <c r="Q162" s="11">
        <f t="shared" si="11"/>
        <v>42171.913090277783</v>
      </c>
      <c r="R162" t="b">
        <v>0</v>
      </c>
      <c r="S162" t="b">
        <v>0</v>
      </c>
      <c r="T162" t="s">
        <v>8268</v>
      </c>
      <c r="U162" t="s">
        <v>8310</v>
      </c>
      <c r="V162" t="s">
        <v>8314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v>0.01</v>
      </c>
      <c r="G163" t="s">
        <v>8221</v>
      </c>
      <c r="H163" t="str">
        <f t="shared" si="8"/>
        <v>null</v>
      </c>
      <c r="I163">
        <f t="shared" si="9"/>
        <v>1</v>
      </c>
      <c r="J163">
        <v>1</v>
      </c>
      <c r="K163" s="6">
        <v>5</v>
      </c>
      <c r="L163" t="s">
        <v>8224</v>
      </c>
      <c r="M163" t="s">
        <v>8246</v>
      </c>
      <c r="N163">
        <v>1404318595</v>
      </c>
      <c r="O163" s="11">
        <f t="shared" si="10"/>
        <v>41822.687442129631</v>
      </c>
      <c r="P163">
        <v>1401726595</v>
      </c>
      <c r="Q163" s="11">
        <f t="shared" si="11"/>
        <v>41792.687442129631</v>
      </c>
      <c r="R163" t="b">
        <v>0</v>
      </c>
      <c r="S163" t="b">
        <v>0</v>
      </c>
      <c r="T163" t="s">
        <v>8268</v>
      </c>
      <c r="U163" t="s">
        <v>8310</v>
      </c>
      <c r="V163" t="s">
        <v>8314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v>15.535714285714286</v>
      </c>
      <c r="G164" t="s">
        <v>8221</v>
      </c>
      <c r="H164" t="str">
        <f t="shared" si="8"/>
        <v>null</v>
      </c>
      <c r="I164">
        <f t="shared" si="9"/>
        <v>10</v>
      </c>
      <c r="J164">
        <v>10</v>
      </c>
      <c r="K164" s="6">
        <v>43.5</v>
      </c>
      <c r="L164" t="s">
        <v>8224</v>
      </c>
      <c r="M164" t="s">
        <v>8246</v>
      </c>
      <c r="N164">
        <v>1408232520</v>
      </c>
      <c r="O164" s="11">
        <f t="shared" si="10"/>
        <v>41867.987500000003</v>
      </c>
      <c r="P164">
        <v>1405393356</v>
      </c>
      <c r="Q164" s="11">
        <f t="shared" si="11"/>
        <v>41835.126805555556</v>
      </c>
      <c r="R164" t="b">
        <v>0</v>
      </c>
      <c r="S164" t="b">
        <v>0</v>
      </c>
      <c r="T164" t="s">
        <v>8268</v>
      </c>
      <c r="U164" t="s">
        <v>8310</v>
      </c>
      <c r="V164" t="s">
        <v>8314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v>0</v>
      </c>
      <c r="G165" t="s">
        <v>8221</v>
      </c>
      <c r="H165" t="str">
        <f t="shared" si="8"/>
        <v>null</v>
      </c>
      <c r="I165">
        <f t="shared" si="9"/>
        <v>0</v>
      </c>
      <c r="J165">
        <v>0</v>
      </c>
      <c r="K165" s="7">
        <v>0</v>
      </c>
      <c r="L165" t="s">
        <v>8224</v>
      </c>
      <c r="M165" t="s">
        <v>8246</v>
      </c>
      <c r="N165">
        <v>1443657600</v>
      </c>
      <c r="O165" s="11">
        <f t="shared" si="10"/>
        <v>42278</v>
      </c>
      <c r="P165">
        <v>1440716654</v>
      </c>
      <c r="Q165" s="11">
        <f t="shared" si="11"/>
        <v>42243.961273148147</v>
      </c>
      <c r="R165" t="b">
        <v>0</v>
      </c>
      <c r="S165" t="b">
        <v>0</v>
      </c>
      <c r="T165" t="s">
        <v>8268</v>
      </c>
      <c r="U165" t="s">
        <v>8310</v>
      </c>
      <c r="V165" t="s">
        <v>8314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v>0.53333333333333333</v>
      </c>
      <c r="G166" t="s">
        <v>8221</v>
      </c>
      <c r="H166" t="str">
        <f t="shared" si="8"/>
        <v>null</v>
      </c>
      <c r="I166">
        <f t="shared" si="9"/>
        <v>7</v>
      </c>
      <c r="J166">
        <v>7</v>
      </c>
      <c r="K166" s="6">
        <v>91.428571428571431</v>
      </c>
      <c r="L166" t="s">
        <v>8224</v>
      </c>
      <c r="M166" t="s">
        <v>8246</v>
      </c>
      <c r="N166">
        <v>1411150701</v>
      </c>
      <c r="O166" s="11">
        <f t="shared" si="10"/>
        <v>41901.762743055559</v>
      </c>
      <c r="P166">
        <v>1405966701</v>
      </c>
      <c r="Q166" s="11">
        <f t="shared" si="11"/>
        <v>41841.762743055559</v>
      </c>
      <c r="R166" t="b">
        <v>0</v>
      </c>
      <c r="S166" t="b">
        <v>0</v>
      </c>
      <c r="T166" t="s">
        <v>8268</v>
      </c>
      <c r="U166" t="s">
        <v>8310</v>
      </c>
      <c r="V166" t="s">
        <v>8314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v>0</v>
      </c>
      <c r="G167" t="s">
        <v>8221</v>
      </c>
      <c r="H167" t="str">
        <f t="shared" si="8"/>
        <v>null</v>
      </c>
      <c r="I167">
        <f t="shared" si="9"/>
        <v>0</v>
      </c>
      <c r="J167">
        <v>0</v>
      </c>
      <c r="K167" s="7">
        <v>0</v>
      </c>
      <c r="L167" t="s">
        <v>8225</v>
      </c>
      <c r="M167" t="s">
        <v>8247</v>
      </c>
      <c r="N167">
        <v>1452613724</v>
      </c>
      <c r="O167" s="11">
        <f t="shared" si="10"/>
        <v>42381.658842592587</v>
      </c>
      <c r="P167">
        <v>1450021724</v>
      </c>
      <c r="Q167" s="11">
        <f t="shared" si="11"/>
        <v>42351.658842592587</v>
      </c>
      <c r="R167" t="b">
        <v>0</v>
      </c>
      <c r="S167" t="b">
        <v>0</v>
      </c>
      <c r="T167" t="s">
        <v>8268</v>
      </c>
      <c r="U167" t="s">
        <v>8310</v>
      </c>
      <c r="V167" t="s">
        <v>8314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v>60</v>
      </c>
      <c r="G168" t="s">
        <v>8221</v>
      </c>
      <c r="H168" t="str">
        <f t="shared" si="8"/>
        <v>null</v>
      </c>
      <c r="I168">
        <f t="shared" si="9"/>
        <v>1</v>
      </c>
      <c r="J168">
        <v>1</v>
      </c>
      <c r="K168" s="6">
        <v>3000</v>
      </c>
      <c r="L168" t="s">
        <v>8224</v>
      </c>
      <c r="M168" t="s">
        <v>8246</v>
      </c>
      <c r="N168">
        <v>1484531362</v>
      </c>
      <c r="O168" s="11">
        <f t="shared" si="10"/>
        <v>42751.075949074075</v>
      </c>
      <c r="P168">
        <v>1481939362</v>
      </c>
      <c r="Q168" s="11">
        <f t="shared" si="11"/>
        <v>42721.075949074075</v>
      </c>
      <c r="R168" t="b">
        <v>0</v>
      </c>
      <c r="S168" t="b">
        <v>0</v>
      </c>
      <c r="T168" t="s">
        <v>8268</v>
      </c>
      <c r="U168" t="s">
        <v>8310</v>
      </c>
      <c r="V168" t="s">
        <v>8314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v>0.01</v>
      </c>
      <c r="G169" t="s">
        <v>8221</v>
      </c>
      <c r="H169" t="str">
        <f t="shared" si="8"/>
        <v>null</v>
      </c>
      <c r="I169">
        <f t="shared" si="9"/>
        <v>2</v>
      </c>
      <c r="J169">
        <v>2</v>
      </c>
      <c r="K169" s="6">
        <v>5.5</v>
      </c>
      <c r="L169" t="s">
        <v>8224</v>
      </c>
      <c r="M169" t="s">
        <v>8246</v>
      </c>
      <c r="N169">
        <v>1438726535</v>
      </c>
      <c r="O169" s="11">
        <f t="shared" si="10"/>
        <v>42220.927488425921</v>
      </c>
      <c r="P169">
        <v>1433542535</v>
      </c>
      <c r="Q169" s="11">
        <f t="shared" si="11"/>
        <v>42160.927488425921</v>
      </c>
      <c r="R169" t="b">
        <v>0</v>
      </c>
      <c r="S169" t="b">
        <v>0</v>
      </c>
      <c r="T169" t="s">
        <v>8268</v>
      </c>
      <c r="U169" t="s">
        <v>8310</v>
      </c>
      <c r="V169" t="s">
        <v>8314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v>4.0625</v>
      </c>
      <c r="G170" t="s">
        <v>8221</v>
      </c>
      <c r="H170" t="str">
        <f t="shared" si="8"/>
        <v>null</v>
      </c>
      <c r="I170">
        <f t="shared" si="9"/>
        <v>3</v>
      </c>
      <c r="J170">
        <v>3</v>
      </c>
      <c r="K170" s="6">
        <v>108.33333333333333</v>
      </c>
      <c r="L170" t="s">
        <v>8224</v>
      </c>
      <c r="M170" t="s">
        <v>8246</v>
      </c>
      <c r="N170">
        <v>1426791770</v>
      </c>
      <c r="O170" s="11">
        <f t="shared" si="10"/>
        <v>42082.793634259258</v>
      </c>
      <c r="P170">
        <v>1424203370</v>
      </c>
      <c r="Q170" s="11">
        <f t="shared" si="11"/>
        <v>42052.83530092593</v>
      </c>
      <c r="R170" t="b">
        <v>0</v>
      </c>
      <c r="S170" t="b">
        <v>0</v>
      </c>
      <c r="T170" t="s">
        <v>8268</v>
      </c>
      <c r="U170" t="s">
        <v>8310</v>
      </c>
      <c r="V170" t="s">
        <v>8314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v>22.400000000000002</v>
      </c>
      <c r="G171" t="s">
        <v>8221</v>
      </c>
      <c r="H171" t="str">
        <f t="shared" si="8"/>
        <v>null</v>
      </c>
      <c r="I171">
        <f t="shared" si="9"/>
        <v>10</v>
      </c>
      <c r="J171">
        <v>10</v>
      </c>
      <c r="K171" s="6">
        <v>56</v>
      </c>
      <c r="L171" t="s">
        <v>8225</v>
      </c>
      <c r="M171" t="s">
        <v>8247</v>
      </c>
      <c r="N171">
        <v>1413634059</v>
      </c>
      <c r="O171" s="11">
        <f t="shared" si="10"/>
        <v>41930.505312499998</v>
      </c>
      <c r="P171">
        <v>1411042059</v>
      </c>
      <c r="Q171" s="11">
        <f t="shared" si="11"/>
        <v>41900.505312499998</v>
      </c>
      <c r="R171" t="b">
        <v>0</v>
      </c>
      <c r="S171" t="b">
        <v>0</v>
      </c>
      <c r="T171" t="s">
        <v>8268</v>
      </c>
      <c r="U171" t="s">
        <v>8310</v>
      </c>
      <c r="V171" t="s">
        <v>8314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v>3.25</v>
      </c>
      <c r="G172" t="s">
        <v>8221</v>
      </c>
      <c r="H172" t="str">
        <f t="shared" si="8"/>
        <v>null</v>
      </c>
      <c r="I172">
        <f t="shared" si="9"/>
        <v>10</v>
      </c>
      <c r="J172">
        <v>10</v>
      </c>
      <c r="K172" s="6">
        <v>32.5</v>
      </c>
      <c r="L172" t="s">
        <v>8224</v>
      </c>
      <c r="M172" t="s">
        <v>8246</v>
      </c>
      <c r="N172">
        <v>1440912480</v>
      </c>
      <c r="O172" s="11">
        <f t="shared" si="10"/>
        <v>42246.227777777778</v>
      </c>
      <c r="P172">
        <v>1438385283</v>
      </c>
      <c r="Q172" s="11">
        <f t="shared" si="11"/>
        <v>42216.977812500001</v>
      </c>
      <c r="R172" t="b">
        <v>0</v>
      </c>
      <c r="S172" t="b">
        <v>0</v>
      </c>
      <c r="T172" t="s">
        <v>8268</v>
      </c>
      <c r="U172" t="s">
        <v>8310</v>
      </c>
      <c r="V172" t="s">
        <v>8314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v>2E-3</v>
      </c>
      <c r="G173" t="s">
        <v>8221</v>
      </c>
      <c r="H173" t="str">
        <f t="shared" si="8"/>
        <v>null</v>
      </c>
      <c r="I173">
        <f t="shared" si="9"/>
        <v>1</v>
      </c>
      <c r="J173">
        <v>1</v>
      </c>
      <c r="K173" s="6">
        <v>1</v>
      </c>
      <c r="L173" t="s">
        <v>8224</v>
      </c>
      <c r="M173" t="s">
        <v>8246</v>
      </c>
      <c r="N173">
        <v>1470975614</v>
      </c>
      <c r="O173" s="11">
        <f t="shared" si="10"/>
        <v>42594.180717592593</v>
      </c>
      <c r="P173">
        <v>1465791614</v>
      </c>
      <c r="Q173" s="11">
        <f t="shared" si="11"/>
        <v>42534.180717592593</v>
      </c>
      <c r="R173" t="b">
        <v>0</v>
      </c>
      <c r="S173" t="b">
        <v>0</v>
      </c>
      <c r="T173" t="s">
        <v>8268</v>
      </c>
      <c r="U173" t="s">
        <v>8310</v>
      </c>
      <c r="V173" t="s">
        <v>8314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v>0</v>
      </c>
      <c r="G174" t="s">
        <v>8221</v>
      </c>
      <c r="H174" t="str">
        <f t="shared" si="8"/>
        <v>null</v>
      </c>
      <c r="I174">
        <f t="shared" si="9"/>
        <v>0</v>
      </c>
      <c r="J174">
        <v>0</v>
      </c>
      <c r="K174" s="7">
        <v>0</v>
      </c>
      <c r="L174" t="s">
        <v>8224</v>
      </c>
      <c r="M174" t="s">
        <v>8246</v>
      </c>
      <c r="N174">
        <v>1426753723</v>
      </c>
      <c r="O174" s="11">
        <f t="shared" si="10"/>
        <v>42082.353275462956</v>
      </c>
      <c r="P174">
        <v>1423733323</v>
      </c>
      <c r="Q174" s="11">
        <f t="shared" si="11"/>
        <v>42047.394942129627</v>
      </c>
      <c r="R174" t="b">
        <v>0</v>
      </c>
      <c r="S174" t="b">
        <v>0</v>
      </c>
      <c r="T174" t="s">
        <v>8268</v>
      </c>
      <c r="U174" t="s">
        <v>8310</v>
      </c>
      <c r="V174" t="s">
        <v>8314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v>0</v>
      </c>
      <c r="G175" t="s">
        <v>8221</v>
      </c>
      <c r="H175" t="str">
        <f t="shared" si="8"/>
        <v>null</v>
      </c>
      <c r="I175">
        <f t="shared" si="9"/>
        <v>0</v>
      </c>
      <c r="J175">
        <v>0</v>
      </c>
      <c r="K175" s="7">
        <v>0</v>
      </c>
      <c r="L175" t="s">
        <v>8225</v>
      </c>
      <c r="M175" t="s">
        <v>8247</v>
      </c>
      <c r="N175">
        <v>1425131108</v>
      </c>
      <c r="O175" s="11">
        <f t="shared" si="10"/>
        <v>42063.573009259257</v>
      </c>
      <c r="P175">
        <v>1422539108</v>
      </c>
      <c r="Q175" s="11">
        <f t="shared" si="11"/>
        <v>42033.573009259257</v>
      </c>
      <c r="R175" t="b">
        <v>0</v>
      </c>
      <c r="S175" t="b">
        <v>0</v>
      </c>
      <c r="T175" t="s">
        <v>8268</v>
      </c>
      <c r="U175" t="s">
        <v>8310</v>
      </c>
      <c r="V175" t="s">
        <v>8314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v>0</v>
      </c>
      <c r="G176" t="s">
        <v>8221</v>
      </c>
      <c r="H176" t="str">
        <f t="shared" si="8"/>
        <v>null</v>
      </c>
      <c r="I176">
        <f t="shared" si="9"/>
        <v>0</v>
      </c>
      <c r="J176">
        <v>0</v>
      </c>
      <c r="K176" s="7">
        <v>0</v>
      </c>
      <c r="L176" t="s">
        <v>8233</v>
      </c>
      <c r="M176" t="s">
        <v>8249</v>
      </c>
      <c r="N176">
        <v>1431108776</v>
      </c>
      <c r="O176" s="11">
        <f t="shared" si="10"/>
        <v>42132.758981481486</v>
      </c>
      <c r="P176">
        <v>1425924776</v>
      </c>
      <c r="Q176" s="11">
        <f t="shared" si="11"/>
        <v>42072.758981481486</v>
      </c>
      <c r="R176" t="b">
        <v>0</v>
      </c>
      <c r="S176" t="b">
        <v>0</v>
      </c>
      <c r="T176" t="s">
        <v>8268</v>
      </c>
      <c r="U176" t="s">
        <v>8310</v>
      </c>
      <c r="V176" t="s">
        <v>8314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v>6.4850000000000003</v>
      </c>
      <c r="G177" t="s">
        <v>8221</v>
      </c>
      <c r="H177" t="str">
        <f t="shared" si="8"/>
        <v>null</v>
      </c>
      <c r="I177">
        <f t="shared" si="9"/>
        <v>26</v>
      </c>
      <c r="J177">
        <v>26</v>
      </c>
      <c r="K177" s="6">
        <v>49.884615384615387</v>
      </c>
      <c r="L177" t="s">
        <v>8225</v>
      </c>
      <c r="M177" t="s">
        <v>8247</v>
      </c>
      <c r="N177">
        <v>1409337611</v>
      </c>
      <c r="O177" s="11">
        <f t="shared" si="10"/>
        <v>41880.777905092589</v>
      </c>
      <c r="P177">
        <v>1407177611</v>
      </c>
      <c r="Q177" s="11">
        <f t="shared" si="11"/>
        <v>41855.777905092589</v>
      </c>
      <c r="R177" t="b">
        <v>0</v>
      </c>
      <c r="S177" t="b">
        <v>0</v>
      </c>
      <c r="T177" t="s">
        <v>8268</v>
      </c>
      <c r="U177" t="s">
        <v>8310</v>
      </c>
      <c r="V177" t="s">
        <v>8314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v>0</v>
      </c>
      <c r="G178" t="s">
        <v>8221</v>
      </c>
      <c r="H178" t="str">
        <f t="shared" si="8"/>
        <v>null</v>
      </c>
      <c r="I178">
        <f t="shared" si="9"/>
        <v>0</v>
      </c>
      <c r="J178">
        <v>0</v>
      </c>
      <c r="K178" s="7">
        <v>0</v>
      </c>
      <c r="L178" t="s">
        <v>8224</v>
      </c>
      <c r="M178" t="s">
        <v>8246</v>
      </c>
      <c r="N178">
        <v>1438803999</v>
      </c>
      <c r="O178" s="11">
        <f t="shared" si="10"/>
        <v>42221.824062500003</v>
      </c>
      <c r="P178">
        <v>1436211999</v>
      </c>
      <c r="Q178" s="11">
        <f t="shared" si="11"/>
        <v>42191.824062500003</v>
      </c>
      <c r="R178" t="b">
        <v>0</v>
      </c>
      <c r="S178" t="b">
        <v>0</v>
      </c>
      <c r="T178" t="s">
        <v>8268</v>
      </c>
      <c r="U178" t="s">
        <v>8310</v>
      </c>
      <c r="V178" t="s">
        <v>8314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v>40</v>
      </c>
      <c r="G179" t="s">
        <v>8221</v>
      </c>
      <c r="H179" t="str">
        <f t="shared" si="8"/>
        <v>null</v>
      </c>
      <c r="I179">
        <f t="shared" si="9"/>
        <v>7</v>
      </c>
      <c r="J179">
        <v>7</v>
      </c>
      <c r="K179" s="6">
        <v>25.714285714285715</v>
      </c>
      <c r="L179" t="s">
        <v>8224</v>
      </c>
      <c r="M179" t="s">
        <v>8246</v>
      </c>
      <c r="N179">
        <v>1427155726</v>
      </c>
      <c r="O179" s="11">
        <f t="shared" si="10"/>
        <v>42087.00608796296</v>
      </c>
      <c r="P179">
        <v>1425690526</v>
      </c>
      <c r="Q179" s="11">
        <f t="shared" si="11"/>
        <v>42070.047754629632</v>
      </c>
      <c r="R179" t="b">
        <v>0</v>
      </c>
      <c r="S179" t="b">
        <v>0</v>
      </c>
      <c r="T179" t="s">
        <v>8268</v>
      </c>
      <c r="U179" t="s">
        <v>8310</v>
      </c>
      <c r="V179" t="s">
        <v>8314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v>0</v>
      </c>
      <c r="G180" t="s">
        <v>8221</v>
      </c>
      <c r="H180" t="str">
        <f t="shared" si="8"/>
        <v>null</v>
      </c>
      <c r="I180">
        <f t="shared" si="9"/>
        <v>0</v>
      </c>
      <c r="J180">
        <v>0</v>
      </c>
      <c r="K180" s="7">
        <v>0</v>
      </c>
      <c r="L180" t="s">
        <v>8227</v>
      </c>
      <c r="M180" t="s">
        <v>8249</v>
      </c>
      <c r="N180">
        <v>1448582145</v>
      </c>
      <c r="O180" s="11">
        <f t="shared" si="10"/>
        <v>42334.997048611112</v>
      </c>
      <c r="P180">
        <v>1445986545</v>
      </c>
      <c r="Q180" s="11">
        <f t="shared" si="11"/>
        <v>42304.955381944441</v>
      </c>
      <c r="R180" t="b">
        <v>0</v>
      </c>
      <c r="S180" t="b">
        <v>0</v>
      </c>
      <c r="T180" t="s">
        <v>8268</v>
      </c>
      <c r="U180" t="s">
        <v>8310</v>
      </c>
      <c r="V180" t="s">
        <v>8314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v>20</v>
      </c>
      <c r="G181" t="s">
        <v>8221</v>
      </c>
      <c r="H181" t="str">
        <f t="shared" si="8"/>
        <v>null</v>
      </c>
      <c r="I181">
        <f t="shared" si="9"/>
        <v>2</v>
      </c>
      <c r="J181">
        <v>2</v>
      </c>
      <c r="K181" s="6">
        <v>100</v>
      </c>
      <c r="L181" t="s">
        <v>8224</v>
      </c>
      <c r="M181" t="s">
        <v>8246</v>
      </c>
      <c r="N181">
        <v>1457056555</v>
      </c>
      <c r="O181" s="11">
        <f t="shared" si="10"/>
        <v>42433.080497685187</v>
      </c>
      <c r="P181">
        <v>1454464555</v>
      </c>
      <c r="Q181" s="11">
        <f t="shared" si="11"/>
        <v>42403.080497685187</v>
      </c>
      <c r="R181" t="b">
        <v>0</v>
      </c>
      <c r="S181" t="b">
        <v>0</v>
      </c>
      <c r="T181" t="s">
        <v>8268</v>
      </c>
      <c r="U181" t="s">
        <v>8310</v>
      </c>
      <c r="V181" t="s">
        <v>8314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v>33.416666666666664</v>
      </c>
      <c r="G182" t="s">
        <v>8221</v>
      </c>
      <c r="H182" t="str">
        <f t="shared" si="8"/>
        <v>null</v>
      </c>
      <c r="I182">
        <f t="shared" si="9"/>
        <v>13</v>
      </c>
      <c r="J182">
        <v>13</v>
      </c>
      <c r="K182" s="6">
        <v>30.846153846153847</v>
      </c>
      <c r="L182" t="s">
        <v>8225</v>
      </c>
      <c r="M182" t="s">
        <v>8247</v>
      </c>
      <c r="N182">
        <v>1428951600</v>
      </c>
      <c r="O182" s="11">
        <f t="shared" si="10"/>
        <v>42107.791666666672</v>
      </c>
      <c r="P182">
        <v>1425512843</v>
      </c>
      <c r="Q182" s="11">
        <f t="shared" si="11"/>
        <v>42067.991238425922</v>
      </c>
      <c r="R182" t="b">
        <v>0</v>
      </c>
      <c r="S182" t="b">
        <v>0</v>
      </c>
      <c r="T182" t="s">
        <v>8268</v>
      </c>
      <c r="U182" t="s">
        <v>8310</v>
      </c>
      <c r="V182" t="s">
        <v>8314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v>21.092608822670172</v>
      </c>
      <c r="G183" t="s">
        <v>8221</v>
      </c>
      <c r="H183" t="str">
        <f t="shared" si="8"/>
        <v>null</v>
      </c>
      <c r="I183">
        <f t="shared" si="9"/>
        <v>4</v>
      </c>
      <c r="J183">
        <v>4</v>
      </c>
      <c r="K183" s="6">
        <v>180.5</v>
      </c>
      <c r="L183" t="s">
        <v>8225</v>
      </c>
      <c r="M183" t="s">
        <v>8247</v>
      </c>
      <c r="N183">
        <v>1434995295</v>
      </c>
      <c r="O183" s="11">
        <f t="shared" si="10"/>
        <v>42177.741840277777</v>
      </c>
      <c r="P183">
        <v>1432403295</v>
      </c>
      <c r="Q183" s="11">
        <f t="shared" si="11"/>
        <v>42147.741840277777</v>
      </c>
      <c r="R183" t="b">
        <v>0</v>
      </c>
      <c r="S183" t="b">
        <v>0</v>
      </c>
      <c r="T183" t="s">
        <v>8268</v>
      </c>
      <c r="U183" t="s">
        <v>8310</v>
      </c>
      <c r="V183" t="s">
        <v>8314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v>0</v>
      </c>
      <c r="G184" t="s">
        <v>8221</v>
      </c>
      <c r="H184" t="str">
        <f t="shared" si="8"/>
        <v>null</v>
      </c>
      <c r="I184">
        <f t="shared" si="9"/>
        <v>0</v>
      </c>
      <c r="J184">
        <v>0</v>
      </c>
      <c r="K184" s="7">
        <v>0</v>
      </c>
      <c r="L184" t="s">
        <v>8224</v>
      </c>
      <c r="M184" t="s">
        <v>8246</v>
      </c>
      <c r="N184">
        <v>1483748232</v>
      </c>
      <c r="O184" s="11">
        <f t="shared" si="10"/>
        <v>42742.011944444443</v>
      </c>
      <c r="P184">
        <v>1481156232</v>
      </c>
      <c r="Q184" s="11">
        <f t="shared" si="11"/>
        <v>42712.011944444443</v>
      </c>
      <c r="R184" t="b">
        <v>0</v>
      </c>
      <c r="S184" t="b">
        <v>0</v>
      </c>
      <c r="T184" t="s">
        <v>8268</v>
      </c>
      <c r="U184" t="s">
        <v>8310</v>
      </c>
      <c r="V184" t="s">
        <v>8314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v>35.856000000000002</v>
      </c>
      <c r="G185" t="s">
        <v>8221</v>
      </c>
      <c r="H185" t="str">
        <f t="shared" si="8"/>
        <v>null</v>
      </c>
      <c r="I185">
        <f t="shared" si="9"/>
        <v>12</v>
      </c>
      <c r="J185">
        <v>12</v>
      </c>
      <c r="K185" s="6">
        <v>373.5</v>
      </c>
      <c r="L185" t="s">
        <v>8225</v>
      </c>
      <c r="M185" t="s">
        <v>8247</v>
      </c>
      <c r="N185">
        <v>1417033610</v>
      </c>
      <c r="O185" s="11">
        <f t="shared" si="10"/>
        <v>41969.851967592593</v>
      </c>
      <c r="P185">
        <v>1414438010</v>
      </c>
      <c r="Q185" s="11">
        <f t="shared" si="11"/>
        <v>41939.810300925928</v>
      </c>
      <c r="R185" t="b">
        <v>0</v>
      </c>
      <c r="S185" t="b">
        <v>0</v>
      </c>
      <c r="T185" t="s">
        <v>8268</v>
      </c>
      <c r="U185" t="s">
        <v>8310</v>
      </c>
      <c r="V185" t="s">
        <v>8314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v>3.4000000000000004</v>
      </c>
      <c r="G186" t="s">
        <v>8221</v>
      </c>
      <c r="H186" t="str">
        <f t="shared" si="8"/>
        <v>null</v>
      </c>
      <c r="I186">
        <f t="shared" si="9"/>
        <v>2</v>
      </c>
      <c r="J186">
        <v>2</v>
      </c>
      <c r="K186" s="6">
        <v>25.5</v>
      </c>
      <c r="L186" t="s">
        <v>8229</v>
      </c>
      <c r="M186" t="s">
        <v>8251</v>
      </c>
      <c r="N186">
        <v>1409543940</v>
      </c>
      <c r="O186" s="11">
        <f t="shared" si="10"/>
        <v>41883.165972222225</v>
      </c>
      <c r="P186">
        <v>1404586762</v>
      </c>
      <c r="Q186" s="11">
        <f t="shared" si="11"/>
        <v>41825.791226851856</v>
      </c>
      <c r="R186" t="b">
        <v>0</v>
      </c>
      <c r="S186" t="b">
        <v>0</v>
      </c>
      <c r="T186" t="s">
        <v>8268</v>
      </c>
      <c r="U186" t="s">
        <v>8310</v>
      </c>
      <c r="V186" t="s">
        <v>8314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v>5.5</v>
      </c>
      <c r="G187" t="s">
        <v>8221</v>
      </c>
      <c r="H187" t="str">
        <f t="shared" si="8"/>
        <v>null</v>
      </c>
      <c r="I187">
        <f t="shared" si="9"/>
        <v>10</v>
      </c>
      <c r="J187">
        <v>10</v>
      </c>
      <c r="K187" s="6">
        <v>220</v>
      </c>
      <c r="L187" t="s">
        <v>8234</v>
      </c>
      <c r="M187" t="s">
        <v>8254</v>
      </c>
      <c r="N187">
        <v>1471557139</v>
      </c>
      <c r="O187" s="11">
        <f t="shared" si="10"/>
        <v>42600.91133101852</v>
      </c>
      <c r="P187">
        <v>1468965139</v>
      </c>
      <c r="Q187" s="11">
        <f t="shared" si="11"/>
        <v>42570.91133101852</v>
      </c>
      <c r="R187" t="b">
        <v>0</v>
      </c>
      <c r="S187" t="b">
        <v>0</v>
      </c>
      <c r="T187" t="s">
        <v>8268</v>
      </c>
      <c r="U187" t="s">
        <v>8310</v>
      </c>
      <c r="V187" t="s">
        <v>8314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v>0</v>
      </c>
      <c r="G188" t="s">
        <v>8221</v>
      </c>
      <c r="H188" t="str">
        <f t="shared" si="8"/>
        <v>null</v>
      </c>
      <c r="I188">
        <f t="shared" si="9"/>
        <v>0</v>
      </c>
      <c r="J188">
        <v>0</v>
      </c>
      <c r="K188" s="7">
        <v>0</v>
      </c>
      <c r="L188" t="s">
        <v>8224</v>
      </c>
      <c r="M188" t="s">
        <v>8246</v>
      </c>
      <c r="N188">
        <v>1488571200</v>
      </c>
      <c r="O188" s="11">
        <f t="shared" si="10"/>
        <v>42797.833333333328</v>
      </c>
      <c r="P188">
        <v>1485977434</v>
      </c>
      <c r="Q188" s="11">
        <f t="shared" si="11"/>
        <v>42767.812893518523</v>
      </c>
      <c r="R188" t="b">
        <v>0</v>
      </c>
      <c r="S188" t="b">
        <v>0</v>
      </c>
      <c r="T188" t="s">
        <v>8268</v>
      </c>
      <c r="U188" t="s">
        <v>8310</v>
      </c>
      <c r="V188" t="s">
        <v>8314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v>16</v>
      </c>
      <c r="G189" t="s">
        <v>8221</v>
      </c>
      <c r="H189" t="str">
        <f t="shared" si="8"/>
        <v>null</v>
      </c>
      <c r="I189">
        <f t="shared" si="9"/>
        <v>5</v>
      </c>
      <c r="J189">
        <v>5</v>
      </c>
      <c r="K189" s="6">
        <v>160</v>
      </c>
      <c r="L189" t="s">
        <v>8224</v>
      </c>
      <c r="M189" t="s">
        <v>8246</v>
      </c>
      <c r="N189">
        <v>1437461940</v>
      </c>
      <c r="O189" s="11">
        <f t="shared" si="10"/>
        <v>42206.290972222225</v>
      </c>
      <c r="P189">
        <v>1435383457</v>
      </c>
      <c r="Q189" s="11">
        <f t="shared" si="11"/>
        <v>42182.234456018516</v>
      </c>
      <c r="R189" t="b">
        <v>0</v>
      </c>
      <c r="S189" t="b">
        <v>0</v>
      </c>
      <c r="T189" t="s">
        <v>8268</v>
      </c>
      <c r="U189" t="s">
        <v>8310</v>
      </c>
      <c r="V189" t="s">
        <v>8314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v>0</v>
      </c>
      <c r="G190" t="s">
        <v>8221</v>
      </c>
      <c r="H190" t="str">
        <f t="shared" si="8"/>
        <v>null</v>
      </c>
      <c r="I190">
        <f t="shared" si="9"/>
        <v>0</v>
      </c>
      <c r="J190">
        <v>0</v>
      </c>
      <c r="K190" s="7">
        <v>0</v>
      </c>
      <c r="L190" t="s">
        <v>8224</v>
      </c>
      <c r="M190" t="s">
        <v>8246</v>
      </c>
      <c r="N190">
        <v>1409891015</v>
      </c>
      <c r="O190" s="11">
        <f t="shared" si="10"/>
        <v>41887.18304398148</v>
      </c>
      <c r="P190">
        <v>1407299015</v>
      </c>
      <c r="Q190" s="11">
        <f t="shared" si="11"/>
        <v>41857.18304398148</v>
      </c>
      <c r="R190" t="b">
        <v>0</v>
      </c>
      <c r="S190" t="b">
        <v>0</v>
      </c>
      <c r="T190" t="s">
        <v>8268</v>
      </c>
      <c r="U190" t="s">
        <v>8310</v>
      </c>
      <c r="V190" t="s">
        <v>8314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v>6.8999999999999992E-2</v>
      </c>
      <c r="G191" t="s">
        <v>8221</v>
      </c>
      <c r="H191" t="str">
        <f t="shared" si="8"/>
        <v>null</v>
      </c>
      <c r="I191">
        <f t="shared" si="9"/>
        <v>5</v>
      </c>
      <c r="J191">
        <v>5</v>
      </c>
      <c r="K191" s="6">
        <v>69</v>
      </c>
      <c r="L191" t="s">
        <v>8224</v>
      </c>
      <c r="M191" t="s">
        <v>8246</v>
      </c>
      <c r="N191">
        <v>1472920477</v>
      </c>
      <c r="O191" s="11">
        <f t="shared" si="10"/>
        <v>42616.690706018519</v>
      </c>
      <c r="P191">
        <v>1467736477</v>
      </c>
      <c r="Q191" s="11">
        <f t="shared" si="11"/>
        <v>42556.690706018519</v>
      </c>
      <c r="R191" t="b">
        <v>0</v>
      </c>
      <c r="S191" t="b">
        <v>0</v>
      </c>
      <c r="T191" t="s">
        <v>8268</v>
      </c>
      <c r="U191" t="s">
        <v>8310</v>
      </c>
      <c r="V191" t="s">
        <v>8314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v>0.41666666666666669</v>
      </c>
      <c r="G192" t="s">
        <v>8221</v>
      </c>
      <c r="H192" t="str">
        <f t="shared" si="8"/>
        <v>null</v>
      </c>
      <c r="I192">
        <f t="shared" si="9"/>
        <v>1</v>
      </c>
      <c r="J192">
        <v>1</v>
      </c>
      <c r="K192" s="6">
        <v>50</v>
      </c>
      <c r="L192" t="s">
        <v>8224</v>
      </c>
      <c r="M192" t="s">
        <v>8246</v>
      </c>
      <c r="N192">
        <v>1466091446</v>
      </c>
      <c r="O192" s="11">
        <f t="shared" si="10"/>
        <v>42537.650995370372</v>
      </c>
      <c r="P192">
        <v>1465227446</v>
      </c>
      <c r="Q192" s="11">
        <f t="shared" si="11"/>
        <v>42527.650995370372</v>
      </c>
      <c r="R192" t="b">
        <v>0</v>
      </c>
      <c r="S192" t="b">
        <v>0</v>
      </c>
      <c r="T192" t="s">
        <v>8268</v>
      </c>
      <c r="U192" t="s">
        <v>8310</v>
      </c>
      <c r="V192" t="s">
        <v>8314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v>5</v>
      </c>
      <c r="G193" t="s">
        <v>8221</v>
      </c>
      <c r="H193" t="str">
        <f t="shared" si="8"/>
        <v>null</v>
      </c>
      <c r="I193">
        <f t="shared" si="9"/>
        <v>3</v>
      </c>
      <c r="J193">
        <v>3</v>
      </c>
      <c r="K193" s="6">
        <v>83.333333333333329</v>
      </c>
      <c r="L193" t="s">
        <v>8226</v>
      </c>
      <c r="M193" t="s">
        <v>8248</v>
      </c>
      <c r="N193">
        <v>1443782138</v>
      </c>
      <c r="O193" s="11">
        <f t="shared" si="10"/>
        <v>42279.441412037035</v>
      </c>
      <c r="P193">
        <v>1440326138</v>
      </c>
      <c r="Q193" s="11">
        <f t="shared" si="11"/>
        <v>42239.441412037035</v>
      </c>
      <c r="R193" t="b">
        <v>0</v>
      </c>
      <c r="S193" t="b">
        <v>0</v>
      </c>
      <c r="T193" t="s">
        <v>8268</v>
      </c>
      <c r="U193" t="s">
        <v>8310</v>
      </c>
      <c r="V193" t="s">
        <v>8314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v>1.6999999999999999E-3</v>
      </c>
      <c r="G194" t="s">
        <v>8221</v>
      </c>
      <c r="H194" t="str">
        <f t="shared" ref="H194:H257" si="12">IF(G194="successful",J194,"null")</f>
        <v>null</v>
      </c>
      <c r="I194">
        <f t="shared" si="9"/>
        <v>3</v>
      </c>
      <c r="J194">
        <v>3</v>
      </c>
      <c r="K194" s="6">
        <v>5.666666666666667</v>
      </c>
      <c r="L194" t="s">
        <v>8224</v>
      </c>
      <c r="M194" t="s">
        <v>8246</v>
      </c>
      <c r="N194">
        <v>1413572432</v>
      </c>
      <c r="O194" s="11">
        <f t="shared" si="10"/>
        <v>41929.792037037041</v>
      </c>
      <c r="P194">
        <v>1410980432</v>
      </c>
      <c r="Q194" s="11">
        <f t="shared" si="11"/>
        <v>41899.792037037041</v>
      </c>
      <c r="R194" t="b">
        <v>0</v>
      </c>
      <c r="S194" t="b">
        <v>0</v>
      </c>
      <c r="T194" t="s">
        <v>8268</v>
      </c>
      <c r="U194" t="s">
        <v>8310</v>
      </c>
      <c r="V194" t="s">
        <v>8314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v>0</v>
      </c>
      <c r="G195" t="s">
        <v>8221</v>
      </c>
      <c r="H195" t="str">
        <f t="shared" si="12"/>
        <v>null</v>
      </c>
      <c r="I195">
        <f t="shared" ref="I195:I258" si="13">IF(G195="failed",J195,"null")</f>
        <v>0</v>
      </c>
      <c r="J195">
        <v>0</v>
      </c>
      <c r="K195" s="7">
        <v>0</v>
      </c>
      <c r="L195" t="s">
        <v>8225</v>
      </c>
      <c r="M195" t="s">
        <v>8247</v>
      </c>
      <c r="N195">
        <v>1417217166</v>
      </c>
      <c r="O195" s="11">
        <f t="shared" ref="O195:O258" si="14">(((N195/60)/60/24)+DATE(1970,1,1))</f>
        <v>41971.976458333331</v>
      </c>
      <c r="P195">
        <v>1412029566</v>
      </c>
      <c r="Q195" s="11">
        <f t="shared" ref="Q195:Q258" si="15">(((P195/60)/60/24)+DATE(1970,1,1))</f>
        <v>41911.934791666667</v>
      </c>
      <c r="R195" t="b">
        <v>0</v>
      </c>
      <c r="S195" t="b">
        <v>0</v>
      </c>
      <c r="T195" t="s">
        <v>8268</v>
      </c>
      <c r="U195" t="s">
        <v>8310</v>
      </c>
      <c r="V195" t="s">
        <v>8314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v>0.12</v>
      </c>
      <c r="G196" t="s">
        <v>8221</v>
      </c>
      <c r="H196" t="str">
        <f t="shared" si="12"/>
        <v>null</v>
      </c>
      <c r="I196">
        <f t="shared" si="13"/>
        <v>3</v>
      </c>
      <c r="J196">
        <v>3</v>
      </c>
      <c r="K196" s="6">
        <v>1</v>
      </c>
      <c r="L196" t="s">
        <v>8225</v>
      </c>
      <c r="M196" t="s">
        <v>8247</v>
      </c>
      <c r="N196">
        <v>1457308531</v>
      </c>
      <c r="O196" s="11">
        <f t="shared" si="14"/>
        <v>42435.996886574074</v>
      </c>
      <c r="P196">
        <v>1452124531</v>
      </c>
      <c r="Q196" s="11">
        <f t="shared" si="15"/>
        <v>42375.996886574074</v>
      </c>
      <c r="R196" t="b">
        <v>0</v>
      </c>
      <c r="S196" t="b">
        <v>0</v>
      </c>
      <c r="T196" t="s">
        <v>8268</v>
      </c>
      <c r="U196" t="s">
        <v>8310</v>
      </c>
      <c r="V196" t="s">
        <v>8314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v>0</v>
      </c>
      <c r="G197" t="s">
        <v>8221</v>
      </c>
      <c r="H197" t="str">
        <f t="shared" si="12"/>
        <v>null</v>
      </c>
      <c r="I197">
        <f t="shared" si="13"/>
        <v>0</v>
      </c>
      <c r="J197">
        <v>0</v>
      </c>
      <c r="K197" s="7">
        <v>0</v>
      </c>
      <c r="L197" t="s">
        <v>8224</v>
      </c>
      <c r="M197" t="s">
        <v>8246</v>
      </c>
      <c r="N197">
        <v>1436544332</v>
      </c>
      <c r="O197" s="11">
        <f t="shared" si="14"/>
        <v>42195.67050925926</v>
      </c>
      <c r="P197">
        <v>1431360332</v>
      </c>
      <c r="Q197" s="11">
        <f t="shared" si="15"/>
        <v>42135.67050925926</v>
      </c>
      <c r="R197" t="b">
        <v>0</v>
      </c>
      <c r="S197" t="b">
        <v>0</v>
      </c>
      <c r="T197" t="s">
        <v>8268</v>
      </c>
      <c r="U197" t="s">
        <v>8310</v>
      </c>
      <c r="V197" t="s">
        <v>8314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v>41.857142857142861</v>
      </c>
      <c r="G198" t="s">
        <v>8221</v>
      </c>
      <c r="H198" t="str">
        <f t="shared" si="12"/>
        <v>null</v>
      </c>
      <c r="I198">
        <f t="shared" si="13"/>
        <v>19</v>
      </c>
      <c r="J198">
        <v>19</v>
      </c>
      <c r="K198" s="6">
        <v>77.10526315789474</v>
      </c>
      <c r="L198" t="s">
        <v>8225</v>
      </c>
      <c r="M198" t="s">
        <v>8247</v>
      </c>
      <c r="N198">
        <v>1444510800</v>
      </c>
      <c r="O198" s="11">
        <f t="shared" si="14"/>
        <v>42287.875</v>
      </c>
      <c r="P198">
        <v>1442062898</v>
      </c>
      <c r="Q198" s="11">
        <f t="shared" si="15"/>
        <v>42259.542800925927</v>
      </c>
      <c r="R198" t="b">
        <v>0</v>
      </c>
      <c r="S198" t="b">
        <v>0</v>
      </c>
      <c r="T198" t="s">
        <v>8268</v>
      </c>
      <c r="U198" t="s">
        <v>8310</v>
      </c>
      <c r="V198" t="s">
        <v>8314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v>10.48</v>
      </c>
      <c r="G199" t="s">
        <v>8221</v>
      </c>
      <c r="H199" t="str">
        <f t="shared" si="12"/>
        <v>null</v>
      </c>
      <c r="I199">
        <f t="shared" si="13"/>
        <v>8</v>
      </c>
      <c r="J199">
        <v>8</v>
      </c>
      <c r="K199" s="6">
        <v>32.75</v>
      </c>
      <c r="L199" t="s">
        <v>8225</v>
      </c>
      <c r="M199" t="s">
        <v>8247</v>
      </c>
      <c r="N199">
        <v>1487365200</v>
      </c>
      <c r="O199" s="11">
        <f t="shared" si="14"/>
        <v>42783.875</v>
      </c>
      <c r="P199">
        <v>1483734100</v>
      </c>
      <c r="Q199" s="11">
        <f t="shared" si="15"/>
        <v>42741.848379629635</v>
      </c>
      <c r="R199" t="b">
        <v>0</v>
      </c>
      <c r="S199" t="b">
        <v>0</v>
      </c>
      <c r="T199" t="s">
        <v>8268</v>
      </c>
      <c r="U199" t="s">
        <v>8310</v>
      </c>
      <c r="V199" t="s">
        <v>8314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v>1.1159999999999999</v>
      </c>
      <c r="G200" t="s">
        <v>8221</v>
      </c>
      <c r="H200" t="str">
        <f t="shared" si="12"/>
        <v>null</v>
      </c>
      <c r="I200">
        <f t="shared" si="13"/>
        <v>6</v>
      </c>
      <c r="J200">
        <v>6</v>
      </c>
      <c r="K200" s="6">
        <v>46.5</v>
      </c>
      <c r="L200" t="s">
        <v>8224</v>
      </c>
      <c r="M200" t="s">
        <v>8246</v>
      </c>
      <c r="N200">
        <v>1412500322</v>
      </c>
      <c r="O200" s="11">
        <f t="shared" si="14"/>
        <v>41917.383356481485</v>
      </c>
      <c r="P200">
        <v>1409908322</v>
      </c>
      <c r="Q200" s="11">
        <f t="shared" si="15"/>
        <v>41887.383356481485</v>
      </c>
      <c r="R200" t="b">
        <v>0</v>
      </c>
      <c r="S200" t="b">
        <v>0</v>
      </c>
      <c r="T200" t="s">
        <v>8268</v>
      </c>
      <c r="U200" t="s">
        <v>8310</v>
      </c>
      <c r="V200" t="s">
        <v>8314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v>0</v>
      </c>
      <c r="G201" t="s">
        <v>8221</v>
      </c>
      <c r="H201" t="str">
        <f t="shared" si="12"/>
        <v>null</v>
      </c>
      <c r="I201">
        <f t="shared" si="13"/>
        <v>0</v>
      </c>
      <c r="J201">
        <v>0</v>
      </c>
      <c r="K201" s="7">
        <v>0</v>
      </c>
      <c r="L201" t="s">
        <v>8224</v>
      </c>
      <c r="M201" t="s">
        <v>8246</v>
      </c>
      <c r="N201">
        <v>1472698702</v>
      </c>
      <c r="O201" s="11">
        <f t="shared" si="14"/>
        <v>42614.123865740738</v>
      </c>
      <c r="P201">
        <v>1470106702</v>
      </c>
      <c r="Q201" s="11">
        <f t="shared" si="15"/>
        <v>42584.123865740738</v>
      </c>
      <c r="R201" t="b">
        <v>0</v>
      </c>
      <c r="S201" t="b">
        <v>0</v>
      </c>
      <c r="T201" t="s">
        <v>8268</v>
      </c>
      <c r="U201" t="s">
        <v>8310</v>
      </c>
      <c r="V201" t="s">
        <v>8314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v>26.192500000000003</v>
      </c>
      <c r="G202" t="s">
        <v>8221</v>
      </c>
      <c r="H202" t="str">
        <f t="shared" si="12"/>
        <v>null</v>
      </c>
      <c r="I202">
        <f t="shared" si="13"/>
        <v>18</v>
      </c>
      <c r="J202">
        <v>18</v>
      </c>
      <c r="K202" s="6">
        <v>87.308333333333337</v>
      </c>
      <c r="L202" t="s">
        <v>8224</v>
      </c>
      <c r="M202" t="s">
        <v>8246</v>
      </c>
      <c r="N202">
        <v>1410746403</v>
      </c>
      <c r="O202" s="11">
        <f t="shared" si="14"/>
        <v>41897.083368055559</v>
      </c>
      <c r="P202">
        <v>1408154403</v>
      </c>
      <c r="Q202" s="11">
        <f t="shared" si="15"/>
        <v>41867.083368055559</v>
      </c>
      <c r="R202" t="b">
        <v>0</v>
      </c>
      <c r="S202" t="b">
        <v>0</v>
      </c>
      <c r="T202" t="s">
        <v>8268</v>
      </c>
      <c r="U202" t="s">
        <v>8310</v>
      </c>
      <c r="V202" t="s">
        <v>8314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v>58.461538461538467</v>
      </c>
      <c r="G203" t="s">
        <v>8221</v>
      </c>
      <c r="H203" t="str">
        <f t="shared" si="12"/>
        <v>null</v>
      </c>
      <c r="I203">
        <f t="shared" si="13"/>
        <v>7</v>
      </c>
      <c r="J203">
        <v>7</v>
      </c>
      <c r="K203" s="6">
        <v>54.285714285714285</v>
      </c>
      <c r="L203" t="s">
        <v>8224</v>
      </c>
      <c r="M203" t="s">
        <v>8246</v>
      </c>
      <c r="N203">
        <v>1423424329</v>
      </c>
      <c r="O203" s="11">
        <f t="shared" si="14"/>
        <v>42043.818622685183</v>
      </c>
      <c r="P203">
        <v>1421696329</v>
      </c>
      <c r="Q203" s="11">
        <f t="shared" si="15"/>
        <v>42023.818622685183</v>
      </c>
      <c r="R203" t="b">
        <v>0</v>
      </c>
      <c r="S203" t="b">
        <v>0</v>
      </c>
      <c r="T203" t="s">
        <v>8268</v>
      </c>
      <c r="U203" t="s">
        <v>8310</v>
      </c>
      <c r="V203" t="s">
        <v>8314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v>0</v>
      </c>
      <c r="G204" t="s">
        <v>8221</v>
      </c>
      <c r="H204" t="str">
        <f t="shared" si="12"/>
        <v>null</v>
      </c>
      <c r="I204">
        <f t="shared" si="13"/>
        <v>0</v>
      </c>
      <c r="J204">
        <v>0</v>
      </c>
      <c r="K204" s="7">
        <v>0</v>
      </c>
      <c r="L204" t="s">
        <v>8224</v>
      </c>
      <c r="M204" t="s">
        <v>8246</v>
      </c>
      <c r="N204">
        <v>1444337940</v>
      </c>
      <c r="O204" s="11">
        <f t="shared" si="14"/>
        <v>42285.874305555553</v>
      </c>
      <c r="P204">
        <v>1441750564</v>
      </c>
      <c r="Q204" s="11">
        <f t="shared" si="15"/>
        <v>42255.927824074075</v>
      </c>
      <c r="R204" t="b">
        <v>0</v>
      </c>
      <c r="S204" t="b">
        <v>0</v>
      </c>
      <c r="T204" t="s">
        <v>8268</v>
      </c>
      <c r="U204" t="s">
        <v>8310</v>
      </c>
      <c r="V204" t="s">
        <v>8314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v>29.84</v>
      </c>
      <c r="G205" t="s">
        <v>8221</v>
      </c>
      <c r="H205" t="str">
        <f t="shared" si="12"/>
        <v>null</v>
      </c>
      <c r="I205">
        <f t="shared" si="13"/>
        <v>8</v>
      </c>
      <c r="J205">
        <v>8</v>
      </c>
      <c r="K205" s="6">
        <v>93.25</v>
      </c>
      <c r="L205" t="s">
        <v>8225</v>
      </c>
      <c r="M205" t="s">
        <v>8247</v>
      </c>
      <c r="N205">
        <v>1422562864</v>
      </c>
      <c r="O205" s="11">
        <f t="shared" si="14"/>
        <v>42033.847962962958</v>
      </c>
      <c r="P205">
        <v>1417378864</v>
      </c>
      <c r="Q205" s="11">
        <f t="shared" si="15"/>
        <v>41973.847962962958</v>
      </c>
      <c r="R205" t="b">
        <v>0</v>
      </c>
      <c r="S205" t="b">
        <v>0</v>
      </c>
      <c r="T205" t="s">
        <v>8268</v>
      </c>
      <c r="U205" t="s">
        <v>8310</v>
      </c>
      <c r="V205" t="s">
        <v>8314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v>50.721666666666664</v>
      </c>
      <c r="G206" t="s">
        <v>8221</v>
      </c>
      <c r="H206" t="str">
        <f t="shared" si="12"/>
        <v>null</v>
      </c>
      <c r="I206">
        <f t="shared" si="13"/>
        <v>1293</v>
      </c>
      <c r="J206">
        <v>1293</v>
      </c>
      <c r="K206" s="6">
        <v>117.68368136117556</v>
      </c>
      <c r="L206" t="s">
        <v>8226</v>
      </c>
      <c r="M206" t="s">
        <v>8248</v>
      </c>
      <c r="N206">
        <v>1470319203</v>
      </c>
      <c r="O206" s="11">
        <f t="shared" si="14"/>
        <v>42586.583368055552</v>
      </c>
      <c r="P206">
        <v>1467727203</v>
      </c>
      <c r="Q206" s="11">
        <f t="shared" si="15"/>
        <v>42556.583368055552</v>
      </c>
      <c r="R206" t="b">
        <v>0</v>
      </c>
      <c r="S206" t="b">
        <v>0</v>
      </c>
      <c r="T206" t="s">
        <v>8268</v>
      </c>
      <c r="U206" t="s">
        <v>8310</v>
      </c>
      <c r="V206" t="s">
        <v>8314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v>16.25</v>
      </c>
      <c r="G207" t="s">
        <v>8221</v>
      </c>
      <c r="H207" t="str">
        <f t="shared" si="12"/>
        <v>null</v>
      </c>
      <c r="I207">
        <f t="shared" si="13"/>
        <v>17</v>
      </c>
      <c r="J207">
        <v>17</v>
      </c>
      <c r="K207" s="6">
        <v>76.470588235294116</v>
      </c>
      <c r="L207" t="s">
        <v>8224</v>
      </c>
      <c r="M207" t="s">
        <v>8246</v>
      </c>
      <c r="N207">
        <v>1444144222</v>
      </c>
      <c r="O207" s="11">
        <f t="shared" si="14"/>
        <v>42283.632199074069</v>
      </c>
      <c r="P207">
        <v>1441120222</v>
      </c>
      <c r="Q207" s="11">
        <f t="shared" si="15"/>
        <v>42248.632199074069</v>
      </c>
      <c r="R207" t="b">
        <v>0</v>
      </c>
      <c r="S207" t="b">
        <v>0</v>
      </c>
      <c r="T207" t="s">
        <v>8268</v>
      </c>
      <c r="U207" t="s">
        <v>8310</v>
      </c>
      <c r="V207" t="s">
        <v>8314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v>0</v>
      </c>
      <c r="G208" t="s">
        <v>8221</v>
      </c>
      <c r="H208" t="str">
        <f t="shared" si="12"/>
        <v>null</v>
      </c>
      <c r="I208">
        <f t="shared" si="13"/>
        <v>0</v>
      </c>
      <c r="J208">
        <v>0</v>
      </c>
      <c r="K208" s="7">
        <v>0</v>
      </c>
      <c r="L208" t="s">
        <v>8224</v>
      </c>
      <c r="M208" t="s">
        <v>8246</v>
      </c>
      <c r="N208">
        <v>1470441983</v>
      </c>
      <c r="O208" s="11">
        <f t="shared" si="14"/>
        <v>42588.004432870366</v>
      </c>
      <c r="P208">
        <v>1468627583</v>
      </c>
      <c r="Q208" s="11">
        <f t="shared" si="15"/>
        <v>42567.004432870366</v>
      </c>
      <c r="R208" t="b">
        <v>0</v>
      </c>
      <c r="S208" t="b">
        <v>0</v>
      </c>
      <c r="T208" t="s">
        <v>8268</v>
      </c>
      <c r="U208" t="s">
        <v>8310</v>
      </c>
      <c r="V208" t="s">
        <v>8314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v>15.214285714285714</v>
      </c>
      <c r="G209" t="s">
        <v>8221</v>
      </c>
      <c r="H209" t="str">
        <f t="shared" si="12"/>
        <v>null</v>
      </c>
      <c r="I209">
        <f t="shared" si="13"/>
        <v>13</v>
      </c>
      <c r="J209">
        <v>13</v>
      </c>
      <c r="K209" s="6">
        <v>163.84615384615384</v>
      </c>
      <c r="L209" t="s">
        <v>8229</v>
      </c>
      <c r="M209" t="s">
        <v>8251</v>
      </c>
      <c r="N209">
        <v>1420346638</v>
      </c>
      <c r="O209" s="11">
        <f t="shared" si="14"/>
        <v>42008.197199074071</v>
      </c>
      <c r="P209">
        <v>1417754638</v>
      </c>
      <c r="Q209" s="11">
        <f t="shared" si="15"/>
        <v>41978.197199074071</v>
      </c>
      <c r="R209" t="b">
        <v>0</v>
      </c>
      <c r="S209" t="b">
        <v>0</v>
      </c>
      <c r="T209" t="s">
        <v>8268</v>
      </c>
      <c r="U209" t="s">
        <v>8310</v>
      </c>
      <c r="V209" t="s">
        <v>8314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v>0</v>
      </c>
      <c r="G210" t="s">
        <v>8221</v>
      </c>
      <c r="H210" t="str">
        <f t="shared" si="12"/>
        <v>null</v>
      </c>
      <c r="I210">
        <f t="shared" si="13"/>
        <v>0</v>
      </c>
      <c r="J210">
        <v>0</v>
      </c>
      <c r="K210" s="7">
        <v>0</v>
      </c>
      <c r="L210" t="s">
        <v>8226</v>
      </c>
      <c r="M210" t="s">
        <v>8248</v>
      </c>
      <c r="N210">
        <v>1418719967</v>
      </c>
      <c r="O210" s="11">
        <f t="shared" si="14"/>
        <v>41989.369988425926</v>
      </c>
      <c r="P210">
        <v>1416127967</v>
      </c>
      <c r="Q210" s="11">
        <f t="shared" si="15"/>
        <v>41959.369988425926</v>
      </c>
      <c r="R210" t="b">
        <v>0</v>
      </c>
      <c r="S210" t="b">
        <v>0</v>
      </c>
      <c r="T210" t="s">
        <v>8268</v>
      </c>
      <c r="U210" t="s">
        <v>8310</v>
      </c>
      <c r="V210" t="s">
        <v>8314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v>0</v>
      </c>
      <c r="G211" t="s">
        <v>8221</v>
      </c>
      <c r="H211" t="str">
        <f t="shared" si="12"/>
        <v>null</v>
      </c>
      <c r="I211">
        <f t="shared" si="13"/>
        <v>0</v>
      </c>
      <c r="J211">
        <v>0</v>
      </c>
      <c r="K211" s="7">
        <v>0</v>
      </c>
      <c r="L211" t="s">
        <v>8224</v>
      </c>
      <c r="M211" t="s">
        <v>8246</v>
      </c>
      <c r="N211">
        <v>1436566135</v>
      </c>
      <c r="O211" s="11">
        <f t="shared" si="14"/>
        <v>42195.922858796301</v>
      </c>
      <c r="P211">
        <v>1433974135</v>
      </c>
      <c r="Q211" s="11">
        <f t="shared" si="15"/>
        <v>42165.922858796301</v>
      </c>
      <c r="R211" t="b">
        <v>0</v>
      </c>
      <c r="S211" t="b">
        <v>0</v>
      </c>
      <c r="T211" t="s">
        <v>8268</v>
      </c>
      <c r="U211" t="s">
        <v>8310</v>
      </c>
      <c r="V211" t="s">
        <v>8314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v>25.25</v>
      </c>
      <c r="G212" t="s">
        <v>8221</v>
      </c>
      <c r="H212" t="str">
        <f t="shared" si="12"/>
        <v>null</v>
      </c>
      <c r="I212">
        <f t="shared" si="13"/>
        <v>33</v>
      </c>
      <c r="J212">
        <v>33</v>
      </c>
      <c r="K212" s="6">
        <v>91.818181818181813</v>
      </c>
      <c r="L212" t="s">
        <v>8224</v>
      </c>
      <c r="M212" t="s">
        <v>8246</v>
      </c>
      <c r="N212">
        <v>1443675600</v>
      </c>
      <c r="O212" s="11">
        <f t="shared" si="14"/>
        <v>42278.208333333328</v>
      </c>
      <c r="P212">
        <v>1441157592</v>
      </c>
      <c r="Q212" s="11">
        <f t="shared" si="15"/>
        <v>42249.064722222218</v>
      </c>
      <c r="R212" t="b">
        <v>0</v>
      </c>
      <c r="S212" t="b">
        <v>0</v>
      </c>
      <c r="T212" t="s">
        <v>8268</v>
      </c>
      <c r="U212" t="s">
        <v>8310</v>
      </c>
      <c r="V212" t="s">
        <v>8314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v>44.6</v>
      </c>
      <c r="G213" t="s">
        <v>8221</v>
      </c>
      <c r="H213" t="str">
        <f t="shared" si="12"/>
        <v>null</v>
      </c>
      <c r="I213">
        <f t="shared" si="13"/>
        <v>12</v>
      </c>
      <c r="J213">
        <v>12</v>
      </c>
      <c r="K213" s="6">
        <v>185.83333333333334</v>
      </c>
      <c r="L213" t="s">
        <v>8224</v>
      </c>
      <c r="M213" t="s">
        <v>8246</v>
      </c>
      <c r="N213">
        <v>1442634617</v>
      </c>
      <c r="O213" s="11">
        <f t="shared" si="14"/>
        <v>42266.159918981488</v>
      </c>
      <c r="P213">
        <v>1440042617</v>
      </c>
      <c r="Q213" s="11">
        <f t="shared" si="15"/>
        <v>42236.159918981488</v>
      </c>
      <c r="R213" t="b">
        <v>0</v>
      </c>
      <c r="S213" t="b">
        <v>0</v>
      </c>
      <c r="T213" t="s">
        <v>8268</v>
      </c>
      <c r="U213" t="s">
        <v>8310</v>
      </c>
      <c r="V213" t="s">
        <v>8314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v>1.5873015873015872E-2</v>
      </c>
      <c r="G214" t="s">
        <v>8221</v>
      </c>
      <c r="H214" t="str">
        <f t="shared" si="12"/>
        <v>null</v>
      </c>
      <c r="I214">
        <f t="shared" si="13"/>
        <v>1</v>
      </c>
      <c r="J214">
        <v>1</v>
      </c>
      <c r="K214" s="6">
        <v>1</v>
      </c>
      <c r="L214" t="s">
        <v>8224</v>
      </c>
      <c r="M214" t="s">
        <v>8246</v>
      </c>
      <c r="N214">
        <v>1460837320</v>
      </c>
      <c r="O214" s="11">
        <f t="shared" si="14"/>
        <v>42476.839351851857</v>
      </c>
      <c r="P214">
        <v>1455656920</v>
      </c>
      <c r="Q214" s="11">
        <f t="shared" si="15"/>
        <v>42416.881018518514</v>
      </c>
      <c r="R214" t="b">
        <v>0</v>
      </c>
      <c r="S214" t="b">
        <v>0</v>
      </c>
      <c r="T214" t="s">
        <v>8268</v>
      </c>
      <c r="U214" t="s">
        <v>8310</v>
      </c>
      <c r="V214" t="s">
        <v>8314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v>0.04</v>
      </c>
      <c r="G215" t="s">
        <v>8221</v>
      </c>
      <c r="H215" t="str">
        <f t="shared" si="12"/>
        <v>null</v>
      </c>
      <c r="I215">
        <f t="shared" si="13"/>
        <v>1</v>
      </c>
      <c r="J215">
        <v>1</v>
      </c>
      <c r="K215" s="6">
        <v>20</v>
      </c>
      <c r="L215" t="s">
        <v>8224</v>
      </c>
      <c r="M215" t="s">
        <v>8246</v>
      </c>
      <c r="N215">
        <v>1439734001</v>
      </c>
      <c r="O215" s="11">
        <f t="shared" si="14"/>
        <v>42232.587974537033</v>
      </c>
      <c r="P215">
        <v>1437142547</v>
      </c>
      <c r="Q215" s="11">
        <f t="shared" si="15"/>
        <v>42202.594293981485</v>
      </c>
      <c r="R215" t="b">
        <v>0</v>
      </c>
      <c r="S215" t="b">
        <v>0</v>
      </c>
      <c r="T215" t="s">
        <v>8268</v>
      </c>
      <c r="U215" t="s">
        <v>8310</v>
      </c>
      <c r="V215" t="s">
        <v>8314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v>8.0000000000000002E-3</v>
      </c>
      <c r="G216" t="s">
        <v>8221</v>
      </c>
      <c r="H216" t="str">
        <f t="shared" si="12"/>
        <v>null</v>
      </c>
      <c r="I216">
        <f t="shared" si="13"/>
        <v>1</v>
      </c>
      <c r="J216">
        <v>1</v>
      </c>
      <c r="K216" s="6">
        <v>1</v>
      </c>
      <c r="L216" t="s">
        <v>8224</v>
      </c>
      <c r="M216" t="s">
        <v>8246</v>
      </c>
      <c r="N216">
        <v>1425655349</v>
      </c>
      <c r="O216" s="11">
        <f t="shared" si="14"/>
        <v>42069.64061342593</v>
      </c>
      <c r="P216">
        <v>1420471349</v>
      </c>
      <c r="Q216" s="11">
        <f t="shared" si="15"/>
        <v>42009.64061342593</v>
      </c>
      <c r="R216" t="b">
        <v>0</v>
      </c>
      <c r="S216" t="b">
        <v>0</v>
      </c>
      <c r="T216" t="s">
        <v>8268</v>
      </c>
      <c r="U216" t="s">
        <v>8310</v>
      </c>
      <c r="V216" t="s">
        <v>8314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v>0.22727272727272727</v>
      </c>
      <c r="G217" t="s">
        <v>8221</v>
      </c>
      <c r="H217" t="str">
        <f t="shared" si="12"/>
        <v>null</v>
      </c>
      <c r="I217">
        <f t="shared" si="13"/>
        <v>1</v>
      </c>
      <c r="J217">
        <v>1</v>
      </c>
      <c r="K217" s="6">
        <v>10</v>
      </c>
      <c r="L217" t="s">
        <v>8225</v>
      </c>
      <c r="M217" t="s">
        <v>8247</v>
      </c>
      <c r="N217">
        <v>1455753540</v>
      </c>
      <c r="O217" s="11">
        <f t="shared" si="14"/>
        <v>42417.999305555553</v>
      </c>
      <c r="P217">
        <v>1452058282</v>
      </c>
      <c r="Q217" s="11">
        <f t="shared" si="15"/>
        <v>42375.230115740742</v>
      </c>
      <c r="R217" t="b">
        <v>0</v>
      </c>
      <c r="S217" t="b">
        <v>0</v>
      </c>
      <c r="T217" t="s">
        <v>8268</v>
      </c>
      <c r="U217" t="s">
        <v>8310</v>
      </c>
      <c r="V217" t="s">
        <v>8314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v>55.698440000000005</v>
      </c>
      <c r="G218" t="s">
        <v>8221</v>
      </c>
      <c r="H218" t="str">
        <f t="shared" si="12"/>
        <v>null</v>
      </c>
      <c r="I218">
        <f t="shared" si="13"/>
        <v>84</v>
      </c>
      <c r="J218">
        <v>84</v>
      </c>
      <c r="K218" s="6">
        <v>331.53833333333336</v>
      </c>
      <c r="L218" t="s">
        <v>8224</v>
      </c>
      <c r="M218" t="s">
        <v>8246</v>
      </c>
      <c r="N218">
        <v>1429740037</v>
      </c>
      <c r="O218" s="11">
        <f t="shared" si="14"/>
        <v>42116.917094907403</v>
      </c>
      <c r="P218">
        <v>1425423637</v>
      </c>
      <c r="Q218" s="11">
        <f t="shared" si="15"/>
        <v>42066.958761574075</v>
      </c>
      <c r="R218" t="b">
        <v>0</v>
      </c>
      <c r="S218" t="b">
        <v>0</v>
      </c>
      <c r="T218" t="s">
        <v>8268</v>
      </c>
      <c r="U218" t="s">
        <v>8310</v>
      </c>
      <c r="V218" t="s">
        <v>8314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v>11.943</v>
      </c>
      <c r="G219" t="s">
        <v>8221</v>
      </c>
      <c r="H219" t="str">
        <f t="shared" si="12"/>
        <v>null</v>
      </c>
      <c r="I219">
        <f t="shared" si="13"/>
        <v>38</v>
      </c>
      <c r="J219">
        <v>38</v>
      </c>
      <c r="K219" s="6">
        <v>314.28947368421052</v>
      </c>
      <c r="L219" t="s">
        <v>8235</v>
      </c>
      <c r="M219" t="s">
        <v>8255</v>
      </c>
      <c r="N219">
        <v>1419780149</v>
      </c>
      <c r="O219" s="11">
        <f t="shared" si="14"/>
        <v>42001.64061342593</v>
      </c>
      <c r="P219">
        <v>1417101749</v>
      </c>
      <c r="Q219" s="11">
        <f t="shared" si="15"/>
        <v>41970.64061342593</v>
      </c>
      <c r="R219" t="b">
        <v>0</v>
      </c>
      <c r="S219" t="b">
        <v>0</v>
      </c>
      <c r="T219" t="s">
        <v>8268</v>
      </c>
      <c r="U219" t="s">
        <v>8310</v>
      </c>
      <c r="V219" t="s">
        <v>8314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v>2</v>
      </c>
      <c r="G220" t="s">
        <v>8221</v>
      </c>
      <c r="H220" t="str">
        <f t="shared" si="12"/>
        <v>null</v>
      </c>
      <c r="I220">
        <f t="shared" si="13"/>
        <v>1</v>
      </c>
      <c r="J220">
        <v>1</v>
      </c>
      <c r="K220" s="6">
        <v>100</v>
      </c>
      <c r="L220" t="s">
        <v>8224</v>
      </c>
      <c r="M220" t="s">
        <v>8246</v>
      </c>
      <c r="N220">
        <v>1431702289</v>
      </c>
      <c r="O220" s="11">
        <f t="shared" si="14"/>
        <v>42139.628344907411</v>
      </c>
      <c r="P220">
        <v>1426518289</v>
      </c>
      <c r="Q220" s="11">
        <f t="shared" si="15"/>
        <v>42079.628344907411</v>
      </c>
      <c r="R220" t="b">
        <v>0</v>
      </c>
      <c r="S220" t="b">
        <v>0</v>
      </c>
      <c r="T220" t="s">
        <v>8268</v>
      </c>
      <c r="U220" t="s">
        <v>8310</v>
      </c>
      <c r="V220" t="s">
        <v>8314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v>17.630000000000003</v>
      </c>
      <c r="G221" t="s">
        <v>8221</v>
      </c>
      <c r="H221" t="str">
        <f t="shared" si="12"/>
        <v>null</v>
      </c>
      <c r="I221">
        <f t="shared" si="13"/>
        <v>76</v>
      </c>
      <c r="J221">
        <v>76</v>
      </c>
      <c r="K221" s="6">
        <v>115.98684210526316</v>
      </c>
      <c r="L221" t="s">
        <v>8224</v>
      </c>
      <c r="M221" t="s">
        <v>8246</v>
      </c>
      <c r="N221">
        <v>1459493940</v>
      </c>
      <c r="O221" s="11">
        <f t="shared" si="14"/>
        <v>42461.290972222225</v>
      </c>
      <c r="P221">
        <v>1456732225</v>
      </c>
      <c r="Q221" s="11">
        <f t="shared" si="15"/>
        <v>42429.326678240745</v>
      </c>
      <c r="R221" t="b">
        <v>0</v>
      </c>
      <c r="S221" t="b">
        <v>0</v>
      </c>
      <c r="T221" t="s">
        <v>8268</v>
      </c>
      <c r="U221" t="s">
        <v>8310</v>
      </c>
      <c r="V221" t="s">
        <v>8314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v>0.72</v>
      </c>
      <c r="G222" t="s">
        <v>8221</v>
      </c>
      <c r="H222" t="str">
        <f t="shared" si="12"/>
        <v>null</v>
      </c>
      <c r="I222">
        <f t="shared" si="13"/>
        <v>3</v>
      </c>
      <c r="J222">
        <v>3</v>
      </c>
      <c r="K222" s="6">
        <v>120</v>
      </c>
      <c r="L222" t="s">
        <v>8224</v>
      </c>
      <c r="M222" t="s">
        <v>8246</v>
      </c>
      <c r="N222">
        <v>1440101160</v>
      </c>
      <c r="O222" s="11">
        <f t="shared" si="14"/>
        <v>42236.837499999994</v>
      </c>
      <c r="P222">
        <v>1436542030</v>
      </c>
      <c r="Q222" s="11">
        <f t="shared" si="15"/>
        <v>42195.643865740742</v>
      </c>
      <c r="R222" t="b">
        <v>0</v>
      </c>
      <c r="S222" t="b">
        <v>0</v>
      </c>
      <c r="T222" t="s">
        <v>8268</v>
      </c>
      <c r="U222" t="s">
        <v>8310</v>
      </c>
      <c r="V222" t="s">
        <v>8314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v>0</v>
      </c>
      <c r="G223" t="s">
        <v>8221</v>
      </c>
      <c r="H223" t="str">
        <f t="shared" si="12"/>
        <v>null</v>
      </c>
      <c r="I223">
        <f t="shared" si="13"/>
        <v>0</v>
      </c>
      <c r="J223">
        <v>0</v>
      </c>
      <c r="K223" s="7">
        <v>0</v>
      </c>
      <c r="L223" t="s">
        <v>8224</v>
      </c>
      <c r="M223" t="s">
        <v>8246</v>
      </c>
      <c r="N223">
        <v>1427569564</v>
      </c>
      <c r="O223" s="11">
        <f t="shared" si="14"/>
        <v>42091.79587962963</v>
      </c>
      <c r="P223">
        <v>1422389164</v>
      </c>
      <c r="Q223" s="11">
        <f t="shared" si="15"/>
        <v>42031.837546296301</v>
      </c>
      <c r="R223" t="b">
        <v>0</v>
      </c>
      <c r="S223" t="b">
        <v>0</v>
      </c>
      <c r="T223" t="s">
        <v>8268</v>
      </c>
      <c r="U223" t="s">
        <v>8310</v>
      </c>
      <c r="V223" t="s">
        <v>8314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v>13</v>
      </c>
      <c r="G224" t="s">
        <v>8221</v>
      </c>
      <c r="H224" t="str">
        <f t="shared" si="12"/>
        <v>null</v>
      </c>
      <c r="I224">
        <f t="shared" si="13"/>
        <v>2</v>
      </c>
      <c r="J224">
        <v>2</v>
      </c>
      <c r="K224" s="6">
        <v>65</v>
      </c>
      <c r="L224" t="s">
        <v>8224</v>
      </c>
      <c r="M224" t="s">
        <v>8246</v>
      </c>
      <c r="N224">
        <v>1427423940</v>
      </c>
      <c r="O224" s="11">
        <f t="shared" si="14"/>
        <v>42090.110416666663</v>
      </c>
      <c r="P224">
        <v>1422383318</v>
      </c>
      <c r="Q224" s="11">
        <f t="shared" si="15"/>
        <v>42031.769884259258</v>
      </c>
      <c r="R224" t="b">
        <v>0</v>
      </c>
      <c r="S224" t="b">
        <v>0</v>
      </c>
      <c r="T224" t="s">
        <v>8268</v>
      </c>
      <c r="U224" t="s">
        <v>8310</v>
      </c>
      <c r="V224" t="s">
        <v>8314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v>0</v>
      </c>
      <c r="G225" t="s">
        <v>8221</v>
      </c>
      <c r="H225" t="str">
        <f t="shared" si="12"/>
        <v>null</v>
      </c>
      <c r="I225">
        <f t="shared" si="13"/>
        <v>0</v>
      </c>
      <c r="J225">
        <v>0</v>
      </c>
      <c r="K225" s="7">
        <v>0</v>
      </c>
      <c r="L225" t="s">
        <v>8224</v>
      </c>
      <c r="M225" t="s">
        <v>8246</v>
      </c>
      <c r="N225">
        <v>1463879100</v>
      </c>
      <c r="O225" s="11">
        <f t="shared" si="14"/>
        <v>42512.045138888891</v>
      </c>
      <c r="P225">
        <v>1461287350</v>
      </c>
      <c r="Q225" s="11">
        <f t="shared" si="15"/>
        <v>42482.048032407409</v>
      </c>
      <c r="R225" t="b">
        <v>0</v>
      </c>
      <c r="S225" t="b">
        <v>0</v>
      </c>
      <c r="T225" t="s">
        <v>8268</v>
      </c>
      <c r="U225" t="s">
        <v>8310</v>
      </c>
      <c r="V225" t="s">
        <v>8314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v>0</v>
      </c>
      <c r="G226" t="s">
        <v>8221</v>
      </c>
      <c r="H226" t="str">
        <f t="shared" si="12"/>
        <v>null</v>
      </c>
      <c r="I226">
        <f t="shared" si="13"/>
        <v>0</v>
      </c>
      <c r="J226">
        <v>0</v>
      </c>
      <c r="K226" s="7">
        <v>0</v>
      </c>
      <c r="L226" t="s">
        <v>8226</v>
      </c>
      <c r="M226" t="s">
        <v>8248</v>
      </c>
      <c r="N226">
        <v>1436506726</v>
      </c>
      <c r="O226" s="11">
        <f t="shared" si="14"/>
        <v>42195.235254629632</v>
      </c>
      <c r="P226">
        <v>1431322726</v>
      </c>
      <c r="Q226" s="11">
        <f t="shared" si="15"/>
        <v>42135.235254629632</v>
      </c>
      <c r="R226" t="b">
        <v>0</v>
      </c>
      <c r="S226" t="b">
        <v>0</v>
      </c>
      <c r="T226" t="s">
        <v>8268</v>
      </c>
      <c r="U226" t="s">
        <v>8310</v>
      </c>
      <c r="V226" t="s">
        <v>8314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v>0</v>
      </c>
      <c r="G227" t="s">
        <v>8221</v>
      </c>
      <c r="H227" t="str">
        <f t="shared" si="12"/>
        <v>null</v>
      </c>
      <c r="I227">
        <f t="shared" si="13"/>
        <v>0</v>
      </c>
      <c r="J227">
        <v>0</v>
      </c>
      <c r="K227" s="7">
        <v>0</v>
      </c>
      <c r="L227" t="s">
        <v>8224</v>
      </c>
      <c r="M227" t="s">
        <v>8246</v>
      </c>
      <c r="N227">
        <v>1460153054</v>
      </c>
      <c r="O227" s="11">
        <f t="shared" si="14"/>
        <v>42468.919606481482</v>
      </c>
      <c r="P227">
        <v>1457564654</v>
      </c>
      <c r="Q227" s="11">
        <f t="shared" si="15"/>
        <v>42438.961273148147</v>
      </c>
      <c r="R227" t="b">
        <v>0</v>
      </c>
      <c r="S227" t="b">
        <v>0</v>
      </c>
      <c r="T227" t="s">
        <v>8268</v>
      </c>
      <c r="U227" t="s">
        <v>8310</v>
      </c>
      <c r="V227" t="s">
        <v>8314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v>0.86206896551724133</v>
      </c>
      <c r="G228" t="s">
        <v>8221</v>
      </c>
      <c r="H228" t="str">
        <f t="shared" si="12"/>
        <v>null</v>
      </c>
      <c r="I228">
        <f t="shared" si="13"/>
        <v>2</v>
      </c>
      <c r="J228">
        <v>2</v>
      </c>
      <c r="K228" s="6">
        <v>125</v>
      </c>
      <c r="L228" t="s">
        <v>8225</v>
      </c>
      <c r="M228" t="s">
        <v>8247</v>
      </c>
      <c r="N228">
        <v>1433064540</v>
      </c>
      <c r="O228" s="11">
        <f t="shared" si="14"/>
        <v>42155.395138888889</v>
      </c>
      <c r="P228">
        <v>1428854344</v>
      </c>
      <c r="Q228" s="11">
        <f t="shared" si="15"/>
        <v>42106.666018518517</v>
      </c>
      <c r="R228" t="b">
        <v>0</v>
      </c>
      <c r="S228" t="b">
        <v>0</v>
      </c>
      <c r="T228" t="s">
        <v>8268</v>
      </c>
      <c r="U228" t="s">
        <v>8310</v>
      </c>
      <c r="V228" t="s">
        <v>8314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v>0</v>
      </c>
      <c r="G229" t="s">
        <v>8221</v>
      </c>
      <c r="H229" t="str">
        <f t="shared" si="12"/>
        <v>null</v>
      </c>
      <c r="I229">
        <f t="shared" si="13"/>
        <v>0</v>
      </c>
      <c r="J229">
        <v>0</v>
      </c>
      <c r="K229" s="7">
        <v>0</v>
      </c>
      <c r="L229" t="s">
        <v>8224</v>
      </c>
      <c r="M229" t="s">
        <v>8246</v>
      </c>
      <c r="N229">
        <v>1436477241</v>
      </c>
      <c r="O229" s="11">
        <f t="shared" si="14"/>
        <v>42194.893993055557</v>
      </c>
      <c r="P229">
        <v>1433885241</v>
      </c>
      <c r="Q229" s="11">
        <f t="shared" si="15"/>
        <v>42164.893993055557</v>
      </c>
      <c r="R229" t="b">
        <v>0</v>
      </c>
      <c r="S229" t="b">
        <v>0</v>
      </c>
      <c r="T229" t="s">
        <v>8268</v>
      </c>
      <c r="U229" t="s">
        <v>8310</v>
      </c>
      <c r="V229" t="s">
        <v>8314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v>0</v>
      </c>
      <c r="G230" t="s">
        <v>8221</v>
      </c>
      <c r="H230" t="str">
        <f t="shared" si="12"/>
        <v>null</v>
      </c>
      <c r="I230">
        <f t="shared" si="13"/>
        <v>0</v>
      </c>
      <c r="J230">
        <v>0</v>
      </c>
      <c r="K230" s="7">
        <v>0</v>
      </c>
      <c r="L230" t="s">
        <v>8225</v>
      </c>
      <c r="M230" t="s">
        <v>8247</v>
      </c>
      <c r="N230">
        <v>1433176105</v>
      </c>
      <c r="O230" s="11">
        <f t="shared" si="14"/>
        <v>42156.686400462961</v>
      </c>
      <c r="P230">
        <v>1427992105</v>
      </c>
      <c r="Q230" s="11">
        <f t="shared" si="15"/>
        <v>42096.686400462961</v>
      </c>
      <c r="R230" t="b">
        <v>0</v>
      </c>
      <c r="S230" t="b">
        <v>0</v>
      </c>
      <c r="T230" t="s">
        <v>8268</v>
      </c>
      <c r="U230" t="s">
        <v>8310</v>
      </c>
      <c r="V230" t="s">
        <v>8314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v>0</v>
      </c>
      <c r="G231" t="s">
        <v>8221</v>
      </c>
      <c r="H231" t="str">
        <f t="shared" si="12"/>
        <v>null</v>
      </c>
      <c r="I231">
        <f t="shared" si="13"/>
        <v>0</v>
      </c>
      <c r="J231">
        <v>0</v>
      </c>
      <c r="K231" s="7">
        <v>0</v>
      </c>
      <c r="L231" t="s">
        <v>8236</v>
      </c>
      <c r="M231" t="s">
        <v>8249</v>
      </c>
      <c r="N231">
        <v>1455402297</v>
      </c>
      <c r="O231" s="11">
        <f t="shared" si="14"/>
        <v>42413.933993055558</v>
      </c>
      <c r="P231">
        <v>1452810297</v>
      </c>
      <c r="Q231" s="11">
        <f t="shared" si="15"/>
        <v>42383.933993055558</v>
      </c>
      <c r="R231" t="b">
        <v>0</v>
      </c>
      <c r="S231" t="b">
        <v>0</v>
      </c>
      <c r="T231" t="s">
        <v>8268</v>
      </c>
      <c r="U231" t="s">
        <v>8310</v>
      </c>
      <c r="V231" t="s">
        <v>8314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v>0.4</v>
      </c>
      <c r="G232" t="s">
        <v>8221</v>
      </c>
      <c r="H232" t="str">
        <f t="shared" si="12"/>
        <v>null</v>
      </c>
      <c r="I232">
        <f t="shared" si="13"/>
        <v>2</v>
      </c>
      <c r="J232">
        <v>2</v>
      </c>
      <c r="K232" s="6">
        <v>30</v>
      </c>
      <c r="L232" t="s">
        <v>8224</v>
      </c>
      <c r="M232" t="s">
        <v>8246</v>
      </c>
      <c r="N232">
        <v>1433443151</v>
      </c>
      <c r="O232" s="11">
        <f t="shared" si="14"/>
        <v>42159.777210648142</v>
      </c>
      <c r="P232">
        <v>1430851151</v>
      </c>
      <c r="Q232" s="11">
        <f t="shared" si="15"/>
        <v>42129.777210648142</v>
      </c>
      <c r="R232" t="b">
        <v>0</v>
      </c>
      <c r="S232" t="b">
        <v>0</v>
      </c>
      <c r="T232" t="s">
        <v>8268</v>
      </c>
      <c r="U232" t="s">
        <v>8310</v>
      </c>
      <c r="V232" t="s">
        <v>8314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v>0</v>
      </c>
      <c r="G233" t="s">
        <v>8221</v>
      </c>
      <c r="H233" t="str">
        <f t="shared" si="12"/>
        <v>null</v>
      </c>
      <c r="I233">
        <f t="shared" si="13"/>
        <v>0</v>
      </c>
      <c r="J233">
        <v>0</v>
      </c>
      <c r="K233" s="7">
        <v>0</v>
      </c>
      <c r="L233" t="s">
        <v>8224</v>
      </c>
      <c r="M233" t="s">
        <v>8246</v>
      </c>
      <c r="N233">
        <v>1451775651</v>
      </c>
      <c r="O233" s="11">
        <f t="shared" si="14"/>
        <v>42371.958923611113</v>
      </c>
      <c r="P233">
        <v>1449183651</v>
      </c>
      <c r="Q233" s="11">
        <f t="shared" si="15"/>
        <v>42341.958923611113</v>
      </c>
      <c r="R233" t="b">
        <v>0</v>
      </c>
      <c r="S233" t="b">
        <v>0</v>
      </c>
      <c r="T233" t="s">
        <v>8268</v>
      </c>
      <c r="U233" t="s">
        <v>8310</v>
      </c>
      <c r="V233" t="s">
        <v>8314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v>2.75</v>
      </c>
      <c r="G234" t="s">
        <v>8221</v>
      </c>
      <c r="H234" t="str">
        <f t="shared" si="12"/>
        <v>null</v>
      </c>
      <c r="I234">
        <f t="shared" si="13"/>
        <v>7</v>
      </c>
      <c r="J234">
        <v>7</v>
      </c>
      <c r="K234" s="6">
        <v>15.714285714285714</v>
      </c>
      <c r="L234" t="s">
        <v>8225</v>
      </c>
      <c r="M234" t="s">
        <v>8247</v>
      </c>
      <c r="N234">
        <v>1425066546</v>
      </c>
      <c r="O234" s="11">
        <f t="shared" si="14"/>
        <v>42062.82576388889</v>
      </c>
      <c r="P234">
        <v>1422474546</v>
      </c>
      <c r="Q234" s="11">
        <f t="shared" si="15"/>
        <v>42032.82576388889</v>
      </c>
      <c r="R234" t="b">
        <v>0</v>
      </c>
      <c r="S234" t="b">
        <v>0</v>
      </c>
      <c r="T234" t="s">
        <v>8268</v>
      </c>
      <c r="U234" t="s">
        <v>8310</v>
      </c>
      <c r="V234" t="s">
        <v>8314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v>0</v>
      </c>
      <c r="G235" t="s">
        <v>8221</v>
      </c>
      <c r="H235" t="str">
        <f t="shared" si="12"/>
        <v>null</v>
      </c>
      <c r="I235">
        <f t="shared" si="13"/>
        <v>0</v>
      </c>
      <c r="J235">
        <v>0</v>
      </c>
      <c r="K235" s="7">
        <v>0</v>
      </c>
      <c r="L235" t="s">
        <v>8224</v>
      </c>
      <c r="M235" t="s">
        <v>8246</v>
      </c>
      <c r="N235">
        <v>1475185972</v>
      </c>
      <c r="O235" s="11">
        <f t="shared" si="14"/>
        <v>42642.911712962959</v>
      </c>
      <c r="P235">
        <v>1472593972</v>
      </c>
      <c r="Q235" s="11">
        <f t="shared" si="15"/>
        <v>42612.911712962959</v>
      </c>
      <c r="R235" t="b">
        <v>0</v>
      </c>
      <c r="S235" t="b">
        <v>0</v>
      </c>
      <c r="T235" t="s">
        <v>8268</v>
      </c>
      <c r="U235" t="s">
        <v>8310</v>
      </c>
      <c r="V235" t="s">
        <v>8314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v>40.1</v>
      </c>
      <c r="G236" t="s">
        <v>8221</v>
      </c>
      <c r="H236" t="str">
        <f t="shared" si="12"/>
        <v>null</v>
      </c>
      <c r="I236">
        <f t="shared" si="13"/>
        <v>5</v>
      </c>
      <c r="J236">
        <v>5</v>
      </c>
      <c r="K236" s="6">
        <v>80.2</v>
      </c>
      <c r="L236" t="s">
        <v>8224</v>
      </c>
      <c r="M236" t="s">
        <v>8246</v>
      </c>
      <c r="N236">
        <v>1434847859</v>
      </c>
      <c r="O236" s="11">
        <f t="shared" si="14"/>
        <v>42176.035405092596</v>
      </c>
      <c r="P236">
        <v>1431391859</v>
      </c>
      <c r="Q236" s="11">
        <f t="shared" si="15"/>
        <v>42136.035405092596</v>
      </c>
      <c r="R236" t="b">
        <v>0</v>
      </c>
      <c r="S236" t="b">
        <v>0</v>
      </c>
      <c r="T236" t="s">
        <v>8268</v>
      </c>
      <c r="U236" t="s">
        <v>8310</v>
      </c>
      <c r="V236" t="s">
        <v>8314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v>0</v>
      </c>
      <c r="G237" t="s">
        <v>8221</v>
      </c>
      <c r="H237" t="str">
        <f t="shared" si="12"/>
        <v>null</v>
      </c>
      <c r="I237">
        <f t="shared" si="13"/>
        <v>0</v>
      </c>
      <c r="J237">
        <v>0</v>
      </c>
      <c r="K237" s="7">
        <v>0</v>
      </c>
      <c r="L237" t="s">
        <v>8224</v>
      </c>
      <c r="M237" t="s">
        <v>8246</v>
      </c>
      <c r="N237">
        <v>1436478497</v>
      </c>
      <c r="O237" s="11">
        <f t="shared" si="14"/>
        <v>42194.908530092594</v>
      </c>
      <c r="P237">
        <v>1433886497</v>
      </c>
      <c r="Q237" s="11">
        <f t="shared" si="15"/>
        <v>42164.908530092594</v>
      </c>
      <c r="R237" t="b">
        <v>0</v>
      </c>
      <c r="S237" t="b">
        <v>0</v>
      </c>
      <c r="T237" t="s">
        <v>8268</v>
      </c>
      <c r="U237" t="s">
        <v>8310</v>
      </c>
      <c r="V237" t="s">
        <v>8314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v>0</v>
      </c>
      <c r="G238" t="s">
        <v>8221</v>
      </c>
      <c r="H238" t="str">
        <f t="shared" si="12"/>
        <v>null</v>
      </c>
      <c r="I238">
        <f t="shared" si="13"/>
        <v>0</v>
      </c>
      <c r="J238">
        <v>0</v>
      </c>
      <c r="K238" s="7">
        <v>0</v>
      </c>
      <c r="L238" t="s">
        <v>8224</v>
      </c>
      <c r="M238" t="s">
        <v>8246</v>
      </c>
      <c r="N238">
        <v>1451952000</v>
      </c>
      <c r="O238" s="11">
        <f t="shared" si="14"/>
        <v>42374</v>
      </c>
      <c r="P238">
        <v>1447380099</v>
      </c>
      <c r="Q238" s="11">
        <f t="shared" si="15"/>
        <v>42321.08447916666</v>
      </c>
      <c r="R238" t="b">
        <v>0</v>
      </c>
      <c r="S238" t="b">
        <v>0</v>
      </c>
      <c r="T238" t="s">
        <v>8268</v>
      </c>
      <c r="U238" t="s">
        <v>8310</v>
      </c>
      <c r="V238" t="s">
        <v>8314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v>0.33333333333333337</v>
      </c>
      <c r="G239" t="s">
        <v>8221</v>
      </c>
      <c r="H239" t="str">
        <f t="shared" si="12"/>
        <v>null</v>
      </c>
      <c r="I239">
        <f t="shared" si="13"/>
        <v>1</v>
      </c>
      <c r="J239">
        <v>1</v>
      </c>
      <c r="K239" s="6">
        <v>50</v>
      </c>
      <c r="L239" t="s">
        <v>8224</v>
      </c>
      <c r="M239" t="s">
        <v>8246</v>
      </c>
      <c r="N239">
        <v>1457445069</v>
      </c>
      <c r="O239" s="11">
        <f t="shared" si="14"/>
        <v>42437.577187499999</v>
      </c>
      <c r="P239">
        <v>1452261069</v>
      </c>
      <c r="Q239" s="11">
        <f t="shared" si="15"/>
        <v>42377.577187499999</v>
      </c>
      <c r="R239" t="b">
        <v>0</v>
      </c>
      <c r="S239" t="b">
        <v>0</v>
      </c>
      <c r="T239" t="s">
        <v>8268</v>
      </c>
      <c r="U239" t="s">
        <v>8310</v>
      </c>
      <c r="V239" t="s">
        <v>8314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v>0</v>
      </c>
      <c r="G240" t="s">
        <v>8221</v>
      </c>
      <c r="H240" t="str">
        <f t="shared" si="12"/>
        <v>null</v>
      </c>
      <c r="I240">
        <f t="shared" si="13"/>
        <v>0</v>
      </c>
      <c r="J240">
        <v>0</v>
      </c>
      <c r="K240" s="7">
        <v>0</v>
      </c>
      <c r="L240" t="s">
        <v>8224</v>
      </c>
      <c r="M240" t="s">
        <v>8246</v>
      </c>
      <c r="N240">
        <v>1483088400</v>
      </c>
      <c r="O240" s="11">
        <f t="shared" si="14"/>
        <v>42734.375</v>
      </c>
      <c r="P240">
        <v>1481324760</v>
      </c>
      <c r="Q240" s="11">
        <f t="shared" si="15"/>
        <v>42713.962499999994</v>
      </c>
      <c r="R240" t="b">
        <v>0</v>
      </c>
      <c r="S240" t="b">
        <v>0</v>
      </c>
      <c r="T240" t="s">
        <v>8268</v>
      </c>
      <c r="U240" t="s">
        <v>8310</v>
      </c>
      <c r="V240" t="s">
        <v>8314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v>25</v>
      </c>
      <c r="G241" t="s">
        <v>8221</v>
      </c>
      <c r="H241" t="str">
        <f t="shared" si="12"/>
        <v>null</v>
      </c>
      <c r="I241">
        <f t="shared" si="13"/>
        <v>5</v>
      </c>
      <c r="J241">
        <v>5</v>
      </c>
      <c r="K241" s="6">
        <v>50</v>
      </c>
      <c r="L241" t="s">
        <v>8226</v>
      </c>
      <c r="M241" t="s">
        <v>8248</v>
      </c>
      <c r="N241">
        <v>1446984000</v>
      </c>
      <c r="O241" s="11">
        <f t="shared" si="14"/>
        <v>42316.5</v>
      </c>
      <c r="P241">
        <v>1445308730</v>
      </c>
      <c r="Q241" s="11">
        <f t="shared" si="15"/>
        <v>42297.110300925924</v>
      </c>
      <c r="R241" t="b">
        <v>0</v>
      </c>
      <c r="S241" t="b">
        <v>0</v>
      </c>
      <c r="T241" t="s">
        <v>8268</v>
      </c>
      <c r="U241" t="s">
        <v>8310</v>
      </c>
      <c r="V241" t="s">
        <v>8314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v>107.63413333333334</v>
      </c>
      <c r="G242" t="s">
        <v>8219</v>
      </c>
      <c r="H242">
        <f t="shared" si="12"/>
        <v>137</v>
      </c>
      <c r="I242" t="str">
        <f t="shared" si="13"/>
        <v>null</v>
      </c>
      <c r="J242">
        <v>137</v>
      </c>
      <c r="K242" s="6">
        <v>117.84759124087591</v>
      </c>
      <c r="L242" t="s">
        <v>8224</v>
      </c>
      <c r="M242" t="s">
        <v>8246</v>
      </c>
      <c r="N242">
        <v>1367773211</v>
      </c>
      <c r="O242" s="11">
        <f t="shared" si="14"/>
        <v>41399.708460648151</v>
      </c>
      <c r="P242">
        <v>1363885211</v>
      </c>
      <c r="Q242" s="11">
        <f t="shared" si="15"/>
        <v>41354.708460648151</v>
      </c>
      <c r="R242" t="b">
        <v>1</v>
      </c>
      <c r="S242" t="b">
        <v>1</v>
      </c>
      <c r="T242" t="s">
        <v>8269</v>
      </c>
      <c r="U242" t="s">
        <v>8310</v>
      </c>
      <c r="V242" t="s">
        <v>8315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v>112.63736263736264</v>
      </c>
      <c r="G243" t="s">
        <v>8219</v>
      </c>
      <c r="H243">
        <f t="shared" si="12"/>
        <v>376</v>
      </c>
      <c r="I243" t="str">
        <f t="shared" si="13"/>
        <v>null</v>
      </c>
      <c r="J243">
        <v>376</v>
      </c>
      <c r="K243" s="6">
        <v>109.04255319148936</v>
      </c>
      <c r="L243" t="s">
        <v>8224</v>
      </c>
      <c r="M243" t="s">
        <v>8246</v>
      </c>
      <c r="N243">
        <v>1419180304</v>
      </c>
      <c r="O243" s="11">
        <f t="shared" si="14"/>
        <v>41994.697962962964</v>
      </c>
      <c r="P243">
        <v>1415292304</v>
      </c>
      <c r="Q243" s="11">
        <f t="shared" si="15"/>
        <v>41949.697962962964</v>
      </c>
      <c r="R243" t="b">
        <v>1</v>
      </c>
      <c r="S243" t="b">
        <v>1</v>
      </c>
      <c r="T243" t="s">
        <v>8269</v>
      </c>
      <c r="U243" t="s">
        <v>8310</v>
      </c>
      <c r="V243" t="s">
        <v>8315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v>113.46153846153845</v>
      </c>
      <c r="G244" t="s">
        <v>8219</v>
      </c>
      <c r="H244">
        <f t="shared" si="12"/>
        <v>202</v>
      </c>
      <c r="I244" t="str">
        <f t="shared" si="13"/>
        <v>null</v>
      </c>
      <c r="J244">
        <v>202</v>
      </c>
      <c r="K244" s="6">
        <v>73.019801980198025</v>
      </c>
      <c r="L244" t="s">
        <v>8224</v>
      </c>
      <c r="M244" t="s">
        <v>8246</v>
      </c>
      <c r="N244">
        <v>1324381790</v>
      </c>
      <c r="O244" s="11">
        <f t="shared" si="14"/>
        <v>40897.492939814816</v>
      </c>
      <c r="P244">
        <v>1321357790</v>
      </c>
      <c r="Q244" s="11">
        <f t="shared" si="15"/>
        <v>40862.492939814816</v>
      </c>
      <c r="R244" t="b">
        <v>1</v>
      </c>
      <c r="S244" t="b">
        <v>1</v>
      </c>
      <c r="T244" t="s">
        <v>8269</v>
      </c>
      <c r="U244" t="s">
        <v>8310</v>
      </c>
      <c r="V244" t="s">
        <v>8315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v>102.592</v>
      </c>
      <c r="G245" t="s">
        <v>8219</v>
      </c>
      <c r="H245">
        <f t="shared" si="12"/>
        <v>328</v>
      </c>
      <c r="I245" t="str">
        <f t="shared" si="13"/>
        <v>null</v>
      </c>
      <c r="J245">
        <v>328</v>
      </c>
      <c r="K245" s="6">
        <v>78.195121951219505</v>
      </c>
      <c r="L245" t="s">
        <v>8224</v>
      </c>
      <c r="M245" t="s">
        <v>8246</v>
      </c>
      <c r="N245">
        <v>1393031304</v>
      </c>
      <c r="O245" s="11">
        <f t="shared" si="14"/>
        <v>41692.047500000001</v>
      </c>
      <c r="P245">
        <v>1390439304</v>
      </c>
      <c r="Q245" s="11">
        <f t="shared" si="15"/>
        <v>41662.047500000001</v>
      </c>
      <c r="R245" t="b">
        <v>1</v>
      </c>
      <c r="S245" t="b">
        <v>1</v>
      </c>
      <c r="T245" t="s">
        <v>8269</v>
      </c>
      <c r="U245" t="s">
        <v>8310</v>
      </c>
      <c r="V245" t="s">
        <v>8315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v>113.75714285714287</v>
      </c>
      <c r="G246" t="s">
        <v>8219</v>
      </c>
      <c r="H246">
        <f t="shared" si="12"/>
        <v>84</v>
      </c>
      <c r="I246" t="str">
        <f t="shared" si="13"/>
        <v>null</v>
      </c>
      <c r="J246">
        <v>84</v>
      </c>
      <c r="K246" s="6">
        <v>47.398809523809526</v>
      </c>
      <c r="L246" t="s">
        <v>8224</v>
      </c>
      <c r="M246" t="s">
        <v>8246</v>
      </c>
      <c r="N246">
        <v>1268723160</v>
      </c>
      <c r="O246" s="11">
        <f t="shared" si="14"/>
        <v>40253.29583333333</v>
      </c>
      <c r="P246">
        <v>1265269559</v>
      </c>
      <c r="Q246" s="11">
        <f t="shared" si="15"/>
        <v>40213.323599537034</v>
      </c>
      <c r="R246" t="b">
        <v>1</v>
      </c>
      <c r="S246" t="b">
        <v>1</v>
      </c>
      <c r="T246" t="s">
        <v>8269</v>
      </c>
      <c r="U246" t="s">
        <v>8310</v>
      </c>
      <c r="V246" t="s">
        <v>8315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v>103.71999999999998</v>
      </c>
      <c r="G247" t="s">
        <v>8219</v>
      </c>
      <c r="H247">
        <f t="shared" si="12"/>
        <v>96</v>
      </c>
      <c r="I247" t="str">
        <f t="shared" si="13"/>
        <v>null</v>
      </c>
      <c r="J247">
        <v>96</v>
      </c>
      <c r="K247" s="6">
        <v>54.020833333333336</v>
      </c>
      <c r="L247" t="s">
        <v>8224</v>
      </c>
      <c r="M247" t="s">
        <v>8246</v>
      </c>
      <c r="N247">
        <v>1345079785</v>
      </c>
      <c r="O247" s="11">
        <f t="shared" si="14"/>
        <v>41137.053067129629</v>
      </c>
      <c r="P247">
        <v>1342487785</v>
      </c>
      <c r="Q247" s="11">
        <f t="shared" si="15"/>
        <v>41107.053067129629</v>
      </c>
      <c r="R247" t="b">
        <v>1</v>
      </c>
      <c r="S247" t="b">
        <v>1</v>
      </c>
      <c r="T247" t="s">
        <v>8269</v>
      </c>
      <c r="U247" t="s">
        <v>8310</v>
      </c>
      <c r="V247" t="s">
        <v>8315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v>305.46000000000004</v>
      </c>
      <c r="G248" t="s">
        <v>8219</v>
      </c>
      <c r="H248">
        <f t="shared" si="12"/>
        <v>223</v>
      </c>
      <c r="I248" t="str">
        <f t="shared" si="13"/>
        <v>null</v>
      </c>
      <c r="J248">
        <v>223</v>
      </c>
      <c r="K248" s="6">
        <v>68.488789237668158</v>
      </c>
      <c r="L248" t="s">
        <v>8224</v>
      </c>
      <c r="M248" t="s">
        <v>8246</v>
      </c>
      <c r="N248">
        <v>1292665405</v>
      </c>
      <c r="O248" s="11">
        <f t="shared" si="14"/>
        <v>40530.405150462961</v>
      </c>
      <c r="P248">
        <v>1288341805</v>
      </c>
      <c r="Q248" s="11">
        <f t="shared" si="15"/>
        <v>40480.363483796296</v>
      </c>
      <c r="R248" t="b">
        <v>1</v>
      </c>
      <c r="S248" t="b">
        <v>1</v>
      </c>
      <c r="T248" t="s">
        <v>8269</v>
      </c>
      <c r="U248" t="s">
        <v>8310</v>
      </c>
      <c r="V248" t="s">
        <v>8315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v>134.1</v>
      </c>
      <c r="G249" t="s">
        <v>8219</v>
      </c>
      <c r="H249">
        <f t="shared" si="12"/>
        <v>62</v>
      </c>
      <c r="I249" t="str">
        <f t="shared" si="13"/>
        <v>null</v>
      </c>
      <c r="J249">
        <v>62</v>
      </c>
      <c r="K249" s="6">
        <v>108.14516129032258</v>
      </c>
      <c r="L249" t="s">
        <v>8224</v>
      </c>
      <c r="M249" t="s">
        <v>8246</v>
      </c>
      <c r="N249">
        <v>1287200340</v>
      </c>
      <c r="O249" s="11">
        <f t="shared" si="14"/>
        <v>40467.152083333334</v>
      </c>
      <c r="P249">
        <v>1284042614</v>
      </c>
      <c r="Q249" s="11">
        <f t="shared" si="15"/>
        <v>40430.604328703703</v>
      </c>
      <c r="R249" t="b">
        <v>1</v>
      </c>
      <c r="S249" t="b">
        <v>1</v>
      </c>
      <c r="T249" t="s">
        <v>8269</v>
      </c>
      <c r="U249" t="s">
        <v>8310</v>
      </c>
      <c r="V249" t="s">
        <v>8315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v>101.33294117647058</v>
      </c>
      <c r="G250" t="s">
        <v>8219</v>
      </c>
      <c r="H250">
        <f t="shared" si="12"/>
        <v>146</v>
      </c>
      <c r="I250" t="str">
        <f t="shared" si="13"/>
        <v>null</v>
      </c>
      <c r="J250">
        <v>146</v>
      </c>
      <c r="K250" s="6">
        <v>589.95205479452056</v>
      </c>
      <c r="L250" t="s">
        <v>8224</v>
      </c>
      <c r="M250" t="s">
        <v>8246</v>
      </c>
      <c r="N250">
        <v>1325961309</v>
      </c>
      <c r="O250" s="11">
        <f t="shared" si="14"/>
        <v>40915.774409722224</v>
      </c>
      <c r="P250">
        <v>1322073309</v>
      </c>
      <c r="Q250" s="11">
        <f t="shared" si="15"/>
        <v>40870.774409722224</v>
      </c>
      <c r="R250" t="b">
        <v>1</v>
      </c>
      <c r="S250" t="b">
        <v>1</v>
      </c>
      <c r="T250" t="s">
        <v>8269</v>
      </c>
      <c r="U250" t="s">
        <v>8310</v>
      </c>
      <c r="V250" t="s">
        <v>8315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v>112.92</v>
      </c>
      <c r="G251" t="s">
        <v>8219</v>
      </c>
      <c r="H251">
        <f t="shared" si="12"/>
        <v>235</v>
      </c>
      <c r="I251" t="str">
        <f t="shared" si="13"/>
        <v>null</v>
      </c>
      <c r="J251">
        <v>235</v>
      </c>
      <c r="K251" s="6">
        <v>48.051063829787232</v>
      </c>
      <c r="L251" t="s">
        <v>8224</v>
      </c>
      <c r="M251" t="s">
        <v>8246</v>
      </c>
      <c r="N251">
        <v>1282498800</v>
      </c>
      <c r="O251" s="11">
        <f t="shared" si="14"/>
        <v>40412.736111111109</v>
      </c>
      <c r="P251">
        <v>1275603020</v>
      </c>
      <c r="Q251" s="11">
        <f t="shared" si="15"/>
        <v>40332.923842592594</v>
      </c>
      <c r="R251" t="b">
        <v>1</v>
      </c>
      <c r="S251" t="b">
        <v>1</v>
      </c>
      <c r="T251" t="s">
        <v>8269</v>
      </c>
      <c r="U251" t="s">
        <v>8310</v>
      </c>
      <c r="V251" t="s">
        <v>8315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v>105.58333333333334</v>
      </c>
      <c r="G252" t="s">
        <v>8219</v>
      </c>
      <c r="H252">
        <f t="shared" si="12"/>
        <v>437</v>
      </c>
      <c r="I252" t="str">
        <f t="shared" si="13"/>
        <v>null</v>
      </c>
      <c r="J252">
        <v>437</v>
      </c>
      <c r="K252" s="6">
        <v>72.482837528604122</v>
      </c>
      <c r="L252" t="s">
        <v>8224</v>
      </c>
      <c r="M252" t="s">
        <v>8246</v>
      </c>
      <c r="N252">
        <v>1370525691</v>
      </c>
      <c r="O252" s="11">
        <f t="shared" si="14"/>
        <v>41431.565868055557</v>
      </c>
      <c r="P252">
        <v>1367933691</v>
      </c>
      <c r="Q252" s="11">
        <f t="shared" si="15"/>
        <v>41401.565868055557</v>
      </c>
      <c r="R252" t="b">
        <v>1</v>
      </c>
      <c r="S252" t="b">
        <v>1</v>
      </c>
      <c r="T252" t="s">
        <v>8269</v>
      </c>
      <c r="U252" t="s">
        <v>8310</v>
      </c>
      <c r="V252" t="s">
        <v>8315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v>125.57142857142858</v>
      </c>
      <c r="G253" t="s">
        <v>8219</v>
      </c>
      <c r="H253">
        <f t="shared" si="12"/>
        <v>77</v>
      </c>
      <c r="I253" t="str">
        <f t="shared" si="13"/>
        <v>null</v>
      </c>
      <c r="J253">
        <v>77</v>
      </c>
      <c r="K253" s="6">
        <v>57.077922077922075</v>
      </c>
      <c r="L253" t="s">
        <v>8224</v>
      </c>
      <c r="M253" t="s">
        <v>8246</v>
      </c>
      <c r="N253">
        <v>1337194800</v>
      </c>
      <c r="O253" s="11">
        <f t="shared" si="14"/>
        <v>41045.791666666664</v>
      </c>
      <c r="P253">
        <v>1334429646</v>
      </c>
      <c r="Q253" s="11">
        <f t="shared" si="15"/>
        <v>41013.787569444445</v>
      </c>
      <c r="R253" t="b">
        <v>1</v>
      </c>
      <c r="S253" t="b">
        <v>1</v>
      </c>
      <c r="T253" t="s">
        <v>8269</v>
      </c>
      <c r="U253" t="s">
        <v>8310</v>
      </c>
      <c r="V253" t="s">
        <v>8315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v>184.56</v>
      </c>
      <c r="G254" t="s">
        <v>8219</v>
      </c>
      <c r="H254">
        <f t="shared" si="12"/>
        <v>108</v>
      </c>
      <c r="I254" t="str">
        <f t="shared" si="13"/>
        <v>null</v>
      </c>
      <c r="J254">
        <v>108</v>
      </c>
      <c r="K254" s="6">
        <v>85.444444444444443</v>
      </c>
      <c r="L254" t="s">
        <v>8224</v>
      </c>
      <c r="M254" t="s">
        <v>8246</v>
      </c>
      <c r="N254">
        <v>1275364740</v>
      </c>
      <c r="O254" s="11">
        <f t="shared" si="14"/>
        <v>40330.165972222225</v>
      </c>
      <c r="P254">
        <v>1269878058</v>
      </c>
      <c r="Q254" s="11">
        <f t="shared" si="15"/>
        <v>40266.662708333337</v>
      </c>
      <c r="R254" t="b">
        <v>1</v>
      </c>
      <c r="S254" t="b">
        <v>1</v>
      </c>
      <c r="T254" t="s">
        <v>8269</v>
      </c>
      <c r="U254" t="s">
        <v>8310</v>
      </c>
      <c r="V254" t="s">
        <v>8315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v>100.73333333333335</v>
      </c>
      <c r="G255" t="s">
        <v>8219</v>
      </c>
      <c r="H255">
        <f t="shared" si="12"/>
        <v>7</v>
      </c>
      <c r="I255" t="str">
        <f t="shared" si="13"/>
        <v>null</v>
      </c>
      <c r="J255">
        <v>7</v>
      </c>
      <c r="K255" s="6">
        <v>215.85714285714286</v>
      </c>
      <c r="L255" t="s">
        <v>8224</v>
      </c>
      <c r="M255" t="s">
        <v>8246</v>
      </c>
      <c r="N255">
        <v>1329320235</v>
      </c>
      <c r="O255" s="11">
        <f t="shared" si="14"/>
        <v>40954.650868055556</v>
      </c>
      <c r="P255">
        <v>1326728235</v>
      </c>
      <c r="Q255" s="11">
        <f t="shared" si="15"/>
        <v>40924.650868055556</v>
      </c>
      <c r="R255" t="b">
        <v>1</v>
      </c>
      <c r="S255" t="b">
        <v>1</v>
      </c>
      <c r="T255" t="s">
        <v>8269</v>
      </c>
      <c r="U255" t="s">
        <v>8310</v>
      </c>
      <c r="V255" t="s">
        <v>8315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v>116.94725</v>
      </c>
      <c r="G256" t="s">
        <v>8219</v>
      </c>
      <c r="H256">
        <f t="shared" si="12"/>
        <v>314</v>
      </c>
      <c r="I256" t="str">
        <f t="shared" si="13"/>
        <v>null</v>
      </c>
      <c r="J256">
        <v>314</v>
      </c>
      <c r="K256" s="6">
        <v>89.38643312101911</v>
      </c>
      <c r="L256" t="s">
        <v>8224</v>
      </c>
      <c r="M256" t="s">
        <v>8246</v>
      </c>
      <c r="N256">
        <v>1445047200</v>
      </c>
      <c r="O256" s="11">
        <f t="shared" si="14"/>
        <v>42294.083333333328</v>
      </c>
      <c r="P256">
        <v>1442443910</v>
      </c>
      <c r="Q256" s="11">
        <f t="shared" si="15"/>
        <v>42263.952662037031</v>
      </c>
      <c r="R256" t="b">
        <v>1</v>
      </c>
      <c r="S256" t="b">
        <v>1</v>
      </c>
      <c r="T256" t="s">
        <v>8269</v>
      </c>
      <c r="U256" t="s">
        <v>8310</v>
      </c>
      <c r="V256" t="s">
        <v>8315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v>106.73325</v>
      </c>
      <c r="G257" t="s">
        <v>8219</v>
      </c>
      <c r="H257">
        <f t="shared" si="12"/>
        <v>188</v>
      </c>
      <c r="I257" t="str">
        <f t="shared" si="13"/>
        <v>null</v>
      </c>
      <c r="J257">
        <v>188</v>
      </c>
      <c r="K257" s="6">
        <v>45.418404255319146</v>
      </c>
      <c r="L257" t="s">
        <v>8224</v>
      </c>
      <c r="M257" t="s">
        <v>8246</v>
      </c>
      <c r="N257">
        <v>1300275482</v>
      </c>
      <c r="O257" s="11">
        <f t="shared" si="14"/>
        <v>40618.48474537037</v>
      </c>
      <c r="P257">
        <v>1297687082</v>
      </c>
      <c r="Q257" s="11">
        <f t="shared" si="15"/>
        <v>40588.526412037041</v>
      </c>
      <c r="R257" t="b">
        <v>1</v>
      </c>
      <c r="S257" t="b">
        <v>1</v>
      </c>
      <c r="T257" t="s">
        <v>8269</v>
      </c>
      <c r="U257" t="s">
        <v>8310</v>
      </c>
      <c r="V257" t="s">
        <v>8315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v>139.1</v>
      </c>
      <c r="G258" t="s">
        <v>8219</v>
      </c>
      <c r="H258">
        <f t="shared" ref="H258:H321" si="16">IF(G258="successful",J258,"null")</f>
        <v>275</v>
      </c>
      <c r="I258" t="str">
        <f t="shared" si="13"/>
        <v>null</v>
      </c>
      <c r="J258">
        <v>275</v>
      </c>
      <c r="K258" s="6">
        <v>65.756363636363631</v>
      </c>
      <c r="L258" t="s">
        <v>8224</v>
      </c>
      <c r="M258" t="s">
        <v>8246</v>
      </c>
      <c r="N258">
        <v>1363458467</v>
      </c>
      <c r="O258" s="11">
        <f t="shared" si="14"/>
        <v>41349.769293981481</v>
      </c>
      <c r="P258">
        <v>1360866467</v>
      </c>
      <c r="Q258" s="11">
        <f t="shared" si="15"/>
        <v>41319.769293981481</v>
      </c>
      <c r="R258" t="b">
        <v>1</v>
      </c>
      <c r="S258" t="b">
        <v>1</v>
      </c>
      <c r="T258" t="s">
        <v>8269</v>
      </c>
      <c r="U258" t="s">
        <v>8310</v>
      </c>
      <c r="V258" t="s">
        <v>8315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v>106.72648571428572</v>
      </c>
      <c r="G259" t="s">
        <v>8219</v>
      </c>
      <c r="H259">
        <f t="shared" si="16"/>
        <v>560</v>
      </c>
      <c r="I259" t="str">
        <f t="shared" ref="I259:I322" si="17">IF(G259="failed",J259,"null")</f>
        <v>null</v>
      </c>
      <c r="J259">
        <v>560</v>
      </c>
      <c r="K259" s="6">
        <v>66.70405357142856</v>
      </c>
      <c r="L259" t="s">
        <v>8224</v>
      </c>
      <c r="M259" t="s">
        <v>8246</v>
      </c>
      <c r="N259">
        <v>1463670162</v>
      </c>
      <c r="O259" s="11">
        <f t="shared" ref="O259:O322" si="18">(((N259/60)/60/24)+DATE(1970,1,1))</f>
        <v>42509.626875000002</v>
      </c>
      <c r="P259">
        <v>1461078162</v>
      </c>
      <c r="Q259" s="11">
        <f t="shared" ref="Q259:Q322" si="19">(((P259/60)/60/24)+DATE(1970,1,1))</f>
        <v>42479.626875000002</v>
      </c>
      <c r="R259" t="b">
        <v>1</v>
      </c>
      <c r="S259" t="b">
        <v>1</v>
      </c>
      <c r="T259" t="s">
        <v>8269</v>
      </c>
      <c r="U259" t="s">
        <v>8310</v>
      </c>
      <c r="V259" t="s">
        <v>8315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v>191.14</v>
      </c>
      <c r="G260" t="s">
        <v>8219</v>
      </c>
      <c r="H260">
        <f t="shared" si="16"/>
        <v>688</v>
      </c>
      <c r="I260" t="str">
        <f t="shared" si="17"/>
        <v>null</v>
      </c>
      <c r="J260">
        <v>688</v>
      </c>
      <c r="K260" s="6">
        <v>83.345930232558146</v>
      </c>
      <c r="L260" t="s">
        <v>8224</v>
      </c>
      <c r="M260" t="s">
        <v>8246</v>
      </c>
      <c r="N260">
        <v>1308359666</v>
      </c>
      <c r="O260" s="11">
        <f t="shared" si="18"/>
        <v>40712.051689814813</v>
      </c>
      <c r="P260">
        <v>1305767666</v>
      </c>
      <c r="Q260" s="11">
        <f t="shared" si="19"/>
        <v>40682.051689814813</v>
      </c>
      <c r="R260" t="b">
        <v>1</v>
      </c>
      <c r="S260" t="b">
        <v>1</v>
      </c>
      <c r="T260" t="s">
        <v>8269</v>
      </c>
      <c r="U260" t="s">
        <v>8310</v>
      </c>
      <c r="V260" t="s">
        <v>8315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v>131.93789333333334</v>
      </c>
      <c r="G261" t="s">
        <v>8219</v>
      </c>
      <c r="H261">
        <f t="shared" si="16"/>
        <v>942</v>
      </c>
      <c r="I261" t="str">
        <f t="shared" si="17"/>
        <v>null</v>
      </c>
      <c r="J261">
        <v>942</v>
      </c>
      <c r="K261" s="6">
        <v>105.04609341825902</v>
      </c>
      <c r="L261" t="s">
        <v>8224</v>
      </c>
      <c r="M261" t="s">
        <v>8246</v>
      </c>
      <c r="N261">
        <v>1428514969</v>
      </c>
      <c r="O261" s="11">
        <f t="shared" si="18"/>
        <v>42102.738067129627</v>
      </c>
      <c r="P261">
        <v>1425922969</v>
      </c>
      <c r="Q261" s="11">
        <f t="shared" si="19"/>
        <v>42072.738067129627</v>
      </c>
      <c r="R261" t="b">
        <v>1</v>
      </c>
      <c r="S261" t="b">
        <v>1</v>
      </c>
      <c r="T261" t="s">
        <v>8269</v>
      </c>
      <c r="U261" t="s">
        <v>8310</v>
      </c>
      <c r="V261" t="s">
        <v>8315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v>106.4</v>
      </c>
      <c r="G262" t="s">
        <v>8219</v>
      </c>
      <c r="H262">
        <f t="shared" si="16"/>
        <v>88</v>
      </c>
      <c r="I262" t="str">
        <f t="shared" si="17"/>
        <v>null</v>
      </c>
      <c r="J262">
        <v>88</v>
      </c>
      <c r="K262" s="6">
        <v>120.90909090909091</v>
      </c>
      <c r="L262" t="s">
        <v>8224</v>
      </c>
      <c r="M262" t="s">
        <v>8246</v>
      </c>
      <c r="N262">
        <v>1279360740</v>
      </c>
      <c r="O262" s="11">
        <f t="shared" si="18"/>
        <v>40376.415972222225</v>
      </c>
      <c r="P262">
        <v>1275415679</v>
      </c>
      <c r="Q262" s="11">
        <f t="shared" si="19"/>
        <v>40330.755543981482</v>
      </c>
      <c r="R262" t="b">
        <v>1</v>
      </c>
      <c r="S262" t="b">
        <v>1</v>
      </c>
      <c r="T262" t="s">
        <v>8269</v>
      </c>
      <c r="U262" t="s">
        <v>8310</v>
      </c>
      <c r="V262" t="s">
        <v>8315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v>107.4</v>
      </c>
      <c r="G263" t="s">
        <v>8219</v>
      </c>
      <c r="H263">
        <f t="shared" si="16"/>
        <v>220</v>
      </c>
      <c r="I263" t="str">
        <f t="shared" si="17"/>
        <v>null</v>
      </c>
      <c r="J263">
        <v>220</v>
      </c>
      <c r="K263" s="6">
        <v>97.63636363636364</v>
      </c>
      <c r="L263" t="s">
        <v>8224</v>
      </c>
      <c r="M263" t="s">
        <v>8246</v>
      </c>
      <c r="N263">
        <v>1339080900</v>
      </c>
      <c r="O263" s="11">
        <f t="shared" si="18"/>
        <v>41067.621527777781</v>
      </c>
      <c r="P263">
        <v>1334783704</v>
      </c>
      <c r="Q263" s="11">
        <f t="shared" si="19"/>
        <v>41017.885462962964</v>
      </c>
      <c r="R263" t="b">
        <v>1</v>
      </c>
      <c r="S263" t="b">
        <v>1</v>
      </c>
      <c r="T263" t="s">
        <v>8269</v>
      </c>
      <c r="U263" t="s">
        <v>8310</v>
      </c>
      <c r="V263" t="s">
        <v>8315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v>240</v>
      </c>
      <c r="G264" t="s">
        <v>8219</v>
      </c>
      <c r="H264">
        <f t="shared" si="16"/>
        <v>145</v>
      </c>
      <c r="I264" t="str">
        <f t="shared" si="17"/>
        <v>null</v>
      </c>
      <c r="J264">
        <v>145</v>
      </c>
      <c r="K264" s="6">
        <v>41.379310344827587</v>
      </c>
      <c r="L264" t="s">
        <v>8224</v>
      </c>
      <c r="M264" t="s">
        <v>8246</v>
      </c>
      <c r="N264">
        <v>1298699828</v>
      </c>
      <c r="O264" s="11">
        <f t="shared" si="18"/>
        <v>40600.24800925926</v>
      </c>
      <c r="P264">
        <v>1294811828</v>
      </c>
      <c r="Q264" s="11">
        <f t="shared" si="19"/>
        <v>40555.24800925926</v>
      </c>
      <c r="R264" t="b">
        <v>1</v>
      </c>
      <c r="S264" t="b">
        <v>1</v>
      </c>
      <c r="T264" t="s">
        <v>8269</v>
      </c>
      <c r="U264" t="s">
        <v>8310</v>
      </c>
      <c r="V264" t="s">
        <v>8315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v>118.08108</v>
      </c>
      <c r="G265" t="s">
        <v>8219</v>
      </c>
      <c r="H265">
        <f t="shared" si="16"/>
        <v>963</v>
      </c>
      <c r="I265" t="str">
        <f t="shared" si="17"/>
        <v>null</v>
      </c>
      <c r="J265">
        <v>963</v>
      </c>
      <c r="K265" s="6">
        <v>30.654485981308412</v>
      </c>
      <c r="L265" t="s">
        <v>8224</v>
      </c>
      <c r="M265" t="s">
        <v>8246</v>
      </c>
      <c r="N265">
        <v>1348786494</v>
      </c>
      <c r="O265" s="11">
        <f t="shared" si="18"/>
        <v>41179.954791666663</v>
      </c>
      <c r="P265">
        <v>1346194494</v>
      </c>
      <c r="Q265" s="11">
        <f t="shared" si="19"/>
        <v>41149.954791666663</v>
      </c>
      <c r="R265" t="b">
        <v>1</v>
      </c>
      <c r="S265" t="b">
        <v>1</v>
      </c>
      <c r="T265" t="s">
        <v>8269</v>
      </c>
      <c r="U265" t="s">
        <v>8310</v>
      </c>
      <c r="V265" t="s">
        <v>8315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v>118.19999999999999</v>
      </c>
      <c r="G266" t="s">
        <v>8219</v>
      </c>
      <c r="H266">
        <f t="shared" si="16"/>
        <v>91</v>
      </c>
      <c r="I266" t="str">
        <f t="shared" si="17"/>
        <v>null</v>
      </c>
      <c r="J266">
        <v>91</v>
      </c>
      <c r="K266" s="6">
        <v>64.945054945054949</v>
      </c>
      <c r="L266" t="s">
        <v>8224</v>
      </c>
      <c r="M266" t="s">
        <v>8246</v>
      </c>
      <c r="N266">
        <v>1336747995</v>
      </c>
      <c r="O266" s="11">
        <f t="shared" si="18"/>
        <v>41040.620312500003</v>
      </c>
      <c r="P266">
        <v>1334155995</v>
      </c>
      <c r="Q266" s="11">
        <f t="shared" si="19"/>
        <v>41010.620312500003</v>
      </c>
      <c r="R266" t="b">
        <v>1</v>
      </c>
      <c r="S266" t="b">
        <v>1</v>
      </c>
      <c r="T266" t="s">
        <v>8269</v>
      </c>
      <c r="U266" t="s">
        <v>8310</v>
      </c>
      <c r="V266" t="s">
        <v>8315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v>111.1</v>
      </c>
      <c r="G267" t="s">
        <v>8219</v>
      </c>
      <c r="H267">
        <f t="shared" si="16"/>
        <v>58</v>
      </c>
      <c r="I267" t="str">
        <f t="shared" si="17"/>
        <v>null</v>
      </c>
      <c r="J267">
        <v>58</v>
      </c>
      <c r="K267" s="6">
        <v>95.775862068965523</v>
      </c>
      <c r="L267" t="s">
        <v>8224</v>
      </c>
      <c r="M267" t="s">
        <v>8246</v>
      </c>
      <c r="N267">
        <v>1273522560</v>
      </c>
      <c r="O267" s="11">
        <f t="shared" si="18"/>
        <v>40308.844444444447</v>
      </c>
      <c r="P267">
        <v>1269928430</v>
      </c>
      <c r="Q267" s="11">
        <f t="shared" si="19"/>
        <v>40267.245717592588</v>
      </c>
      <c r="R267" t="b">
        <v>1</v>
      </c>
      <c r="S267" t="b">
        <v>1</v>
      </c>
      <c r="T267" t="s">
        <v>8269</v>
      </c>
      <c r="U267" t="s">
        <v>8310</v>
      </c>
      <c r="V267" t="s">
        <v>8315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v>145.5</v>
      </c>
      <c r="G268" t="s">
        <v>8219</v>
      </c>
      <c r="H268">
        <f t="shared" si="16"/>
        <v>36</v>
      </c>
      <c r="I268" t="str">
        <f t="shared" si="17"/>
        <v>null</v>
      </c>
      <c r="J268">
        <v>36</v>
      </c>
      <c r="K268" s="6">
        <v>40.416666666666664</v>
      </c>
      <c r="L268" t="s">
        <v>8224</v>
      </c>
      <c r="M268" t="s">
        <v>8246</v>
      </c>
      <c r="N268">
        <v>1271994660</v>
      </c>
      <c r="O268" s="11">
        <f t="shared" si="18"/>
        <v>40291.160416666666</v>
      </c>
      <c r="P268">
        <v>1264565507</v>
      </c>
      <c r="Q268" s="11">
        <f t="shared" si="19"/>
        <v>40205.174849537041</v>
      </c>
      <c r="R268" t="b">
        <v>1</v>
      </c>
      <c r="S268" t="b">
        <v>1</v>
      </c>
      <c r="T268" t="s">
        <v>8269</v>
      </c>
      <c r="U268" t="s">
        <v>8310</v>
      </c>
      <c r="V268" t="s">
        <v>8315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v>131.62883248730967</v>
      </c>
      <c r="G269" t="s">
        <v>8219</v>
      </c>
      <c r="H269">
        <f t="shared" si="16"/>
        <v>165</v>
      </c>
      <c r="I269" t="str">
        <f t="shared" si="17"/>
        <v>null</v>
      </c>
      <c r="J269">
        <v>165</v>
      </c>
      <c r="K269" s="6">
        <v>78.578424242424248</v>
      </c>
      <c r="L269" t="s">
        <v>8225</v>
      </c>
      <c r="M269" t="s">
        <v>8247</v>
      </c>
      <c r="N269">
        <v>1403693499</v>
      </c>
      <c r="O269" s="11">
        <f t="shared" si="18"/>
        <v>41815.452534722222</v>
      </c>
      <c r="P269">
        <v>1401101499</v>
      </c>
      <c r="Q269" s="11">
        <f t="shared" si="19"/>
        <v>41785.452534722222</v>
      </c>
      <c r="R269" t="b">
        <v>1</v>
      </c>
      <c r="S269" t="b">
        <v>1</v>
      </c>
      <c r="T269" t="s">
        <v>8269</v>
      </c>
      <c r="U269" t="s">
        <v>8310</v>
      </c>
      <c r="V269" t="s">
        <v>8315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v>111.4</v>
      </c>
      <c r="G270" t="s">
        <v>8219</v>
      </c>
      <c r="H270">
        <f t="shared" si="16"/>
        <v>111</v>
      </c>
      <c r="I270" t="str">
        <f t="shared" si="17"/>
        <v>null</v>
      </c>
      <c r="J270">
        <v>111</v>
      </c>
      <c r="K270" s="6">
        <v>50.18018018018018</v>
      </c>
      <c r="L270" t="s">
        <v>8224</v>
      </c>
      <c r="M270" t="s">
        <v>8246</v>
      </c>
      <c r="N270">
        <v>1320640778</v>
      </c>
      <c r="O270" s="11">
        <f t="shared" si="18"/>
        <v>40854.194189814814</v>
      </c>
      <c r="P270">
        <v>1316749178</v>
      </c>
      <c r="Q270" s="11">
        <f t="shared" si="19"/>
        <v>40809.15252314815</v>
      </c>
      <c r="R270" t="b">
        <v>1</v>
      </c>
      <c r="S270" t="b">
        <v>1</v>
      </c>
      <c r="T270" t="s">
        <v>8269</v>
      </c>
      <c r="U270" t="s">
        <v>8310</v>
      </c>
      <c r="V270" t="s">
        <v>8315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v>147.23376999999999</v>
      </c>
      <c r="G271" t="s">
        <v>8219</v>
      </c>
      <c r="H271">
        <f t="shared" si="16"/>
        <v>1596</v>
      </c>
      <c r="I271" t="str">
        <f t="shared" si="17"/>
        <v>null</v>
      </c>
      <c r="J271">
        <v>1596</v>
      </c>
      <c r="K271" s="6">
        <v>92.251735588972423</v>
      </c>
      <c r="L271" t="s">
        <v>8226</v>
      </c>
      <c r="M271" t="s">
        <v>8248</v>
      </c>
      <c r="N271">
        <v>1487738622</v>
      </c>
      <c r="O271" s="11">
        <f t="shared" si="18"/>
        <v>42788.197013888886</v>
      </c>
      <c r="P271">
        <v>1485146622</v>
      </c>
      <c r="Q271" s="11">
        <f t="shared" si="19"/>
        <v>42758.197013888886</v>
      </c>
      <c r="R271" t="b">
        <v>1</v>
      </c>
      <c r="S271" t="b">
        <v>1</v>
      </c>
      <c r="T271" t="s">
        <v>8269</v>
      </c>
      <c r="U271" t="s">
        <v>8310</v>
      </c>
      <c r="V271" t="s">
        <v>8315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v>152.60869565217391</v>
      </c>
      <c r="G272" t="s">
        <v>8219</v>
      </c>
      <c r="H272">
        <f t="shared" si="16"/>
        <v>61</v>
      </c>
      <c r="I272" t="str">
        <f t="shared" si="17"/>
        <v>null</v>
      </c>
      <c r="J272">
        <v>61</v>
      </c>
      <c r="K272" s="6">
        <v>57.540983606557376</v>
      </c>
      <c r="L272" t="s">
        <v>8224</v>
      </c>
      <c r="M272" t="s">
        <v>8246</v>
      </c>
      <c r="N272">
        <v>1306296000</v>
      </c>
      <c r="O272" s="11">
        <f t="shared" si="18"/>
        <v>40688.166666666664</v>
      </c>
      <c r="P272">
        <v>1301950070</v>
      </c>
      <c r="Q272" s="11">
        <f t="shared" si="19"/>
        <v>40637.866550925923</v>
      </c>
      <c r="R272" t="b">
        <v>1</v>
      </c>
      <c r="S272" t="b">
        <v>1</v>
      </c>
      <c r="T272" t="s">
        <v>8269</v>
      </c>
      <c r="U272" t="s">
        <v>8310</v>
      </c>
      <c r="V272" t="s">
        <v>8315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v>104.67999999999999</v>
      </c>
      <c r="G273" t="s">
        <v>8219</v>
      </c>
      <c r="H273">
        <f t="shared" si="16"/>
        <v>287</v>
      </c>
      <c r="I273" t="str">
        <f t="shared" si="17"/>
        <v>null</v>
      </c>
      <c r="J273">
        <v>287</v>
      </c>
      <c r="K273" s="6">
        <v>109.42160278745645</v>
      </c>
      <c r="L273" t="s">
        <v>8224</v>
      </c>
      <c r="M273" t="s">
        <v>8246</v>
      </c>
      <c r="N273">
        <v>1388649600</v>
      </c>
      <c r="O273" s="11">
        <f t="shared" si="18"/>
        <v>41641.333333333336</v>
      </c>
      <c r="P273">
        <v>1386123861</v>
      </c>
      <c r="Q273" s="11">
        <f t="shared" si="19"/>
        <v>41612.10024305556</v>
      </c>
      <c r="R273" t="b">
        <v>1</v>
      </c>
      <c r="S273" t="b">
        <v>1</v>
      </c>
      <c r="T273" t="s">
        <v>8269</v>
      </c>
      <c r="U273" t="s">
        <v>8310</v>
      </c>
      <c r="V273" t="s">
        <v>8315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v>177.43366666666668</v>
      </c>
      <c r="G274" t="s">
        <v>8219</v>
      </c>
      <c r="H274">
        <f t="shared" si="16"/>
        <v>65</v>
      </c>
      <c r="I274" t="str">
        <f t="shared" si="17"/>
        <v>null</v>
      </c>
      <c r="J274">
        <v>65</v>
      </c>
      <c r="K274" s="6">
        <v>81.892461538461546</v>
      </c>
      <c r="L274" t="s">
        <v>8224</v>
      </c>
      <c r="M274" t="s">
        <v>8246</v>
      </c>
      <c r="N274">
        <v>1272480540</v>
      </c>
      <c r="O274" s="11">
        <f t="shared" si="18"/>
        <v>40296.78402777778</v>
      </c>
      <c r="P274">
        <v>1267220191</v>
      </c>
      <c r="Q274" s="11">
        <f t="shared" si="19"/>
        <v>40235.900358796294</v>
      </c>
      <c r="R274" t="b">
        <v>1</v>
      </c>
      <c r="S274" t="b">
        <v>1</v>
      </c>
      <c r="T274" t="s">
        <v>8269</v>
      </c>
      <c r="U274" t="s">
        <v>8310</v>
      </c>
      <c r="V274" t="s">
        <v>8315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v>107.7758</v>
      </c>
      <c r="G275" t="s">
        <v>8219</v>
      </c>
      <c r="H275">
        <f t="shared" si="16"/>
        <v>118</v>
      </c>
      <c r="I275" t="str">
        <f t="shared" si="17"/>
        <v>null</v>
      </c>
      <c r="J275">
        <v>118</v>
      </c>
      <c r="K275" s="6">
        <v>45.667711864406776</v>
      </c>
      <c r="L275" t="s">
        <v>8224</v>
      </c>
      <c r="M275" t="s">
        <v>8246</v>
      </c>
      <c r="N275">
        <v>1309694266</v>
      </c>
      <c r="O275" s="11">
        <f t="shared" si="18"/>
        <v>40727.498449074075</v>
      </c>
      <c r="P275">
        <v>1307102266</v>
      </c>
      <c r="Q275" s="11">
        <f t="shared" si="19"/>
        <v>40697.498449074075</v>
      </c>
      <c r="R275" t="b">
        <v>1</v>
      </c>
      <c r="S275" t="b">
        <v>1</v>
      </c>
      <c r="T275" t="s">
        <v>8269</v>
      </c>
      <c r="U275" t="s">
        <v>8310</v>
      </c>
      <c r="V275" t="s">
        <v>8315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v>156</v>
      </c>
      <c r="G276" t="s">
        <v>8219</v>
      </c>
      <c r="H276">
        <f t="shared" si="16"/>
        <v>113</v>
      </c>
      <c r="I276" t="str">
        <f t="shared" si="17"/>
        <v>null</v>
      </c>
      <c r="J276">
        <v>113</v>
      </c>
      <c r="K276" s="6">
        <v>55.221238938053098</v>
      </c>
      <c r="L276" t="s">
        <v>8224</v>
      </c>
      <c r="M276" t="s">
        <v>8246</v>
      </c>
      <c r="N276">
        <v>1333609140</v>
      </c>
      <c r="O276" s="11">
        <f t="shared" si="18"/>
        <v>41004.290972222225</v>
      </c>
      <c r="P276">
        <v>1330638829</v>
      </c>
      <c r="Q276" s="11">
        <f t="shared" si="19"/>
        <v>40969.912372685183</v>
      </c>
      <c r="R276" t="b">
        <v>1</v>
      </c>
      <c r="S276" t="b">
        <v>1</v>
      </c>
      <c r="T276" t="s">
        <v>8269</v>
      </c>
      <c r="U276" t="s">
        <v>8310</v>
      </c>
      <c r="V276" t="s">
        <v>8315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v>108.395</v>
      </c>
      <c r="G277" t="s">
        <v>8219</v>
      </c>
      <c r="H277">
        <f t="shared" si="16"/>
        <v>332</v>
      </c>
      <c r="I277" t="str">
        <f t="shared" si="17"/>
        <v>null</v>
      </c>
      <c r="J277">
        <v>332</v>
      </c>
      <c r="K277" s="6">
        <v>65.298192771084331</v>
      </c>
      <c r="L277" t="s">
        <v>8224</v>
      </c>
      <c r="M277" t="s">
        <v>8246</v>
      </c>
      <c r="N277">
        <v>1352511966</v>
      </c>
      <c r="O277" s="11">
        <f t="shared" si="18"/>
        <v>41223.073680555557</v>
      </c>
      <c r="P277">
        <v>1349916366</v>
      </c>
      <c r="Q277" s="11">
        <f t="shared" si="19"/>
        <v>41193.032013888893</v>
      </c>
      <c r="R277" t="b">
        <v>1</v>
      </c>
      <c r="S277" t="b">
        <v>1</v>
      </c>
      <c r="T277" t="s">
        <v>8269</v>
      </c>
      <c r="U277" t="s">
        <v>8310</v>
      </c>
      <c r="V277" t="s">
        <v>8315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v>147.6</v>
      </c>
      <c r="G278" t="s">
        <v>8219</v>
      </c>
      <c r="H278">
        <f t="shared" si="16"/>
        <v>62</v>
      </c>
      <c r="I278" t="str">
        <f t="shared" si="17"/>
        <v>null</v>
      </c>
      <c r="J278">
        <v>62</v>
      </c>
      <c r="K278" s="6">
        <v>95.225806451612897</v>
      </c>
      <c r="L278" t="s">
        <v>8224</v>
      </c>
      <c r="M278" t="s">
        <v>8246</v>
      </c>
      <c r="N278">
        <v>1335574674</v>
      </c>
      <c r="O278" s="11">
        <f t="shared" si="18"/>
        <v>41027.040208333332</v>
      </c>
      <c r="P278">
        <v>1330394274</v>
      </c>
      <c r="Q278" s="11">
        <f t="shared" si="19"/>
        <v>40967.081874999996</v>
      </c>
      <c r="R278" t="b">
        <v>1</v>
      </c>
      <c r="S278" t="b">
        <v>1</v>
      </c>
      <c r="T278" t="s">
        <v>8269</v>
      </c>
      <c r="U278" t="s">
        <v>8310</v>
      </c>
      <c r="V278" t="s">
        <v>8315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v>110.38153846153847</v>
      </c>
      <c r="G279" t="s">
        <v>8219</v>
      </c>
      <c r="H279">
        <f t="shared" si="16"/>
        <v>951</v>
      </c>
      <c r="I279" t="str">
        <f t="shared" si="17"/>
        <v>null</v>
      </c>
      <c r="J279">
        <v>951</v>
      </c>
      <c r="K279" s="6">
        <v>75.444794952681391</v>
      </c>
      <c r="L279" t="s">
        <v>8224</v>
      </c>
      <c r="M279" t="s">
        <v>8246</v>
      </c>
      <c r="N279">
        <v>1432416219</v>
      </c>
      <c r="O279" s="11">
        <f t="shared" si="18"/>
        <v>42147.891423611116</v>
      </c>
      <c r="P279">
        <v>1429824219</v>
      </c>
      <c r="Q279" s="11">
        <f t="shared" si="19"/>
        <v>42117.891423611116</v>
      </c>
      <c r="R279" t="b">
        <v>1</v>
      </c>
      <c r="S279" t="b">
        <v>1</v>
      </c>
      <c r="T279" t="s">
        <v>8269</v>
      </c>
      <c r="U279" t="s">
        <v>8310</v>
      </c>
      <c r="V279" t="s">
        <v>8315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v>150.34814814814814</v>
      </c>
      <c r="G280" t="s">
        <v>8219</v>
      </c>
      <c r="H280">
        <f t="shared" si="16"/>
        <v>415</v>
      </c>
      <c r="I280" t="str">
        <f t="shared" si="17"/>
        <v>null</v>
      </c>
      <c r="J280">
        <v>415</v>
      </c>
      <c r="K280" s="6">
        <v>97.816867469879512</v>
      </c>
      <c r="L280" t="s">
        <v>8224</v>
      </c>
      <c r="M280" t="s">
        <v>8246</v>
      </c>
      <c r="N280">
        <v>1350003539</v>
      </c>
      <c r="O280" s="11">
        <f t="shared" si="18"/>
        <v>41194.040960648148</v>
      </c>
      <c r="P280">
        <v>1347411539</v>
      </c>
      <c r="Q280" s="11">
        <f t="shared" si="19"/>
        <v>41164.040960648148</v>
      </c>
      <c r="R280" t="b">
        <v>1</v>
      </c>
      <c r="S280" t="b">
        <v>1</v>
      </c>
      <c r="T280" t="s">
        <v>8269</v>
      </c>
      <c r="U280" t="s">
        <v>8310</v>
      </c>
      <c r="V280" t="s">
        <v>8315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v>157.31829411764707</v>
      </c>
      <c r="G281" t="s">
        <v>8219</v>
      </c>
      <c r="H281">
        <f t="shared" si="16"/>
        <v>305</v>
      </c>
      <c r="I281" t="str">
        <f t="shared" si="17"/>
        <v>null</v>
      </c>
      <c r="J281">
        <v>305</v>
      </c>
      <c r="K281" s="6">
        <v>87.685606557377056</v>
      </c>
      <c r="L281" t="s">
        <v>8224</v>
      </c>
      <c r="M281" t="s">
        <v>8246</v>
      </c>
      <c r="N281">
        <v>1488160860</v>
      </c>
      <c r="O281" s="11">
        <f t="shared" si="18"/>
        <v>42793.084027777775</v>
      </c>
      <c r="P281">
        <v>1485237096</v>
      </c>
      <c r="Q281" s="11">
        <f t="shared" si="19"/>
        <v>42759.244166666671</v>
      </c>
      <c r="R281" t="b">
        <v>1</v>
      </c>
      <c r="S281" t="b">
        <v>1</v>
      </c>
      <c r="T281" t="s">
        <v>8269</v>
      </c>
      <c r="U281" t="s">
        <v>8310</v>
      </c>
      <c r="V281" t="s">
        <v>8315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v>156.14400000000001</v>
      </c>
      <c r="G282" t="s">
        <v>8219</v>
      </c>
      <c r="H282">
        <f t="shared" si="16"/>
        <v>2139</v>
      </c>
      <c r="I282" t="str">
        <f t="shared" si="17"/>
        <v>null</v>
      </c>
      <c r="J282">
        <v>2139</v>
      </c>
      <c r="K282" s="6">
        <v>54.748948106591868</v>
      </c>
      <c r="L282" t="s">
        <v>8224</v>
      </c>
      <c r="M282" t="s">
        <v>8246</v>
      </c>
      <c r="N282">
        <v>1401459035</v>
      </c>
      <c r="O282" s="11">
        <f t="shared" si="18"/>
        <v>41789.590682870366</v>
      </c>
      <c r="P282">
        <v>1397571035</v>
      </c>
      <c r="Q282" s="11">
        <f t="shared" si="19"/>
        <v>41744.590682870366</v>
      </c>
      <c r="R282" t="b">
        <v>1</v>
      </c>
      <c r="S282" t="b">
        <v>1</v>
      </c>
      <c r="T282" t="s">
        <v>8269</v>
      </c>
      <c r="U282" t="s">
        <v>8310</v>
      </c>
      <c r="V282" t="s">
        <v>8315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v>120.58763636363636</v>
      </c>
      <c r="G283" t="s">
        <v>8219</v>
      </c>
      <c r="H283">
        <f t="shared" si="16"/>
        <v>79</v>
      </c>
      <c r="I283" t="str">
        <f t="shared" si="17"/>
        <v>null</v>
      </c>
      <c r="J283">
        <v>79</v>
      </c>
      <c r="K283" s="6">
        <v>83.953417721518989</v>
      </c>
      <c r="L283" t="s">
        <v>8224</v>
      </c>
      <c r="M283" t="s">
        <v>8246</v>
      </c>
      <c r="N283">
        <v>1249932360</v>
      </c>
      <c r="O283" s="11">
        <f t="shared" si="18"/>
        <v>40035.80972222222</v>
      </c>
      <c r="P283">
        <v>1242532513</v>
      </c>
      <c r="Q283" s="11">
        <f t="shared" si="19"/>
        <v>39950.163344907407</v>
      </c>
      <c r="R283" t="b">
        <v>1</v>
      </c>
      <c r="S283" t="b">
        <v>1</v>
      </c>
      <c r="T283" t="s">
        <v>8269</v>
      </c>
      <c r="U283" t="s">
        <v>8310</v>
      </c>
      <c r="V283" t="s">
        <v>8315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v>101.18888888888888</v>
      </c>
      <c r="G284" t="s">
        <v>8219</v>
      </c>
      <c r="H284">
        <f t="shared" si="16"/>
        <v>179</v>
      </c>
      <c r="I284" t="str">
        <f t="shared" si="17"/>
        <v>null</v>
      </c>
      <c r="J284">
        <v>179</v>
      </c>
      <c r="K284" s="6">
        <v>254.38547486033519</v>
      </c>
      <c r="L284" t="s">
        <v>8224</v>
      </c>
      <c r="M284" t="s">
        <v>8246</v>
      </c>
      <c r="N284">
        <v>1266876000</v>
      </c>
      <c r="O284" s="11">
        <f t="shared" si="18"/>
        <v>40231.916666666664</v>
      </c>
      <c r="P284">
        <v>1263679492</v>
      </c>
      <c r="Q284" s="11">
        <f t="shared" si="19"/>
        <v>40194.920046296298</v>
      </c>
      <c r="R284" t="b">
        <v>1</v>
      </c>
      <c r="S284" t="b">
        <v>1</v>
      </c>
      <c r="T284" t="s">
        <v>8269</v>
      </c>
      <c r="U284" t="s">
        <v>8310</v>
      </c>
      <c r="V284" t="s">
        <v>8315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v>114.27249999999999</v>
      </c>
      <c r="G285" t="s">
        <v>8219</v>
      </c>
      <c r="H285">
        <f t="shared" si="16"/>
        <v>202</v>
      </c>
      <c r="I285" t="str">
        <f t="shared" si="17"/>
        <v>null</v>
      </c>
      <c r="J285">
        <v>202</v>
      </c>
      <c r="K285" s="6">
        <v>101.8269801980198</v>
      </c>
      <c r="L285" t="s">
        <v>8224</v>
      </c>
      <c r="M285" t="s">
        <v>8246</v>
      </c>
      <c r="N285">
        <v>1306904340</v>
      </c>
      <c r="O285" s="11">
        <f t="shared" si="18"/>
        <v>40695.207638888889</v>
      </c>
      <c r="P285">
        <v>1305219744</v>
      </c>
      <c r="Q285" s="11">
        <f t="shared" si="19"/>
        <v>40675.71</v>
      </c>
      <c r="R285" t="b">
        <v>1</v>
      </c>
      <c r="S285" t="b">
        <v>1</v>
      </c>
      <c r="T285" t="s">
        <v>8269</v>
      </c>
      <c r="U285" t="s">
        <v>8310</v>
      </c>
      <c r="V285" t="s">
        <v>8315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v>104.62615</v>
      </c>
      <c r="G286" t="s">
        <v>8219</v>
      </c>
      <c r="H286">
        <f t="shared" si="16"/>
        <v>760</v>
      </c>
      <c r="I286" t="str">
        <f t="shared" si="17"/>
        <v>null</v>
      </c>
      <c r="J286">
        <v>760</v>
      </c>
      <c r="K286" s="6">
        <v>55.066394736842106</v>
      </c>
      <c r="L286" t="s">
        <v>8224</v>
      </c>
      <c r="M286" t="s">
        <v>8246</v>
      </c>
      <c r="N286">
        <v>1327167780</v>
      </c>
      <c r="O286" s="11">
        <f t="shared" si="18"/>
        <v>40929.738194444442</v>
      </c>
      <c r="P286">
        <v>1325007780</v>
      </c>
      <c r="Q286" s="11">
        <f t="shared" si="19"/>
        <v>40904.738194444442</v>
      </c>
      <c r="R286" t="b">
        <v>1</v>
      </c>
      <c r="S286" t="b">
        <v>1</v>
      </c>
      <c r="T286" t="s">
        <v>8269</v>
      </c>
      <c r="U286" t="s">
        <v>8310</v>
      </c>
      <c r="V286" t="s">
        <v>8315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v>228.82507142857142</v>
      </c>
      <c r="G287" t="s">
        <v>8219</v>
      </c>
      <c r="H287">
        <f t="shared" si="16"/>
        <v>563</v>
      </c>
      <c r="I287" t="str">
        <f t="shared" si="17"/>
        <v>null</v>
      </c>
      <c r="J287">
        <v>563</v>
      </c>
      <c r="K287" s="6">
        <v>56.901438721136763</v>
      </c>
      <c r="L287" t="s">
        <v>8224</v>
      </c>
      <c r="M287" t="s">
        <v>8246</v>
      </c>
      <c r="N287">
        <v>1379614128</v>
      </c>
      <c r="O287" s="11">
        <f t="shared" si="18"/>
        <v>41536.756111111114</v>
      </c>
      <c r="P287">
        <v>1377022128</v>
      </c>
      <c r="Q287" s="11">
        <f t="shared" si="19"/>
        <v>41506.756111111114</v>
      </c>
      <c r="R287" t="b">
        <v>1</v>
      </c>
      <c r="S287" t="b">
        <v>1</v>
      </c>
      <c r="T287" t="s">
        <v>8269</v>
      </c>
      <c r="U287" t="s">
        <v>8310</v>
      </c>
      <c r="V287" t="s">
        <v>8315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v>109.15333333333332</v>
      </c>
      <c r="G288" t="s">
        <v>8219</v>
      </c>
      <c r="H288">
        <f t="shared" si="16"/>
        <v>135</v>
      </c>
      <c r="I288" t="str">
        <f t="shared" si="17"/>
        <v>null</v>
      </c>
      <c r="J288">
        <v>135</v>
      </c>
      <c r="K288" s="6">
        <v>121.28148148148148</v>
      </c>
      <c r="L288" t="s">
        <v>8224</v>
      </c>
      <c r="M288" t="s">
        <v>8246</v>
      </c>
      <c r="N288">
        <v>1364236524</v>
      </c>
      <c r="O288" s="11">
        <f t="shared" si="18"/>
        <v>41358.774583333332</v>
      </c>
      <c r="P288">
        <v>1360352124</v>
      </c>
      <c r="Q288" s="11">
        <f t="shared" si="19"/>
        <v>41313.816249999996</v>
      </c>
      <c r="R288" t="b">
        <v>1</v>
      </c>
      <c r="S288" t="b">
        <v>1</v>
      </c>
      <c r="T288" t="s">
        <v>8269</v>
      </c>
      <c r="U288" t="s">
        <v>8310</v>
      </c>
      <c r="V288" t="s">
        <v>8315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v>176.29999999999998</v>
      </c>
      <c r="G289" t="s">
        <v>8219</v>
      </c>
      <c r="H289">
        <f t="shared" si="16"/>
        <v>290</v>
      </c>
      <c r="I289" t="str">
        <f t="shared" si="17"/>
        <v>null</v>
      </c>
      <c r="J289">
        <v>290</v>
      </c>
      <c r="K289" s="6">
        <v>91.189655172413794</v>
      </c>
      <c r="L289" t="s">
        <v>8224</v>
      </c>
      <c r="M289" t="s">
        <v>8246</v>
      </c>
      <c r="N289">
        <v>1351828800</v>
      </c>
      <c r="O289" s="11">
        <f t="shared" si="18"/>
        <v>41215.166666666664</v>
      </c>
      <c r="P289">
        <v>1349160018</v>
      </c>
      <c r="Q289" s="11">
        <f t="shared" si="19"/>
        <v>41184.277986111112</v>
      </c>
      <c r="R289" t="b">
        <v>1</v>
      </c>
      <c r="S289" t="b">
        <v>1</v>
      </c>
      <c r="T289" t="s">
        <v>8269</v>
      </c>
      <c r="U289" t="s">
        <v>8310</v>
      </c>
      <c r="V289" t="s">
        <v>8315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v>103.21061999999999</v>
      </c>
      <c r="G290" t="s">
        <v>8219</v>
      </c>
      <c r="H290">
        <f t="shared" si="16"/>
        <v>447</v>
      </c>
      <c r="I290" t="str">
        <f t="shared" si="17"/>
        <v>null</v>
      </c>
      <c r="J290">
        <v>447</v>
      </c>
      <c r="K290" s="6">
        <v>115.44812080536913</v>
      </c>
      <c r="L290" t="s">
        <v>8224</v>
      </c>
      <c r="M290" t="s">
        <v>8246</v>
      </c>
      <c r="N290">
        <v>1340683393</v>
      </c>
      <c r="O290" s="11">
        <f t="shared" si="18"/>
        <v>41086.168900462959</v>
      </c>
      <c r="P290">
        <v>1337659393</v>
      </c>
      <c r="Q290" s="11">
        <f t="shared" si="19"/>
        <v>41051.168900462959</v>
      </c>
      <c r="R290" t="b">
        <v>1</v>
      </c>
      <c r="S290" t="b">
        <v>1</v>
      </c>
      <c r="T290" t="s">
        <v>8269</v>
      </c>
      <c r="U290" t="s">
        <v>8310</v>
      </c>
      <c r="V290" t="s">
        <v>8315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v>104.82000000000001</v>
      </c>
      <c r="G291" t="s">
        <v>8219</v>
      </c>
      <c r="H291">
        <f t="shared" si="16"/>
        <v>232</v>
      </c>
      <c r="I291" t="str">
        <f t="shared" si="17"/>
        <v>null</v>
      </c>
      <c r="J291">
        <v>232</v>
      </c>
      <c r="K291" s="6">
        <v>67.771551724137936</v>
      </c>
      <c r="L291" t="s">
        <v>8225</v>
      </c>
      <c r="M291" t="s">
        <v>8247</v>
      </c>
      <c r="N291">
        <v>1383389834</v>
      </c>
      <c r="O291" s="11">
        <f t="shared" si="18"/>
        <v>41580.456412037034</v>
      </c>
      <c r="P291">
        <v>1380797834</v>
      </c>
      <c r="Q291" s="11">
        <f t="shared" si="19"/>
        <v>41550.456412037034</v>
      </c>
      <c r="R291" t="b">
        <v>1</v>
      </c>
      <c r="S291" t="b">
        <v>1</v>
      </c>
      <c r="T291" t="s">
        <v>8269</v>
      </c>
      <c r="U291" t="s">
        <v>8310</v>
      </c>
      <c r="V291" t="s">
        <v>8315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v>106.68444444444445</v>
      </c>
      <c r="G292" t="s">
        <v>8219</v>
      </c>
      <c r="H292">
        <f t="shared" si="16"/>
        <v>168</v>
      </c>
      <c r="I292" t="str">
        <f t="shared" si="17"/>
        <v>null</v>
      </c>
      <c r="J292">
        <v>168</v>
      </c>
      <c r="K292" s="6">
        <v>28.576190476190476</v>
      </c>
      <c r="L292" t="s">
        <v>8224</v>
      </c>
      <c r="M292" t="s">
        <v>8246</v>
      </c>
      <c r="N292">
        <v>1296633540</v>
      </c>
      <c r="O292" s="11">
        <f t="shared" si="18"/>
        <v>40576.332638888889</v>
      </c>
      <c r="P292">
        <v>1292316697</v>
      </c>
      <c r="Q292" s="11">
        <f t="shared" si="19"/>
        <v>40526.36917824074</v>
      </c>
      <c r="R292" t="b">
        <v>1</v>
      </c>
      <c r="S292" t="b">
        <v>1</v>
      </c>
      <c r="T292" t="s">
        <v>8269</v>
      </c>
      <c r="U292" t="s">
        <v>8310</v>
      </c>
      <c r="V292" t="s">
        <v>8315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v>120.02</v>
      </c>
      <c r="G293" t="s">
        <v>8219</v>
      </c>
      <c r="H293">
        <f t="shared" si="16"/>
        <v>128</v>
      </c>
      <c r="I293" t="str">
        <f t="shared" si="17"/>
        <v>null</v>
      </c>
      <c r="J293">
        <v>128</v>
      </c>
      <c r="K293" s="6">
        <v>46.8828125</v>
      </c>
      <c r="L293" t="s">
        <v>8224</v>
      </c>
      <c r="M293" t="s">
        <v>8246</v>
      </c>
      <c r="N293">
        <v>1367366460</v>
      </c>
      <c r="O293" s="11">
        <f t="shared" si="18"/>
        <v>41395.000694444447</v>
      </c>
      <c r="P293">
        <v>1365791246</v>
      </c>
      <c r="Q293" s="11">
        <f t="shared" si="19"/>
        <v>41376.769050925926</v>
      </c>
      <c r="R293" t="b">
        <v>1</v>
      </c>
      <c r="S293" t="b">
        <v>1</v>
      </c>
      <c r="T293" t="s">
        <v>8269</v>
      </c>
      <c r="U293" t="s">
        <v>8310</v>
      </c>
      <c r="V293" t="s">
        <v>8315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v>101.50693333333334</v>
      </c>
      <c r="G294" t="s">
        <v>8219</v>
      </c>
      <c r="H294">
        <f t="shared" si="16"/>
        <v>493</v>
      </c>
      <c r="I294" t="str">
        <f t="shared" si="17"/>
        <v>null</v>
      </c>
      <c r="J294">
        <v>493</v>
      </c>
      <c r="K294" s="6">
        <v>154.42231237322514</v>
      </c>
      <c r="L294" t="s">
        <v>8224</v>
      </c>
      <c r="M294" t="s">
        <v>8246</v>
      </c>
      <c r="N294">
        <v>1319860740</v>
      </c>
      <c r="O294" s="11">
        <f t="shared" si="18"/>
        <v>40845.165972222225</v>
      </c>
      <c r="P294">
        <v>1317064599</v>
      </c>
      <c r="Q294" s="11">
        <f t="shared" si="19"/>
        <v>40812.803229166668</v>
      </c>
      <c r="R294" t="b">
        <v>1</v>
      </c>
      <c r="S294" t="b">
        <v>1</v>
      </c>
      <c r="T294" t="s">
        <v>8269</v>
      </c>
      <c r="U294" t="s">
        <v>8310</v>
      </c>
      <c r="V294" t="s">
        <v>8315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v>101.38461538461539</v>
      </c>
      <c r="G295" t="s">
        <v>8219</v>
      </c>
      <c r="H295">
        <f t="shared" si="16"/>
        <v>131</v>
      </c>
      <c r="I295" t="str">
        <f t="shared" si="17"/>
        <v>null</v>
      </c>
      <c r="J295">
        <v>131</v>
      </c>
      <c r="K295" s="6">
        <v>201.22137404580153</v>
      </c>
      <c r="L295" t="s">
        <v>8224</v>
      </c>
      <c r="M295" t="s">
        <v>8246</v>
      </c>
      <c r="N295">
        <v>1398009714</v>
      </c>
      <c r="O295" s="11">
        <f t="shared" si="18"/>
        <v>41749.667986111112</v>
      </c>
      <c r="P295">
        <v>1395417714</v>
      </c>
      <c r="Q295" s="11">
        <f t="shared" si="19"/>
        <v>41719.667986111112</v>
      </c>
      <c r="R295" t="b">
        <v>1</v>
      </c>
      <c r="S295" t="b">
        <v>1</v>
      </c>
      <c r="T295" t="s">
        <v>8269</v>
      </c>
      <c r="U295" t="s">
        <v>8310</v>
      </c>
      <c r="V295" t="s">
        <v>8315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v>100</v>
      </c>
      <c r="G296" t="s">
        <v>8219</v>
      </c>
      <c r="H296">
        <f t="shared" si="16"/>
        <v>50</v>
      </c>
      <c r="I296" t="str">
        <f t="shared" si="17"/>
        <v>null</v>
      </c>
      <c r="J296">
        <v>50</v>
      </c>
      <c r="K296" s="6">
        <v>100</v>
      </c>
      <c r="L296" t="s">
        <v>8224</v>
      </c>
      <c r="M296" t="s">
        <v>8246</v>
      </c>
      <c r="N296">
        <v>1279555200</v>
      </c>
      <c r="O296" s="11">
        <f t="shared" si="18"/>
        <v>40378.666666666664</v>
      </c>
      <c r="P296">
        <v>1276480894</v>
      </c>
      <c r="Q296" s="11">
        <f t="shared" si="19"/>
        <v>40343.084421296298</v>
      </c>
      <c r="R296" t="b">
        <v>1</v>
      </c>
      <c r="S296" t="b">
        <v>1</v>
      </c>
      <c r="T296" t="s">
        <v>8269</v>
      </c>
      <c r="U296" t="s">
        <v>8310</v>
      </c>
      <c r="V296" t="s">
        <v>8315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v>133.10911999999999</v>
      </c>
      <c r="G297" t="s">
        <v>8219</v>
      </c>
      <c r="H297">
        <f t="shared" si="16"/>
        <v>665</v>
      </c>
      <c r="I297" t="str">
        <f t="shared" si="17"/>
        <v>null</v>
      </c>
      <c r="J297">
        <v>665</v>
      </c>
      <c r="K297" s="6">
        <v>100.08204511278196</v>
      </c>
      <c r="L297" t="s">
        <v>8224</v>
      </c>
      <c r="M297" t="s">
        <v>8246</v>
      </c>
      <c r="N297">
        <v>1383264000</v>
      </c>
      <c r="O297" s="11">
        <f t="shared" si="18"/>
        <v>41579</v>
      </c>
      <c r="P297">
        <v>1378080409</v>
      </c>
      <c r="Q297" s="11">
        <f t="shared" si="19"/>
        <v>41519.004733796297</v>
      </c>
      <c r="R297" t="b">
        <v>1</v>
      </c>
      <c r="S297" t="b">
        <v>1</v>
      </c>
      <c r="T297" t="s">
        <v>8269</v>
      </c>
      <c r="U297" t="s">
        <v>8310</v>
      </c>
      <c r="V297" t="s">
        <v>8315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v>118.72620000000001</v>
      </c>
      <c r="G298" t="s">
        <v>8219</v>
      </c>
      <c r="H298">
        <f t="shared" si="16"/>
        <v>129</v>
      </c>
      <c r="I298" t="str">
        <f t="shared" si="17"/>
        <v>null</v>
      </c>
      <c r="J298">
        <v>129</v>
      </c>
      <c r="K298" s="6">
        <v>230.08953488372092</v>
      </c>
      <c r="L298" t="s">
        <v>8224</v>
      </c>
      <c r="M298" t="s">
        <v>8246</v>
      </c>
      <c r="N298">
        <v>1347017083</v>
      </c>
      <c r="O298" s="11">
        <f t="shared" si="18"/>
        <v>41159.475497685184</v>
      </c>
      <c r="P298">
        <v>1344857083</v>
      </c>
      <c r="Q298" s="11">
        <f t="shared" si="19"/>
        <v>41134.475497685184</v>
      </c>
      <c r="R298" t="b">
        <v>1</v>
      </c>
      <c r="S298" t="b">
        <v>1</v>
      </c>
      <c r="T298" t="s">
        <v>8269</v>
      </c>
      <c r="U298" t="s">
        <v>8310</v>
      </c>
      <c r="V298" t="s">
        <v>8315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v>100.64</v>
      </c>
      <c r="G299" t="s">
        <v>8219</v>
      </c>
      <c r="H299">
        <f t="shared" si="16"/>
        <v>142</v>
      </c>
      <c r="I299" t="str">
        <f t="shared" si="17"/>
        <v>null</v>
      </c>
      <c r="J299">
        <v>142</v>
      </c>
      <c r="K299" s="6">
        <v>141.74647887323943</v>
      </c>
      <c r="L299" t="s">
        <v>8224</v>
      </c>
      <c r="M299" t="s">
        <v>8246</v>
      </c>
      <c r="N299">
        <v>1430452740</v>
      </c>
      <c r="O299" s="11">
        <f t="shared" si="18"/>
        <v>42125.165972222225</v>
      </c>
      <c r="P299">
        <v>1427390901</v>
      </c>
      <c r="Q299" s="11">
        <f t="shared" si="19"/>
        <v>42089.72802083334</v>
      </c>
      <c r="R299" t="b">
        <v>1</v>
      </c>
      <c r="S299" t="b">
        <v>1</v>
      </c>
      <c r="T299" t="s">
        <v>8269</v>
      </c>
      <c r="U299" t="s">
        <v>8310</v>
      </c>
      <c r="V299" t="s">
        <v>8315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v>108.93241269841269</v>
      </c>
      <c r="G300" t="s">
        <v>8219</v>
      </c>
      <c r="H300">
        <f t="shared" si="16"/>
        <v>2436</v>
      </c>
      <c r="I300" t="str">
        <f t="shared" si="17"/>
        <v>null</v>
      </c>
      <c r="J300">
        <v>2436</v>
      </c>
      <c r="K300" s="6">
        <v>56.344351395730705</v>
      </c>
      <c r="L300" t="s">
        <v>8224</v>
      </c>
      <c r="M300" t="s">
        <v>8246</v>
      </c>
      <c r="N300">
        <v>1399669200</v>
      </c>
      <c r="O300" s="11">
        <f t="shared" si="18"/>
        <v>41768.875</v>
      </c>
      <c r="P300">
        <v>1394536048</v>
      </c>
      <c r="Q300" s="11">
        <f t="shared" si="19"/>
        <v>41709.463518518518</v>
      </c>
      <c r="R300" t="b">
        <v>1</v>
      </c>
      <c r="S300" t="b">
        <v>1</v>
      </c>
      <c r="T300" t="s">
        <v>8269</v>
      </c>
      <c r="U300" t="s">
        <v>8310</v>
      </c>
      <c r="V300" t="s">
        <v>8315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v>178.95250000000001</v>
      </c>
      <c r="G301" t="s">
        <v>8219</v>
      </c>
      <c r="H301">
        <f t="shared" si="16"/>
        <v>244</v>
      </c>
      <c r="I301" t="str">
        <f t="shared" si="17"/>
        <v>null</v>
      </c>
      <c r="J301">
        <v>244</v>
      </c>
      <c r="K301" s="6">
        <v>73.341188524590166</v>
      </c>
      <c r="L301" t="s">
        <v>8224</v>
      </c>
      <c r="M301" t="s">
        <v>8246</v>
      </c>
      <c r="N301">
        <v>1289975060</v>
      </c>
      <c r="O301" s="11">
        <f t="shared" si="18"/>
        <v>40499.266898148147</v>
      </c>
      <c r="P301">
        <v>1287379460</v>
      </c>
      <c r="Q301" s="11">
        <f t="shared" si="19"/>
        <v>40469.225231481483</v>
      </c>
      <c r="R301" t="b">
        <v>1</v>
      </c>
      <c r="S301" t="b">
        <v>1</v>
      </c>
      <c r="T301" t="s">
        <v>8269</v>
      </c>
      <c r="U301" t="s">
        <v>8310</v>
      </c>
      <c r="V301" t="s">
        <v>8315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v>101.72264</v>
      </c>
      <c r="G302" t="s">
        <v>8219</v>
      </c>
      <c r="H302">
        <f t="shared" si="16"/>
        <v>298</v>
      </c>
      <c r="I302" t="str">
        <f t="shared" si="17"/>
        <v>null</v>
      </c>
      <c r="J302">
        <v>298</v>
      </c>
      <c r="K302" s="6">
        <v>85.337785234899329</v>
      </c>
      <c r="L302" t="s">
        <v>8224</v>
      </c>
      <c r="M302" t="s">
        <v>8246</v>
      </c>
      <c r="N302">
        <v>1303686138</v>
      </c>
      <c r="O302" s="11">
        <f t="shared" si="18"/>
        <v>40657.959930555553</v>
      </c>
      <c r="P302">
        <v>1301007738</v>
      </c>
      <c r="Q302" s="11">
        <f t="shared" si="19"/>
        <v>40626.959930555553</v>
      </c>
      <c r="R302" t="b">
        <v>1</v>
      </c>
      <c r="S302" t="b">
        <v>1</v>
      </c>
      <c r="T302" t="s">
        <v>8269</v>
      </c>
      <c r="U302" t="s">
        <v>8310</v>
      </c>
      <c r="V302" t="s">
        <v>8315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v>118.73499999999999</v>
      </c>
      <c r="G303" t="s">
        <v>8219</v>
      </c>
      <c r="H303">
        <f t="shared" si="16"/>
        <v>251</v>
      </c>
      <c r="I303" t="str">
        <f t="shared" si="17"/>
        <v>null</v>
      </c>
      <c r="J303">
        <v>251</v>
      </c>
      <c r="K303" s="6">
        <v>61.496215139442228</v>
      </c>
      <c r="L303" t="s">
        <v>8224</v>
      </c>
      <c r="M303" t="s">
        <v>8246</v>
      </c>
      <c r="N303">
        <v>1363711335</v>
      </c>
      <c r="O303" s="11">
        <f t="shared" si="18"/>
        <v>41352.696006944447</v>
      </c>
      <c r="P303">
        <v>1360258935</v>
      </c>
      <c r="Q303" s="11">
        <f t="shared" si="19"/>
        <v>41312.737673611111</v>
      </c>
      <c r="R303" t="b">
        <v>1</v>
      </c>
      <c r="S303" t="b">
        <v>1</v>
      </c>
      <c r="T303" t="s">
        <v>8269</v>
      </c>
      <c r="U303" t="s">
        <v>8310</v>
      </c>
      <c r="V303" t="s">
        <v>8315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v>100.46</v>
      </c>
      <c r="G304" t="s">
        <v>8219</v>
      </c>
      <c r="H304">
        <f t="shared" si="16"/>
        <v>108</v>
      </c>
      <c r="I304" t="str">
        <f t="shared" si="17"/>
        <v>null</v>
      </c>
      <c r="J304">
        <v>108</v>
      </c>
      <c r="K304" s="6">
        <v>93.018518518518519</v>
      </c>
      <c r="L304" t="s">
        <v>8224</v>
      </c>
      <c r="M304" t="s">
        <v>8246</v>
      </c>
      <c r="N304">
        <v>1330115638</v>
      </c>
      <c r="O304" s="11">
        <f t="shared" si="18"/>
        <v>40963.856921296298</v>
      </c>
      <c r="P304">
        <v>1327523638</v>
      </c>
      <c r="Q304" s="11">
        <f t="shared" si="19"/>
        <v>40933.856921296298</v>
      </c>
      <c r="R304" t="b">
        <v>1</v>
      </c>
      <c r="S304" t="b">
        <v>1</v>
      </c>
      <c r="T304" t="s">
        <v>8269</v>
      </c>
      <c r="U304" t="s">
        <v>8310</v>
      </c>
      <c r="V304" t="s">
        <v>8315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v>137.46666666666667</v>
      </c>
      <c r="G305" t="s">
        <v>8219</v>
      </c>
      <c r="H305">
        <f t="shared" si="16"/>
        <v>82</v>
      </c>
      <c r="I305" t="str">
        <f t="shared" si="17"/>
        <v>null</v>
      </c>
      <c r="J305">
        <v>82</v>
      </c>
      <c r="K305" s="6">
        <v>50.292682926829265</v>
      </c>
      <c r="L305" t="s">
        <v>8224</v>
      </c>
      <c r="M305" t="s">
        <v>8246</v>
      </c>
      <c r="N305">
        <v>1338601346</v>
      </c>
      <c r="O305" s="11">
        <f t="shared" si="18"/>
        <v>41062.071134259262</v>
      </c>
      <c r="P305">
        <v>1336009346</v>
      </c>
      <c r="Q305" s="11">
        <f t="shared" si="19"/>
        <v>41032.071134259262</v>
      </c>
      <c r="R305" t="b">
        <v>1</v>
      </c>
      <c r="S305" t="b">
        <v>1</v>
      </c>
      <c r="T305" t="s">
        <v>8269</v>
      </c>
      <c r="U305" t="s">
        <v>8310</v>
      </c>
      <c r="V305" t="s">
        <v>8315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v>231.64705882352939</v>
      </c>
      <c r="G306" t="s">
        <v>8219</v>
      </c>
      <c r="H306">
        <f t="shared" si="16"/>
        <v>74</v>
      </c>
      <c r="I306" t="str">
        <f t="shared" si="17"/>
        <v>null</v>
      </c>
      <c r="J306">
        <v>74</v>
      </c>
      <c r="K306" s="6">
        <v>106.43243243243244</v>
      </c>
      <c r="L306" t="s">
        <v>8224</v>
      </c>
      <c r="M306" t="s">
        <v>8246</v>
      </c>
      <c r="N306">
        <v>1346464800</v>
      </c>
      <c r="O306" s="11">
        <f t="shared" si="18"/>
        <v>41153.083333333336</v>
      </c>
      <c r="P306">
        <v>1343096197</v>
      </c>
      <c r="Q306" s="11">
        <f t="shared" si="19"/>
        <v>41114.094872685186</v>
      </c>
      <c r="R306" t="b">
        <v>1</v>
      </c>
      <c r="S306" t="b">
        <v>1</v>
      </c>
      <c r="T306" t="s">
        <v>8269</v>
      </c>
      <c r="U306" t="s">
        <v>8310</v>
      </c>
      <c r="V306" t="s">
        <v>8315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v>130.33333333333331</v>
      </c>
      <c r="G307" t="s">
        <v>8219</v>
      </c>
      <c r="H307">
        <f t="shared" si="16"/>
        <v>189</v>
      </c>
      <c r="I307" t="str">
        <f t="shared" si="17"/>
        <v>null</v>
      </c>
      <c r="J307">
        <v>189</v>
      </c>
      <c r="K307" s="6">
        <v>51.719576719576722</v>
      </c>
      <c r="L307" t="s">
        <v>8224</v>
      </c>
      <c r="M307" t="s">
        <v>8246</v>
      </c>
      <c r="N307">
        <v>1331392049</v>
      </c>
      <c r="O307" s="11">
        <f t="shared" si="18"/>
        <v>40978.630196759259</v>
      </c>
      <c r="P307">
        <v>1328800049</v>
      </c>
      <c r="Q307" s="11">
        <f t="shared" si="19"/>
        <v>40948.630196759259</v>
      </c>
      <c r="R307" t="b">
        <v>1</v>
      </c>
      <c r="S307" t="b">
        <v>1</v>
      </c>
      <c r="T307" t="s">
        <v>8269</v>
      </c>
      <c r="U307" t="s">
        <v>8310</v>
      </c>
      <c r="V307" t="s">
        <v>8315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v>292.89999999999998</v>
      </c>
      <c r="G308" t="s">
        <v>8219</v>
      </c>
      <c r="H308">
        <f t="shared" si="16"/>
        <v>80</v>
      </c>
      <c r="I308" t="str">
        <f t="shared" si="17"/>
        <v>null</v>
      </c>
      <c r="J308">
        <v>80</v>
      </c>
      <c r="K308" s="6">
        <v>36.612499999999997</v>
      </c>
      <c r="L308" t="s">
        <v>8224</v>
      </c>
      <c r="M308" t="s">
        <v>8246</v>
      </c>
      <c r="N308">
        <v>1363806333</v>
      </c>
      <c r="O308" s="11">
        <f t="shared" si="18"/>
        <v>41353.795520833337</v>
      </c>
      <c r="P308">
        <v>1362081933</v>
      </c>
      <c r="Q308" s="11">
        <f t="shared" si="19"/>
        <v>41333.837187500001</v>
      </c>
      <c r="R308" t="b">
        <v>1</v>
      </c>
      <c r="S308" t="b">
        <v>1</v>
      </c>
      <c r="T308" t="s">
        <v>8269</v>
      </c>
      <c r="U308" t="s">
        <v>8310</v>
      </c>
      <c r="V308" t="s">
        <v>8315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v>111.31818181818183</v>
      </c>
      <c r="G309" t="s">
        <v>8219</v>
      </c>
      <c r="H309">
        <f t="shared" si="16"/>
        <v>576</v>
      </c>
      <c r="I309" t="str">
        <f t="shared" si="17"/>
        <v>null</v>
      </c>
      <c r="J309">
        <v>576</v>
      </c>
      <c r="K309" s="6">
        <v>42.517361111111114</v>
      </c>
      <c r="L309" t="s">
        <v>8224</v>
      </c>
      <c r="M309" t="s">
        <v>8246</v>
      </c>
      <c r="N309">
        <v>1360276801</v>
      </c>
      <c r="O309" s="11">
        <f t="shared" si="18"/>
        <v>41312.944456018515</v>
      </c>
      <c r="P309">
        <v>1357684801</v>
      </c>
      <c r="Q309" s="11">
        <f t="shared" si="19"/>
        <v>41282.944456018515</v>
      </c>
      <c r="R309" t="b">
        <v>1</v>
      </c>
      <c r="S309" t="b">
        <v>1</v>
      </c>
      <c r="T309" t="s">
        <v>8269</v>
      </c>
      <c r="U309" t="s">
        <v>8310</v>
      </c>
      <c r="V309" t="s">
        <v>8315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v>105.56666666666668</v>
      </c>
      <c r="G310" t="s">
        <v>8219</v>
      </c>
      <c r="H310">
        <f t="shared" si="16"/>
        <v>202</v>
      </c>
      <c r="I310" t="str">
        <f t="shared" si="17"/>
        <v>null</v>
      </c>
      <c r="J310">
        <v>202</v>
      </c>
      <c r="K310" s="6">
        <v>62.712871287128714</v>
      </c>
      <c r="L310" t="s">
        <v>8224</v>
      </c>
      <c r="M310" t="s">
        <v>8246</v>
      </c>
      <c r="N310">
        <v>1299775210</v>
      </c>
      <c r="O310" s="11">
        <f t="shared" si="18"/>
        <v>40612.694560185184</v>
      </c>
      <c r="P310">
        <v>1295887210</v>
      </c>
      <c r="Q310" s="11">
        <f t="shared" si="19"/>
        <v>40567.694560185184</v>
      </c>
      <c r="R310" t="b">
        <v>1</v>
      </c>
      <c r="S310" t="b">
        <v>1</v>
      </c>
      <c r="T310" t="s">
        <v>8269</v>
      </c>
      <c r="U310" t="s">
        <v>8310</v>
      </c>
      <c r="V310" t="s">
        <v>8315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v>118.94444444444446</v>
      </c>
      <c r="G311" t="s">
        <v>8219</v>
      </c>
      <c r="H311">
        <f t="shared" si="16"/>
        <v>238</v>
      </c>
      <c r="I311" t="str">
        <f t="shared" si="17"/>
        <v>null</v>
      </c>
      <c r="J311">
        <v>238</v>
      </c>
      <c r="K311" s="6">
        <v>89.957983193277315</v>
      </c>
      <c r="L311" t="s">
        <v>8224</v>
      </c>
      <c r="M311" t="s">
        <v>8246</v>
      </c>
      <c r="N311">
        <v>1346695334</v>
      </c>
      <c r="O311" s="11">
        <f t="shared" si="18"/>
        <v>41155.751550925925</v>
      </c>
      <c r="P311">
        <v>1344880934</v>
      </c>
      <c r="Q311" s="11">
        <f t="shared" si="19"/>
        <v>41134.751550925925</v>
      </c>
      <c r="R311" t="b">
        <v>1</v>
      </c>
      <c r="S311" t="b">
        <v>1</v>
      </c>
      <c r="T311" t="s">
        <v>8269</v>
      </c>
      <c r="U311" t="s">
        <v>8310</v>
      </c>
      <c r="V311" t="s">
        <v>8315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v>104.129</v>
      </c>
      <c r="G312" t="s">
        <v>8219</v>
      </c>
      <c r="H312">
        <f t="shared" si="16"/>
        <v>36</v>
      </c>
      <c r="I312" t="str">
        <f t="shared" si="17"/>
        <v>null</v>
      </c>
      <c r="J312">
        <v>36</v>
      </c>
      <c r="K312" s="6">
        <v>28.924722222222222</v>
      </c>
      <c r="L312" t="s">
        <v>8224</v>
      </c>
      <c r="M312" t="s">
        <v>8246</v>
      </c>
      <c r="N312">
        <v>1319076000</v>
      </c>
      <c r="O312" s="11">
        <f t="shared" si="18"/>
        <v>40836.083333333336</v>
      </c>
      <c r="P312">
        <v>1317788623</v>
      </c>
      <c r="Q312" s="11">
        <f t="shared" si="19"/>
        <v>40821.183136574073</v>
      </c>
      <c r="R312" t="b">
        <v>1</v>
      </c>
      <c r="S312" t="b">
        <v>1</v>
      </c>
      <c r="T312" t="s">
        <v>8269</v>
      </c>
      <c r="U312" t="s">
        <v>8310</v>
      </c>
      <c r="V312" t="s">
        <v>8315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v>104.10165000000001</v>
      </c>
      <c r="G313" t="s">
        <v>8219</v>
      </c>
      <c r="H313">
        <f t="shared" si="16"/>
        <v>150</v>
      </c>
      <c r="I313" t="str">
        <f t="shared" si="17"/>
        <v>null</v>
      </c>
      <c r="J313">
        <v>150</v>
      </c>
      <c r="K313" s="6">
        <v>138.8022</v>
      </c>
      <c r="L313" t="s">
        <v>8224</v>
      </c>
      <c r="M313" t="s">
        <v>8246</v>
      </c>
      <c r="N313">
        <v>1325404740</v>
      </c>
      <c r="O313" s="11">
        <f t="shared" si="18"/>
        <v>40909.332638888889</v>
      </c>
      <c r="P313">
        <v>1321852592</v>
      </c>
      <c r="Q313" s="11">
        <f t="shared" si="19"/>
        <v>40868.219814814816</v>
      </c>
      <c r="R313" t="b">
        <v>1</v>
      </c>
      <c r="S313" t="b">
        <v>1</v>
      </c>
      <c r="T313" t="s">
        <v>8269</v>
      </c>
      <c r="U313" t="s">
        <v>8310</v>
      </c>
      <c r="V313" t="s">
        <v>8315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v>111.87499999999999</v>
      </c>
      <c r="G314" t="s">
        <v>8219</v>
      </c>
      <c r="H314">
        <f t="shared" si="16"/>
        <v>146</v>
      </c>
      <c r="I314" t="str">
        <f t="shared" si="17"/>
        <v>null</v>
      </c>
      <c r="J314">
        <v>146</v>
      </c>
      <c r="K314" s="6">
        <v>61.301369863013697</v>
      </c>
      <c r="L314" t="s">
        <v>8224</v>
      </c>
      <c r="M314" t="s">
        <v>8246</v>
      </c>
      <c r="N314">
        <v>1365973432</v>
      </c>
      <c r="O314" s="11">
        <f t="shared" si="18"/>
        <v>41378.877685185187</v>
      </c>
      <c r="P314">
        <v>1363381432</v>
      </c>
      <c r="Q314" s="11">
        <f t="shared" si="19"/>
        <v>41348.877685185187</v>
      </c>
      <c r="R314" t="b">
        <v>1</v>
      </c>
      <c r="S314" t="b">
        <v>1</v>
      </c>
      <c r="T314" t="s">
        <v>8269</v>
      </c>
      <c r="U314" t="s">
        <v>8310</v>
      </c>
      <c r="V314" t="s">
        <v>8315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v>104.73529411764706</v>
      </c>
      <c r="G315" t="s">
        <v>8219</v>
      </c>
      <c r="H315">
        <f t="shared" si="16"/>
        <v>222</v>
      </c>
      <c r="I315" t="str">
        <f t="shared" si="17"/>
        <v>null</v>
      </c>
      <c r="J315">
        <v>222</v>
      </c>
      <c r="K315" s="6">
        <v>80.202702702702709</v>
      </c>
      <c r="L315" t="s">
        <v>8224</v>
      </c>
      <c r="M315" t="s">
        <v>8246</v>
      </c>
      <c r="N315">
        <v>1281542340</v>
      </c>
      <c r="O315" s="11">
        <f t="shared" si="18"/>
        <v>40401.665972222225</v>
      </c>
      <c r="P315">
        <v>1277702894</v>
      </c>
      <c r="Q315" s="11">
        <f t="shared" si="19"/>
        <v>40357.227939814817</v>
      </c>
      <c r="R315" t="b">
        <v>1</v>
      </c>
      <c r="S315" t="b">
        <v>1</v>
      </c>
      <c r="T315" t="s">
        <v>8269</v>
      </c>
      <c r="U315" t="s">
        <v>8310</v>
      </c>
      <c r="V315" t="s">
        <v>8315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v>385.15000000000003</v>
      </c>
      <c r="G316" t="s">
        <v>8219</v>
      </c>
      <c r="H316">
        <f t="shared" si="16"/>
        <v>120</v>
      </c>
      <c r="I316" t="str">
        <f t="shared" si="17"/>
        <v>null</v>
      </c>
      <c r="J316">
        <v>120</v>
      </c>
      <c r="K316" s="6">
        <v>32.095833333333331</v>
      </c>
      <c r="L316" t="s">
        <v>8224</v>
      </c>
      <c r="M316" t="s">
        <v>8246</v>
      </c>
      <c r="N316">
        <v>1362167988</v>
      </c>
      <c r="O316" s="11">
        <f t="shared" si="18"/>
        <v>41334.833194444444</v>
      </c>
      <c r="P316">
        <v>1359575988</v>
      </c>
      <c r="Q316" s="11">
        <f t="shared" si="19"/>
        <v>41304.833194444444</v>
      </c>
      <c r="R316" t="b">
        <v>1</v>
      </c>
      <c r="S316" t="b">
        <v>1</v>
      </c>
      <c r="T316" t="s">
        <v>8269</v>
      </c>
      <c r="U316" t="s">
        <v>8310</v>
      </c>
      <c r="V316" t="s">
        <v>8315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v>101.248</v>
      </c>
      <c r="G317" t="s">
        <v>8219</v>
      </c>
      <c r="H317">
        <f t="shared" si="16"/>
        <v>126</v>
      </c>
      <c r="I317" t="str">
        <f t="shared" si="17"/>
        <v>null</v>
      </c>
      <c r="J317">
        <v>126</v>
      </c>
      <c r="K317" s="6">
        <v>200.88888888888889</v>
      </c>
      <c r="L317" t="s">
        <v>8224</v>
      </c>
      <c r="M317" t="s">
        <v>8246</v>
      </c>
      <c r="N317">
        <v>1345660334</v>
      </c>
      <c r="O317" s="11">
        <f t="shared" si="18"/>
        <v>41143.77238425926</v>
      </c>
      <c r="P317">
        <v>1343068334</v>
      </c>
      <c r="Q317" s="11">
        <f t="shared" si="19"/>
        <v>41113.77238425926</v>
      </c>
      <c r="R317" t="b">
        <v>1</v>
      </c>
      <c r="S317" t="b">
        <v>1</v>
      </c>
      <c r="T317" t="s">
        <v>8269</v>
      </c>
      <c r="U317" t="s">
        <v>8310</v>
      </c>
      <c r="V317" t="s">
        <v>8315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v>113.77333333333333</v>
      </c>
      <c r="G318" t="s">
        <v>8219</v>
      </c>
      <c r="H318">
        <f t="shared" si="16"/>
        <v>158</v>
      </c>
      <c r="I318" t="str">
        <f t="shared" si="17"/>
        <v>null</v>
      </c>
      <c r="J318">
        <v>158</v>
      </c>
      <c r="K318" s="6">
        <v>108.01265822784811</v>
      </c>
      <c r="L318" t="s">
        <v>8229</v>
      </c>
      <c r="M318" t="s">
        <v>8251</v>
      </c>
      <c r="N318">
        <v>1418273940</v>
      </c>
      <c r="O318" s="11">
        <f t="shared" si="18"/>
        <v>41984.207638888889</v>
      </c>
      <c r="P318">
        <v>1415398197</v>
      </c>
      <c r="Q318" s="11">
        <f t="shared" si="19"/>
        <v>41950.923576388886</v>
      </c>
      <c r="R318" t="b">
        <v>1</v>
      </c>
      <c r="S318" t="b">
        <v>1</v>
      </c>
      <c r="T318" t="s">
        <v>8269</v>
      </c>
      <c r="U318" t="s">
        <v>8310</v>
      </c>
      <c r="V318" t="s">
        <v>8315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v>100.80333333333333</v>
      </c>
      <c r="G319" t="s">
        <v>8219</v>
      </c>
      <c r="H319">
        <f t="shared" si="16"/>
        <v>316</v>
      </c>
      <c r="I319" t="str">
        <f t="shared" si="17"/>
        <v>null</v>
      </c>
      <c r="J319">
        <v>316</v>
      </c>
      <c r="K319" s="6">
        <v>95.699367088607602</v>
      </c>
      <c r="L319" t="s">
        <v>8224</v>
      </c>
      <c r="M319" t="s">
        <v>8246</v>
      </c>
      <c r="N319">
        <v>1386778483</v>
      </c>
      <c r="O319" s="11">
        <f t="shared" si="18"/>
        <v>41619.676886574074</v>
      </c>
      <c r="P319">
        <v>1384186483</v>
      </c>
      <c r="Q319" s="11">
        <f t="shared" si="19"/>
        <v>41589.676886574074</v>
      </c>
      <c r="R319" t="b">
        <v>1</v>
      </c>
      <c r="S319" t="b">
        <v>1</v>
      </c>
      <c r="T319" t="s">
        <v>8269</v>
      </c>
      <c r="U319" t="s">
        <v>8310</v>
      </c>
      <c r="V319" t="s">
        <v>8315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v>283.32</v>
      </c>
      <c r="G320" t="s">
        <v>8219</v>
      </c>
      <c r="H320">
        <f t="shared" si="16"/>
        <v>284</v>
      </c>
      <c r="I320" t="str">
        <f t="shared" si="17"/>
        <v>null</v>
      </c>
      <c r="J320">
        <v>284</v>
      </c>
      <c r="K320" s="6">
        <v>49.880281690140848</v>
      </c>
      <c r="L320" t="s">
        <v>8224</v>
      </c>
      <c r="M320" t="s">
        <v>8246</v>
      </c>
      <c r="N320">
        <v>1364342151</v>
      </c>
      <c r="O320" s="11">
        <f t="shared" si="18"/>
        <v>41359.997118055559</v>
      </c>
      <c r="P320">
        <v>1361753751</v>
      </c>
      <c r="Q320" s="11">
        <f t="shared" si="19"/>
        <v>41330.038784722223</v>
      </c>
      <c r="R320" t="b">
        <v>1</v>
      </c>
      <c r="S320" t="b">
        <v>1</v>
      </c>
      <c r="T320" t="s">
        <v>8269</v>
      </c>
      <c r="U320" t="s">
        <v>8310</v>
      </c>
      <c r="V320" t="s">
        <v>8315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v>112.68</v>
      </c>
      <c r="G321" t="s">
        <v>8219</v>
      </c>
      <c r="H321">
        <f t="shared" si="16"/>
        <v>51</v>
      </c>
      <c r="I321" t="str">
        <f t="shared" si="17"/>
        <v>null</v>
      </c>
      <c r="J321">
        <v>51</v>
      </c>
      <c r="K321" s="6">
        <v>110.47058823529412</v>
      </c>
      <c r="L321" t="s">
        <v>8224</v>
      </c>
      <c r="M321" t="s">
        <v>8246</v>
      </c>
      <c r="N321">
        <v>1265097540</v>
      </c>
      <c r="O321" s="11">
        <f t="shared" si="18"/>
        <v>40211.332638888889</v>
      </c>
      <c r="P321">
        <v>1257538029</v>
      </c>
      <c r="Q321" s="11">
        <f t="shared" si="19"/>
        <v>40123.83829861111</v>
      </c>
      <c r="R321" t="b">
        <v>1</v>
      </c>
      <c r="S321" t="b">
        <v>1</v>
      </c>
      <c r="T321" t="s">
        <v>8269</v>
      </c>
      <c r="U321" t="s">
        <v>8310</v>
      </c>
      <c r="V321" t="s">
        <v>8315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v>106.58000000000001</v>
      </c>
      <c r="G322" t="s">
        <v>8219</v>
      </c>
      <c r="H322">
        <f t="shared" ref="H322:H385" si="20">IF(G322="successful",J322,"null")</f>
        <v>158</v>
      </c>
      <c r="I322" t="str">
        <f t="shared" si="17"/>
        <v>null</v>
      </c>
      <c r="J322">
        <v>158</v>
      </c>
      <c r="K322" s="6">
        <v>134.91139240506328</v>
      </c>
      <c r="L322" t="s">
        <v>8225</v>
      </c>
      <c r="M322" t="s">
        <v>8247</v>
      </c>
      <c r="N322">
        <v>1450825200</v>
      </c>
      <c r="O322" s="11">
        <f t="shared" si="18"/>
        <v>42360.958333333328</v>
      </c>
      <c r="P322">
        <v>1448284433</v>
      </c>
      <c r="Q322" s="11">
        <f t="shared" si="19"/>
        <v>42331.551307870366</v>
      </c>
      <c r="R322" t="b">
        <v>1</v>
      </c>
      <c r="S322" t="b">
        <v>1</v>
      </c>
      <c r="T322" t="s">
        <v>8269</v>
      </c>
      <c r="U322" t="s">
        <v>8310</v>
      </c>
      <c r="V322" t="s">
        <v>8315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v>102.66285714285715</v>
      </c>
      <c r="G323" t="s">
        <v>8219</v>
      </c>
      <c r="H323">
        <f t="shared" si="20"/>
        <v>337</v>
      </c>
      <c r="I323" t="str">
        <f t="shared" ref="I323:I386" si="21">IF(G323="failed",J323,"null")</f>
        <v>null</v>
      </c>
      <c r="J323">
        <v>337</v>
      </c>
      <c r="K323" s="6">
        <v>106.62314540059347</v>
      </c>
      <c r="L323" t="s">
        <v>8236</v>
      </c>
      <c r="M323" t="s">
        <v>8249</v>
      </c>
      <c r="N323">
        <v>1478605386</v>
      </c>
      <c r="O323" s="11">
        <f t="shared" ref="O323:O386" si="22">(((N323/60)/60/24)+DATE(1970,1,1))</f>
        <v>42682.488263888896</v>
      </c>
      <c r="P323">
        <v>1475577786</v>
      </c>
      <c r="Q323" s="11">
        <f t="shared" ref="Q323:Q386" si="23">(((P323/60)/60/24)+DATE(1970,1,1))</f>
        <v>42647.446597222224</v>
      </c>
      <c r="R323" t="b">
        <v>1</v>
      </c>
      <c r="S323" t="b">
        <v>1</v>
      </c>
      <c r="T323" t="s">
        <v>8269</v>
      </c>
      <c r="U323" t="s">
        <v>8310</v>
      </c>
      <c r="V323" t="s">
        <v>8315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v>107.91200000000001</v>
      </c>
      <c r="G324" t="s">
        <v>8219</v>
      </c>
      <c r="H324">
        <f t="shared" si="20"/>
        <v>186</v>
      </c>
      <c r="I324" t="str">
        <f t="shared" si="21"/>
        <v>null</v>
      </c>
      <c r="J324">
        <v>186</v>
      </c>
      <c r="K324" s="6">
        <v>145.04301075268816</v>
      </c>
      <c r="L324" t="s">
        <v>8224</v>
      </c>
      <c r="M324" t="s">
        <v>8246</v>
      </c>
      <c r="N324">
        <v>1463146848</v>
      </c>
      <c r="O324" s="11">
        <f t="shared" si="22"/>
        <v>42503.57</v>
      </c>
      <c r="P324">
        <v>1460554848</v>
      </c>
      <c r="Q324" s="11">
        <f t="shared" si="23"/>
        <v>42473.57</v>
      </c>
      <c r="R324" t="b">
        <v>1</v>
      </c>
      <c r="S324" t="b">
        <v>1</v>
      </c>
      <c r="T324" t="s">
        <v>8269</v>
      </c>
      <c r="U324" t="s">
        <v>8310</v>
      </c>
      <c r="V324" t="s">
        <v>8315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v>123.07407407407408</v>
      </c>
      <c r="G325" t="s">
        <v>8219</v>
      </c>
      <c r="H325">
        <f t="shared" si="20"/>
        <v>58</v>
      </c>
      <c r="I325" t="str">
        <f t="shared" si="21"/>
        <v>null</v>
      </c>
      <c r="J325">
        <v>58</v>
      </c>
      <c r="K325" s="6">
        <v>114.58620689655173</v>
      </c>
      <c r="L325" t="s">
        <v>8224</v>
      </c>
      <c r="M325" t="s">
        <v>8246</v>
      </c>
      <c r="N325">
        <v>1482307140</v>
      </c>
      <c r="O325" s="11">
        <f t="shared" si="22"/>
        <v>42725.332638888889</v>
      </c>
      <c r="P325">
        <v>1479886966</v>
      </c>
      <c r="Q325" s="11">
        <f t="shared" si="23"/>
        <v>42697.32136574074</v>
      </c>
      <c r="R325" t="b">
        <v>1</v>
      </c>
      <c r="S325" t="b">
        <v>1</v>
      </c>
      <c r="T325" t="s">
        <v>8269</v>
      </c>
      <c r="U325" t="s">
        <v>8310</v>
      </c>
      <c r="V325" t="s">
        <v>8315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v>101.6</v>
      </c>
      <c r="G326" t="s">
        <v>8219</v>
      </c>
      <c r="H326">
        <f t="shared" si="20"/>
        <v>82</v>
      </c>
      <c r="I326" t="str">
        <f t="shared" si="21"/>
        <v>null</v>
      </c>
      <c r="J326">
        <v>82</v>
      </c>
      <c r="K326" s="6">
        <v>105.3170731707317</v>
      </c>
      <c r="L326" t="s">
        <v>8224</v>
      </c>
      <c r="M326" t="s">
        <v>8246</v>
      </c>
      <c r="N326">
        <v>1438441308</v>
      </c>
      <c r="O326" s="11">
        <f t="shared" si="22"/>
        <v>42217.626250000001</v>
      </c>
      <c r="P326">
        <v>1435590108</v>
      </c>
      <c r="Q326" s="11">
        <f t="shared" si="23"/>
        <v>42184.626250000001</v>
      </c>
      <c r="R326" t="b">
        <v>1</v>
      </c>
      <c r="S326" t="b">
        <v>1</v>
      </c>
      <c r="T326" t="s">
        <v>8269</v>
      </c>
      <c r="U326" t="s">
        <v>8310</v>
      </c>
      <c r="V326" t="s">
        <v>8315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v>104.396</v>
      </c>
      <c r="G327" t="s">
        <v>8219</v>
      </c>
      <c r="H327">
        <f t="shared" si="20"/>
        <v>736</v>
      </c>
      <c r="I327" t="str">
        <f t="shared" si="21"/>
        <v>null</v>
      </c>
      <c r="J327">
        <v>736</v>
      </c>
      <c r="K327" s="6">
        <v>70.921195652173907</v>
      </c>
      <c r="L327" t="s">
        <v>8224</v>
      </c>
      <c r="M327" t="s">
        <v>8246</v>
      </c>
      <c r="N327">
        <v>1482208233</v>
      </c>
      <c r="O327" s="11">
        <f t="shared" si="22"/>
        <v>42724.187881944439</v>
      </c>
      <c r="P327">
        <v>1479184233</v>
      </c>
      <c r="Q327" s="11">
        <f t="shared" si="23"/>
        <v>42689.187881944439</v>
      </c>
      <c r="R327" t="b">
        <v>1</v>
      </c>
      <c r="S327" t="b">
        <v>1</v>
      </c>
      <c r="T327" t="s">
        <v>8269</v>
      </c>
      <c r="U327" t="s">
        <v>8310</v>
      </c>
      <c r="V327" t="s">
        <v>8315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v>112.92973333333333</v>
      </c>
      <c r="G328" t="s">
        <v>8219</v>
      </c>
      <c r="H328">
        <f t="shared" si="20"/>
        <v>1151</v>
      </c>
      <c r="I328" t="str">
        <f t="shared" si="21"/>
        <v>null</v>
      </c>
      <c r="J328">
        <v>1151</v>
      </c>
      <c r="K328" s="6">
        <v>147.17167680278018</v>
      </c>
      <c r="L328" t="s">
        <v>8224</v>
      </c>
      <c r="M328" t="s">
        <v>8246</v>
      </c>
      <c r="N328">
        <v>1489532220</v>
      </c>
      <c r="O328" s="11">
        <f t="shared" si="22"/>
        <v>42808.956250000003</v>
      </c>
      <c r="P328">
        <v>1486625606</v>
      </c>
      <c r="Q328" s="11">
        <f t="shared" si="23"/>
        <v>42775.314884259264</v>
      </c>
      <c r="R328" t="b">
        <v>1</v>
      </c>
      <c r="S328" t="b">
        <v>1</v>
      </c>
      <c r="T328" t="s">
        <v>8269</v>
      </c>
      <c r="U328" t="s">
        <v>8310</v>
      </c>
      <c r="V328" t="s">
        <v>8315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v>136.4</v>
      </c>
      <c r="G329" t="s">
        <v>8219</v>
      </c>
      <c r="H329">
        <f t="shared" si="20"/>
        <v>34</v>
      </c>
      <c r="I329" t="str">
        <f t="shared" si="21"/>
        <v>null</v>
      </c>
      <c r="J329">
        <v>34</v>
      </c>
      <c r="K329" s="6">
        <v>160.47058823529412</v>
      </c>
      <c r="L329" t="s">
        <v>8224</v>
      </c>
      <c r="M329" t="s">
        <v>8246</v>
      </c>
      <c r="N329">
        <v>1427011200</v>
      </c>
      <c r="O329" s="11">
        <f t="shared" si="22"/>
        <v>42085.333333333328</v>
      </c>
      <c r="P329">
        <v>1424669929</v>
      </c>
      <c r="Q329" s="11">
        <f t="shared" si="23"/>
        <v>42058.235289351855</v>
      </c>
      <c r="R329" t="b">
        <v>1</v>
      </c>
      <c r="S329" t="b">
        <v>1</v>
      </c>
      <c r="T329" t="s">
        <v>8269</v>
      </c>
      <c r="U329" t="s">
        <v>8310</v>
      </c>
      <c r="V329" t="s">
        <v>8315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v>103.61439999999999</v>
      </c>
      <c r="G330" t="s">
        <v>8219</v>
      </c>
      <c r="H330">
        <f t="shared" si="20"/>
        <v>498</v>
      </c>
      <c r="I330" t="str">
        <f t="shared" si="21"/>
        <v>null</v>
      </c>
      <c r="J330">
        <v>498</v>
      </c>
      <c r="K330" s="6">
        <v>156.04578313253012</v>
      </c>
      <c r="L330" t="s">
        <v>8224</v>
      </c>
      <c r="M330" t="s">
        <v>8246</v>
      </c>
      <c r="N330">
        <v>1446350400</v>
      </c>
      <c r="O330" s="11">
        <f t="shared" si="22"/>
        <v>42309.166666666672</v>
      </c>
      <c r="P330">
        <v>1443739388</v>
      </c>
      <c r="Q330" s="11">
        <f t="shared" si="23"/>
        <v>42278.946620370371</v>
      </c>
      <c r="R330" t="b">
        <v>1</v>
      </c>
      <c r="S330" t="b">
        <v>1</v>
      </c>
      <c r="T330" t="s">
        <v>8269</v>
      </c>
      <c r="U330" t="s">
        <v>8310</v>
      </c>
      <c r="V330" t="s">
        <v>8315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v>105.5</v>
      </c>
      <c r="G331" t="s">
        <v>8219</v>
      </c>
      <c r="H331">
        <f t="shared" si="20"/>
        <v>167</v>
      </c>
      <c r="I331" t="str">
        <f t="shared" si="21"/>
        <v>null</v>
      </c>
      <c r="J331">
        <v>167</v>
      </c>
      <c r="K331" s="6">
        <v>63.17365269461078</v>
      </c>
      <c r="L331" t="s">
        <v>8224</v>
      </c>
      <c r="M331" t="s">
        <v>8246</v>
      </c>
      <c r="N331">
        <v>1446868800</v>
      </c>
      <c r="O331" s="11">
        <f t="shared" si="22"/>
        <v>42315.166666666672</v>
      </c>
      <c r="P331">
        <v>1444821127</v>
      </c>
      <c r="Q331" s="11">
        <f t="shared" si="23"/>
        <v>42291.46674768519</v>
      </c>
      <c r="R331" t="b">
        <v>1</v>
      </c>
      <c r="S331" t="b">
        <v>1</v>
      </c>
      <c r="T331" t="s">
        <v>8269</v>
      </c>
      <c r="U331" t="s">
        <v>8310</v>
      </c>
      <c r="V331" t="s">
        <v>8315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v>101.82857142857142</v>
      </c>
      <c r="G332" t="s">
        <v>8219</v>
      </c>
      <c r="H332">
        <f t="shared" si="20"/>
        <v>340</v>
      </c>
      <c r="I332" t="str">
        <f t="shared" si="21"/>
        <v>null</v>
      </c>
      <c r="J332">
        <v>340</v>
      </c>
      <c r="K332" s="6">
        <v>104.82352941176471</v>
      </c>
      <c r="L332" t="s">
        <v>8224</v>
      </c>
      <c r="M332" t="s">
        <v>8246</v>
      </c>
      <c r="N332">
        <v>1368763140</v>
      </c>
      <c r="O332" s="11">
        <f t="shared" si="22"/>
        <v>41411.165972222225</v>
      </c>
      <c r="P332">
        <v>1366028563</v>
      </c>
      <c r="Q332" s="11">
        <f t="shared" si="23"/>
        <v>41379.515775462962</v>
      </c>
      <c r="R332" t="b">
        <v>1</v>
      </c>
      <c r="S332" t="b">
        <v>1</v>
      </c>
      <c r="T332" t="s">
        <v>8269</v>
      </c>
      <c r="U332" t="s">
        <v>8310</v>
      </c>
      <c r="V332" t="s">
        <v>8315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v>106.60499999999999</v>
      </c>
      <c r="G333" t="s">
        <v>8219</v>
      </c>
      <c r="H333">
        <f t="shared" si="20"/>
        <v>438</v>
      </c>
      <c r="I333" t="str">
        <f t="shared" si="21"/>
        <v>null</v>
      </c>
      <c r="J333">
        <v>438</v>
      </c>
      <c r="K333" s="6">
        <v>97.356164383561648</v>
      </c>
      <c r="L333" t="s">
        <v>8224</v>
      </c>
      <c r="M333" t="s">
        <v>8246</v>
      </c>
      <c r="N333">
        <v>1466171834</v>
      </c>
      <c r="O333" s="11">
        <f t="shared" si="22"/>
        <v>42538.581412037034</v>
      </c>
      <c r="P333">
        <v>1463493434</v>
      </c>
      <c r="Q333" s="11">
        <f t="shared" si="23"/>
        <v>42507.581412037034</v>
      </c>
      <c r="R333" t="b">
        <v>1</v>
      </c>
      <c r="S333" t="b">
        <v>1</v>
      </c>
      <c r="T333" t="s">
        <v>8269</v>
      </c>
      <c r="U333" t="s">
        <v>8310</v>
      </c>
      <c r="V333" t="s">
        <v>8315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v>113.015</v>
      </c>
      <c r="G334" t="s">
        <v>8219</v>
      </c>
      <c r="H334">
        <f t="shared" si="20"/>
        <v>555</v>
      </c>
      <c r="I334" t="str">
        <f t="shared" si="21"/>
        <v>null</v>
      </c>
      <c r="J334">
        <v>555</v>
      </c>
      <c r="K334" s="6">
        <v>203.63063063063063</v>
      </c>
      <c r="L334" t="s">
        <v>8224</v>
      </c>
      <c r="M334" t="s">
        <v>8246</v>
      </c>
      <c r="N334">
        <v>1446019200</v>
      </c>
      <c r="O334" s="11">
        <f t="shared" si="22"/>
        <v>42305.333333333328</v>
      </c>
      <c r="P334">
        <v>1442420377</v>
      </c>
      <c r="Q334" s="11">
        <f t="shared" si="23"/>
        <v>42263.680289351847</v>
      </c>
      <c r="R334" t="b">
        <v>1</v>
      </c>
      <c r="S334" t="b">
        <v>1</v>
      </c>
      <c r="T334" t="s">
        <v>8269</v>
      </c>
      <c r="U334" t="s">
        <v>8310</v>
      </c>
      <c r="V334" t="s">
        <v>8315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v>125.22750000000001</v>
      </c>
      <c r="G335" t="s">
        <v>8219</v>
      </c>
      <c r="H335">
        <f t="shared" si="20"/>
        <v>266</v>
      </c>
      <c r="I335" t="str">
        <f t="shared" si="21"/>
        <v>null</v>
      </c>
      <c r="J335">
        <v>266</v>
      </c>
      <c r="K335" s="6">
        <v>188.31203007518798</v>
      </c>
      <c r="L335" t="s">
        <v>8224</v>
      </c>
      <c r="M335" t="s">
        <v>8246</v>
      </c>
      <c r="N335">
        <v>1460038591</v>
      </c>
      <c r="O335" s="11">
        <f t="shared" si="22"/>
        <v>42467.59480324074</v>
      </c>
      <c r="P335">
        <v>1457450191</v>
      </c>
      <c r="Q335" s="11">
        <f t="shared" si="23"/>
        <v>42437.636469907404</v>
      </c>
      <c r="R335" t="b">
        <v>1</v>
      </c>
      <c r="S335" t="b">
        <v>1</v>
      </c>
      <c r="T335" t="s">
        <v>8269</v>
      </c>
      <c r="U335" t="s">
        <v>8310</v>
      </c>
      <c r="V335" t="s">
        <v>8315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v>101.19</v>
      </c>
      <c r="G336" t="s">
        <v>8219</v>
      </c>
      <c r="H336">
        <f t="shared" si="20"/>
        <v>69</v>
      </c>
      <c r="I336" t="str">
        <f t="shared" si="21"/>
        <v>null</v>
      </c>
      <c r="J336">
        <v>69</v>
      </c>
      <c r="K336" s="6">
        <v>146.65217391304347</v>
      </c>
      <c r="L336" t="s">
        <v>8224</v>
      </c>
      <c r="M336" t="s">
        <v>8246</v>
      </c>
      <c r="N336">
        <v>1431716400</v>
      </c>
      <c r="O336" s="11">
        <f t="shared" si="22"/>
        <v>42139.791666666672</v>
      </c>
      <c r="P336">
        <v>1428423757</v>
      </c>
      <c r="Q336" s="11">
        <f t="shared" si="23"/>
        <v>42101.682372685187</v>
      </c>
      <c r="R336" t="b">
        <v>1</v>
      </c>
      <c r="S336" t="b">
        <v>1</v>
      </c>
      <c r="T336" t="s">
        <v>8269</v>
      </c>
      <c r="U336" t="s">
        <v>8310</v>
      </c>
      <c r="V336" t="s">
        <v>8315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v>102.76470588235294</v>
      </c>
      <c r="G337" t="s">
        <v>8219</v>
      </c>
      <c r="H337">
        <f t="shared" si="20"/>
        <v>80</v>
      </c>
      <c r="I337" t="str">
        <f t="shared" si="21"/>
        <v>null</v>
      </c>
      <c r="J337">
        <v>80</v>
      </c>
      <c r="K337" s="6">
        <v>109.1875</v>
      </c>
      <c r="L337" t="s">
        <v>8224</v>
      </c>
      <c r="M337" t="s">
        <v>8246</v>
      </c>
      <c r="N337">
        <v>1431122400</v>
      </c>
      <c r="O337" s="11">
        <f t="shared" si="22"/>
        <v>42132.916666666672</v>
      </c>
      <c r="P337">
        <v>1428428515</v>
      </c>
      <c r="Q337" s="11">
        <f t="shared" si="23"/>
        <v>42101.737442129626</v>
      </c>
      <c r="R337" t="b">
        <v>1</v>
      </c>
      <c r="S337" t="b">
        <v>1</v>
      </c>
      <c r="T337" t="s">
        <v>8269</v>
      </c>
      <c r="U337" t="s">
        <v>8310</v>
      </c>
      <c r="V337" t="s">
        <v>8315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v>116.83911999999998</v>
      </c>
      <c r="G338" t="s">
        <v>8219</v>
      </c>
      <c r="H338">
        <f t="shared" si="20"/>
        <v>493</v>
      </c>
      <c r="I338" t="str">
        <f t="shared" si="21"/>
        <v>null</v>
      </c>
      <c r="J338">
        <v>493</v>
      </c>
      <c r="K338" s="6">
        <v>59.249046653144013</v>
      </c>
      <c r="L338" t="s">
        <v>8224</v>
      </c>
      <c r="M338" t="s">
        <v>8246</v>
      </c>
      <c r="N338">
        <v>1447427918</v>
      </c>
      <c r="O338" s="11">
        <f t="shared" si="22"/>
        <v>42321.637939814813</v>
      </c>
      <c r="P338">
        <v>1444832318</v>
      </c>
      <c r="Q338" s="11">
        <f t="shared" si="23"/>
        <v>42291.596273148149</v>
      </c>
      <c r="R338" t="b">
        <v>1</v>
      </c>
      <c r="S338" t="b">
        <v>1</v>
      </c>
      <c r="T338" t="s">
        <v>8269</v>
      </c>
      <c r="U338" t="s">
        <v>8310</v>
      </c>
      <c r="V338" t="s">
        <v>8315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v>101.16833333333335</v>
      </c>
      <c r="G339" t="s">
        <v>8219</v>
      </c>
      <c r="H339">
        <f t="shared" si="20"/>
        <v>31</v>
      </c>
      <c r="I339" t="str">
        <f t="shared" si="21"/>
        <v>null</v>
      </c>
      <c r="J339">
        <v>31</v>
      </c>
      <c r="K339" s="6">
        <v>97.904838709677421</v>
      </c>
      <c r="L339" t="s">
        <v>8224</v>
      </c>
      <c r="M339" t="s">
        <v>8246</v>
      </c>
      <c r="N339">
        <v>1426298708</v>
      </c>
      <c r="O339" s="11">
        <f t="shared" si="22"/>
        <v>42077.086898148147</v>
      </c>
      <c r="P339">
        <v>1423710308</v>
      </c>
      <c r="Q339" s="11">
        <f t="shared" si="23"/>
        <v>42047.128564814819</v>
      </c>
      <c r="R339" t="b">
        <v>1</v>
      </c>
      <c r="S339" t="b">
        <v>1</v>
      </c>
      <c r="T339" t="s">
        <v>8269</v>
      </c>
      <c r="U339" t="s">
        <v>8310</v>
      </c>
      <c r="V339" t="s">
        <v>8315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v>110.13360000000002</v>
      </c>
      <c r="G340" t="s">
        <v>8219</v>
      </c>
      <c r="H340">
        <f t="shared" si="20"/>
        <v>236</v>
      </c>
      <c r="I340" t="str">
        <f t="shared" si="21"/>
        <v>null</v>
      </c>
      <c r="J340">
        <v>236</v>
      </c>
      <c r="K340" s="6">
        <v>70.000169491525426</v>
      </c>
      <c r="L340" t="s">
        <v>8224</v>
      </c>
      <c r="M340" t="s">
        <v>8246</v>
      </c>
      <c r="N340">
        <v>1472864400</v>
      </c>
      <c r="O340" s="11">
        <f t="shared" si="22"/>
        <v>42616.041666666672</v>
      </c>
      <c r="P340">
        <v>1468001290</v>
      </c>
      <c r="Q340" s="11">
        <f t="shared" si="23"/>
        <v>42559.755671296298</v>
      </c>
      <c r="R340" t="b">
        <v>1</v>
      </c>
      <c r="S340" t="b">
        <v>1</v>
      </c>
      <c r="T340" t="s">
        <v>8269</v>
      </c>
      <c r="U340" t="s">
        <v>8310</v>
      </c>
      <c r="V340" t="s">
        <v>8315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v>108.08333333333333</v>
      </c>
      <c r="G341" t="s">
        <v>8219</v>
      </c>
      <c r="H341">
        <f t="shared" si="20"/>
        <v>89</v>
      </c>
      <c r="I341" t="str">
        <f t="shared" si="21"/>
        <v>null</v>
      </c>
      <c r="J341">
        <v>89</v>
      </c>
      <c r="K341" s="6">
        <v>72.865168539325836</v>
      </c>
      <c r="L341" t="s">
        <v>8224</v>
      </c>
      <c r="M341" t="s">
        <v>8246</v>
      </c>
      <c r="N341">
        <v>1430331268</v>
      </c>
      <c r="O341" s="11">
        <f t="shared" si="22"/>
        <v>42123.760046296295</v>
      </c>
      <c r="P341">
        <v>1427739268</v>
      </c>
      <c r="Q341" s="11">
        <f t="shared" si="23"/>
        <v>42093.760046296295</v>
      </c>
      <c r="R341" t="b">
        <v>1</v>
      </c>
      <c r="S341" t="b">
        <v>1</v>
      </c>
      <c r="T341" t="s">
        <v>8269</v>
      </c>
      <c r="U341" t="s">
        <v>8310</v>
      </c>
      <c r="V341" t="s">
        <v>8315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v>125.02285714285715</v>
      </c>
      <c r="G342" t="s">
        <v>8219</v>
      </c>
      <c r="H342">
        <f t="shared" si="20"/>
        <v>299</v>
      </c>
      <c r="I342" t="str">
        <f t="shared" si="21"/>
        <v>null</v>
      </c>
      <c r="J342">
        <v>299</v>
      </c>
      <c r="K342" s="6">
        <v>146.34782608695653</v>
      </c>
      <c r="L342" t="s">
        <v>8224</v>
      </c>
      <c r="M342" t="s">
        <v>8246</v>
      </c>
      <c r="N342">
        <v>1489006800</v>
      </c>
      <c r="O342" s="11">
        <f t="shared" si="22"/>
        <v>42802.875</v>
      </c>
      <c r="P342">
        <v>1486397007</v>
      </c>
      <c r="Q342" s="11">
        <f t="shared" si="23"/>
        <v>42772.669062500005</v>
      </c>
      <c r="R342" t="b">
        <v>1</v>
      </c>
      <c r="S342" t="b">
        <v>1</v>
      </c>
      <c r="T342" t="s">
        <v>8269</v>
      </c>
      <c r="U342" t="s">
        <v>8310</v>
      </c>
      <c r="V342" t="s">
        <v>8315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v>106.71428571428572</v>
      </c>
      <c r="G343" t="s">
        <v>8219</v>
      </c>
      <c r="H343">
        <f t="shared" si="20"/>
        <v>55</v>
      </c>
      <c r="I343" t="str">
        <f t="shared" si="21"/>
        <v>null</v>
      </c>
      <c r="J343">
        <v>55</v>
      </c>
      <c r="K343" s="6">
        <v>67.909090909090907</v>
      </c>
      <c r="L343" t="s">
        <v>8224</v>
      </c>
      <c r="M343" t="s">
        <v>8246</v>
      </c>
      <c r="N343">
        <v>1412135940</v>
      </c>
      <c r="O343" s="11">
        <f t="shared" si="22"/>
        <v>41913.165972222225</v>
      </c>
      <c r="P343">
        <v>1410555998</v>
      </c>
      <c r="Q343" s="11">
        <f t="shared" si="23"/>
        <v>41894.879606481481</v>
      </c>
      <c r="R343" t="b">
        <v>1</v>
      </c>
      <c r="S343" t="b">
        <v>1</v>
      </c>
      <c r="T343" t="s">
        <v>8269</v>
      </c>
      <c r="U343" t="s">
        <v>8310</v>
      </c>
      <c r="V343" t="s">
        <v>8315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v>100.36639999999998</v>
      </c>
      <c r="G344" t="s">
        <v>8219</v>
      </c>
      <c r="H344">
        <f t="shared" si="20"/>
        <v>325</v>
      </c>
      <c r="I344" t="str">
        <f t="shared" si="21"/>
        <v>null</v>
      </c>
      <c r="J344">
        <v>325</v>
      </c>
      <c r="K344" s="6">
        <v>169.85083076923075</v>
      </c>
      <c r="L344" t="s">
        <v>8224</v>
      </c>
      <c r="M344" t="s">
        <v>8246</v>
      </c>
      <c r="N344">
        <v>1461955465</v>
      </c>
      <c r="O344" s="11">
        <f t="shared" si="22"/>
        <v>42489.780844907407</v>
      </c>
      <c r="P344">
        <v>1459363465</v>
      </c>
      <c r="Q344" s="11">
        <f t="shared" si="23"/>
        <v>42459.780844907407</v>
      </c>
      <c r="R344" t="b">
        <v>1</v>
      </c>
      <c r="S344" t="b">
        <v>1</v>
      </c>
      <c r="T344" t="s">
        <v>8269</v>
      </c>
      <c r="U344" t="s">
        <v>8310</v>
      </c>
      <c r="V344" t="s">
        <v>8315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v>102.02863333333335</v>
      </c>
      <c r="G345" t="s">
        <v>8219</v>
      </c>
      <c r="H345">
        <f t="shared" si="20"/>
        <v>524</v>
      </c>
      <c r="I345" t="str">
        <f t="shared" si="21"/>
        <v>null</v>
      </c>
      <c r="J345">
        <v>524</v>
      </c>
      <c r="K345" s="6">
        <v>58.413339694656486</v>
      </c>
      <c r="L345" t="s">
        <v>8224</v>
      </c>
      <c r="M345" t="s">
        <v>8246</v>
      </c>
      <c r="N345">
        <v>1415934000</v>
      </c>
      <c r="O345" s="11">
        <f t="shared" si="22"/>
        <v>41957.125</v>
      </c>
      <c r="P345">
        <v>1413308545</v>
      </c>
      <c r="Q345" s="11">
        <f t="shared" si="23"/>
        <v>41926.73778935185</v>
      </c>
      <c r="R345" t="b">
        <v>1</v>
      </c>
      <c r="S345" t="b">
        <v>1</v>
      </c>
      <c r="T345" t="s">
        <v>8269</v>
      </c>
      <c r="U345" t="s">
        <v>8310</v>
      </c>
      <c r="V345" t="s">
        <v>8315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v>102.08358208955224</v>
      </c>
      <c r="G346" t="s">
        <v>8219</v>
      </c>
      <c r="H346">
        <f t="shared" si="20"/>
        <v>285</v>
      </c>
      <c r="I346" t="str">
        <f t="shared" si="21"/>
        <v>null</v>
      </c>
      <c r="J346">
        <v>285</v>
      </c>
      <c r="K346" s="6">
        <v>119.99298245614035</v>
      </c>
      <c r="L346" t="s">
        <v>8224</v>
      </c>
      <c r="M346" t="s">
        <v>8246</v>
      </c>
      <c r="N346">
        <v>1433125200</v>
      </c>
      <c r="O346" s="11">
        <f t="shared" si="22"/>
        <v>42156.097222222219</v>
      </c>
      <c r="P346">
        <v>1429312694</v>
      </c>
      <c r="Q346" s="11">
        <f t="shared" si="23"/>
        <v>42111.970995370371</v>
      </c>
      <c r="R346" t="b">
        <v>1</v>
      </c>
      <c r="S346" t="b">
        <v>1</v>
      </c>
      <c r="T346" t="s">
        <v>8269</v>
      </c>
      <c r="U346" t="s">
        <v>8310</v>
      </c>
      <c r="V346" t="s">
        <v>8315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v>123.27586206896552</v>
      </c>
      <c r="G347" t="s">
        <v>8219</v>
      </c>
      <c r="H347">
        <f t="shared" si="20"/>
        <v>179</v>
      </c>
      <c r="I347" t="str">
        <f t="shared" si="21"/>
        <v>null</v>
      </c>
      <c r="J347">
        <v>179</v>
      </c>
      <c r="K347" s="6">
        <v>99.860335195530723</v>
      </c>
      <c r="L347" t="s">
        <v>8224</v>
      </c>
      <c r="M347" t="s">
        <v>8246</v>
      </c>
      <c r="N347">
        <v>1432161590</v>
      </c>
      <c r="O347" s="11">
        <f t="shared" si="22"/>
        <v>42144.944328703699</v>
      </c>
      <c r="P347">
        <v>1429569590</v>
      </c>
      <c r="Q347" s="11">
        <f t="shared" si="23"/>
        <v>42114.944328703699</v>
      </c>
      <c r="R347" t="b">
        <v>1</v>
      </c>
      <c r="S347" t="b">
        <v>1</v>
      </c>
      <c r="T347" t="s">
        <v>8269</v>
      </c>
      <c r="U347" t="s">
        <v>8310</v>
      </c>
      <c r="V347" t="s">
        <v>8315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v>170.28880000000001</v>
      </c>
      <c r="G348" t="s">
        <v>8219</v>
      </c>
      <c r="H348">
        <f t="shared" si="20"/>
        <v>188</v>
      </c>
      <c r="I348" t="str">
        <f t="shared" si="21"/>
        <v>null</v>
      </c>
      <c r="J348">
        <v>188</v>
      </c>
      <c r="K348" s="6">
        <v>90.579148936170213</v>
      </c>
      <c r="L348" t="s">
        <v>8224</v>
      </c>
      <c r="M348" t="s">
        <v>8246</v>
      </c>
      <c r="N348">
        <v>1444824021</v>
      </c>
      <c r="O348" s="11">
        <f t="shared" si="22"/>
        <v>42291.500243055561</v>
      </c>
      <c r="P348">
        <v>1442232021</v>
      </c>
      <c r="Q348" s="11">
        <f t="shared" si="23"/>
        <v>42261.500243055561</v>
      </c>
      <c r="R348" t="b">
        <v>1</v>
      </c>
      <c r="S348" t="b">
        <v>1</v>
      </c>
      <c r="T348" t="s">
        <v>8269</v>
      </c>
      <c r="U348" t="s">
        <v>8310</v>
      </c>
      <c r="V348" t="s">
        <v>8315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v>111.59049999999999</v>
      </c>
      <c r="G349" t="s">
        <v>8219</v>
      </c>
      <c r="H349">
        <f t="shared" si="20"/>
        <v>379</v>
      </c>
      <c r="I349" t="str">
        <f t="shared" si="21"/>
        <v>null</v>
      </c>
      <c r="J349">
        <v>379</v>
      </c>
      <c r="K349" s="6">
        <v>117.77361477572559</v>
      </c>
      <c r="L349" t="s">
        <v>8224</v>
      </c>
      <c r="M349" t="s">
        <v>8246</v>
      </c>
      <c r="N349">
        <v>1447505609</v>
      </c>
      <c r="O349" s="11">
        <f t="shared" si="22"/>
        <v>42322.537141203706</v>
      </c>
      <c r="P349">
        <v>1444910009</v>
      </c>
      <c r="Q349" s="11">
        <f t="shared" si="23"/>
        <v>42292.495474537034</v>
      </c>
      <c r="R349" t="b">
        <v>1</v>
      </c>
      <c r="S349" t="b">
        <v>1</v>
      </c>
      <c r="T349" t="s">
        <v>8269</v>
      </c>
      <c r="U349" t="s">
        <v>8310</v>
      </c>
      <c r="V349" t="s">
        <v>8315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v>103</v>
      </c>
      <c r="G350" t="s">
        <v>8219</v>
      </c>
      <c r="H350">
        <f t="shared" si="20"/>
        <v>119</v>
      </c>
      <c r="I350" t="str">
        <f t="shared" si="21"/>
        <v>null</v>
      </c>
      <c r="J350">
        <v>119</v>
      </c>
      <c r="K350" s="6">
        <v>86.554621848739501</v>
      </c>
      <c r="L350" t="s">
        <v>8224</v>
      </c>
      <c r="M350" t="s">
        <v>8246</v>
      </c>
      <c r="N350">
        <v>1440165916</v>
      </c>
      <c r="O350" s="11">
        <f t="shared" si="22"/>
        <v>42237.58699074074</v>
      </c>
      <c r="P350">
        <v>1437573916</v>
      </c>
      <c r="Q350" s="11">
        <f t="shared" si="23"/>
        <v>42207.58699074074</v>
      </c>
      <c r="R350" t="b">
        <v>1</v>
      </c>
      <c r="S350" t="b">
        <v>1</v>
      </c>
      <c r="T350" t="s">
        <v>8269</v>
      </c>
      <c r="U350" t="s">
        <v>8310</v>
      </c>
      <c r="V350" t="s">
        <v>8315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v>106.63570159857905</v>
      </c>
      <c r="G351" t="s">
        <v>8219</v>
      </c>
      <c r="H351">
        <f t="shared" si="20"/>
        <v>167</v>
      </c>
      <c r="I351" t="str">
        <f t="shared" si="21"/>
        <v>null</v>
      </c>
      <c r="J351">
        <v>167</v>
      </c>
      <c r="K351" s="6">
        <v>71.899281437125751</v>
      </c>
      <c r="L351" t="s">
        <v>8224</v>
      </c>
      <c r="M351" t="s">
        <v>8246</v>
      </c>
      <c r="N351">
        <v>1487937508</v>
      </c>
      <c r="O351" s="11">
        <f t="shared" si="22"/>
        <v>42790.498935185184</v>
      </c>
      <c r="P351">
        <v>1485345508</v>
      </c>
      <c r="Q351" s="11">
        <f t="shared" si="23"/>
        <v>42760.498935185184</v>
      </c>
      <c r="R351" t="b">
        <v>1</v>
      </c>
      <c r="S351" t="b">
        <v>1</v>
      </c>
      <c r="T351" t="s">
        <v>8269</v>
      </c>
      <c r="U351" t="s">
        <v>8310</v>
      </c>
      <c r="V351" t="s">
        <v>8315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v>114.75999999999999</v>
      </c>
      <c r="G352" t="s">
        <v>8219</v>
      </c>
      <c r="H352">
        <f t="shared" si="20"/>
        <v>221</v>
      </c>
      <c r="I352" t="str">
        <f t="shared" si="21"/>
        <v>null</v>
      </c>
      <c r="J352">
        <v>221</v>
      </c>
      <c r="K352" s="6">
        <v>129.81900452488688</v>
      </c>
      <c r="L352" t="s">
        <v>8224</v>
      </c>
      <c r="M352" t="s">
        <v>8246</v>
      </c>
      <c r="N352">
        <v>1473566340</v>
      </c>
      <c r="O352" s="11">
        <f t="shared" si="22"/>
        <v>42624.165972222225</v>
      </c>
      <c r="P352">
        <v>1470274509</v>
      </c>
      <c r="Q352" s="11">
        <f t="shared" si="23"/>
        <v>42586.066076388888</v>
      </c>
      <c r="R352" t="b">
        <v>1</v>
      </c>
      <c r="S352" t="b">
        <v>1</v>
      </c>
      <c r="T352" t="s">
        <v>8269</v>
      </c>
      <c r="U352" t="s">
        <v>8310</v>
      </c>
      <c r="V352" t="s">
        <v>8315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v>127.34117647058822</v>
      </c>
      <c r="G353" t="s">
        <v>8219</v>
      </c>
      <c r="H353">
        <f t="shared" si="20"/>
        <v>964</v>
      </c>
      <c r="I353" t="str">
        <f t="shared" si="21"/>
        <v>null</v>
      </c>
      <c r="J353">
        <v>964</v>
      </c>
      <c r="K353" s="6">
        <v>44.912863070539416</v>
      </c>
      <c r="L353" t="s">
        <v>8227</v>
      </c>
      <c r="M353" t="s">
        <v>8249</v>
      </c>
      <c r="N353">
        <v>1460066954</v>
      </c>
      <c r="O353" s="11">
        <f t="shared" si="22"/>
        <v>42467.923078703709</v>
      </c>
      <c r="P353">
        <v>1456614554</v>
      </c>
      <c r="Q353" s="11">
        <f t="shared" si="23"/>
        <v>42427.964745370366</v>
      </c>
      <c r="R353" t="b">
        <v>1</v>
      </c>
      <c r="S353" t="b">
        <v>1</v>
      </c>
      <c r="T353" t="s">
        <v>8269</v>
      </c>
      <c r="U353" t="s">
        <v>8310</v>
      </c>
      <c r="V353" t="s">
        <v>8315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v>116.56</v>
      </c>
      <c r="G354" t="s">
        <v>8219</v>
      </c>
      <c r="H354">
        <f t="shared" si="20"/>
        <v>286</v>
      </c>
      <c r="I354" t="str">
        <f t="shared" si="21"/>
        <v>null</v>
      </c>
      <c r="J354">
        <v>286</v>
      </c>
      <c r="K354" s="6">
        <v>40.755244755244753</v>
      </c>
      <c r="L354" t="s">
        <v>8224</v>
      </c>
      <c r="M354" t="s">
        <v>8246</v>
      </c>
      <c r="N354">
        <v>1412740868</v>
      </c>
      <c r="O354" s="11">
        <f t="shared" si="22"/>
        <v>41920.167453703703</v>
      </c>
      <c r="P354">
        <v>1410148868</v>
      </c>
      <c r="Q354" s="11">
        <f t="shared" si="23"/>
        <v>41890.167453703703</v>
      </c>
      <c r="R354" t="b">
        <v>1</v>
      </c>
      <c r="S354" t="b">
        <v>1</v>
      </c>
      <c r="T354" t="s">
        <v>8269</v>
      </c>
      <c r="U354" t="s">
        <v>8310</v>
      </c>
      <c r="V354" t="s">
        <v>8315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v>108.61819426615318</v>
      </c>
      <c r="G355" t="s">
        <v>8219</v>
      </c>
      <c r="H355">
        <f t="shared" si="20"/>
        <v>613</v>
      </c>
      <c r="I355" t="str">
        <f t="shared" si="21"/>
        <v>null</v>
      </c>
      <c r="J355">
        <v>613</v>
      </c>
      <c r="K355" s="6">
        <v>103.52394779771615</v>
      </c>
      <c r="L355" t="s">
        <v>8224</v>
      </c>
      <c r="M355" t="s">
        <v>8246</v>
      </c>
      <c r="N355">
        <v>1447963219</v>
      </c>
      <c r="O355" s="11">
        <f t="shared" si="22"/>
        <v>42327.833553240736</v>
      </c>
      <c r="P355">
        <v>1445367619</v>
      </c>
      <c r="Q355" s="11">
        <f t="shared" si="23"/>
        <v>42297.791886574079</v>
      </c>
      <c r="R355" t="b">
        <v>1</v>
      </c>
      <c r="S355" t="b">
        <v>1</v>
      </c>
      <c r="T355" t="s">
        <v>8269</v>
      </c>
      <c r="U355" t="s">
        <v>8310</v>
      </c>
      <c r="V355" t="s">
        <v>8315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v>103.94285714285714</v>
      </c>
      <c r="G356" t="s">
        <v>8219</v>
      </c>
      <c r="H356">
        <f t="shared" si="20"/>
        <v>29</v>
      </c>
      <c r="I356" t="str">
        <f t="shared" si="21"/>
        <v>null</v>
      </c>
      <c r="J356">
        <v>29</v>
      </c>
      <c r="K356" s="6">
        <v>125.44827586206897</v>
      </c>
      <c r="L356" t="s">
        <v>8224</v>
      </c>
      <c r="M356" t="s">
        <v>8246</v>
      </c>
      <c r="N356">
        <v>1460141521</v>
      </c>
      <c r="O356" s="11">
        <f t="shared" si="22"/>
        <v>42468.786122685182</v>
      </c>
      <c r="P356">
        <v>1457553121</v>
      </c>
      <c r="Q356" s="11">
        <f t="shared" si="23"/>
        <v>42438.827789351853</v>
      </c>
      <c r="R356" t="b">
        <v>1</v>
      </c>
      <c r="S356" t="b">
        <v>1</v>
      </c>
      <c r="T356" t="s">
        <v>8269</v>
      </c>
      <c r="U356" t="s">
        <v>8310</v>
      </c>
      <c r="V356" t="s">
        <v>8315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v>116.25714285714285</v>
      </c>
      <c r="G357" t="s">
        <v>8219</v>
      </c>
      <c r="H357">
        <f t="shared" si="20"/>
        <v>165</v>
      </c>
      <c r="I357" t="str">
        <f t="shared" si="21"/>
        <v>null</v>
      </c>
      <c r="J357">
        <v>165</v>
      </c>
      <c r="K357" s="6">
        <v>246.60606060606059</v>
      </c>
      <c r="L357" t="s">
        <v>8224</v>
      </c>
      <c r="M357" t="s">
        <v>8246</v>
      </c>
      <c r="N357">
        <v>1417420994</v>
      </c>
      <c r="O357" s="11">
        <f t="shared" si="22"/>
        <v>41974.3355787037</v>
      </c>
      <c r="P357">
        <v>1414738994</v>
      </c>
      <c r="Q357" s="11">
        <f t="shared" si="23"/>
        <v>41943.293912037036</v>
      </c>
      <c r="R357" t="b">
        <v>1</v>
      </c>
      <c r="S357" t="b">
        <v>1</v>
      </c>
      <c r="T357" t="s">
        <v>8269</v>
      </c>
      <c r="U357" t="s">
        <v>8310</v>
      </c>
      <c r="V357" t="s">
        <v>8315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v>102.69239999999999</v>
      </c>
      <c r="G358" t="s">
        <v>8219</v>
      </c>
      <c r="H358">
        <f t="shared" si="20"/>
        <v>97</v>
      </c>
      <c r="I358" t="str">
        <f t="shared" si="21"/>
        <v>null</v>
      </c>
      <c r="J358">
        <v>97</v>
      </c>
      <c r="K358" s="6">
        <v>79.401340206185566</v>
      </c>
      <c r="L358" t="s">
        <v>8224</v>
      </c>
      <c r="M358" t="s">
        <v>8246</v>
      </c>
      <c r="N358">
        <v>1458152193</v>
      </c>
      <c r="O358" s="11">
        <f t="shared" si="22"/>
        <v>42445.761493055557</v>
      </c>
      <c r="P358">
        <v>1455563793</v>
      </c>
      <c r="Q358" s="11">
        <f t="shared" si="23"/>
        <v>42415.803159722222</v>
      </c>
      <c r="R358" t="b">
        <v>1</v>
      </c>
      <c r="S358" t="b">
        <v>1</v>
      </c>
      <c r="T358" t="s">
        <v>8269</v>
      </c>
      <c r="U358" t="s">
        <v>8310</v>
      </c>
      <c r="V358" t="s">
        <v>8315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v>174</v>
      </c>
      <c r="G359" t="s">
        <v>8219</v>
      </c>
      <c r="H359">
        <f t="shared" si="20"/>
        <v>303</v>
      </c>
      <c r="I359" t="str">
        <f t="shared" si="21"/>
        <v>null</v>
      </c>
      <c r="J359">
        <v>303</v>
      </c>
      <c r="K359" s="6">
        <v>86.138613861386133</v>
      </c>
      <c r="L359" t="s">
        <v>8224</v>
      </c>
      <c r="M359" t="s">
        <v>8246</v>
      </c>
      <c r="N359">
        <v>1429852797</v>
      </c>
      <c r="O359" s="11">
        <f t="shared" si="22"/>
        <v>42118.222187499996</v>
      </c>
      <c r="P359">
        <v>1426396797</v>
      </c>
      <c r="Q359" s="11">
        <f t="shared" si="23"/>
        <v>42078.222187499996</v>
      </c>
      <c r="R359" t="b">
        <v>1</v>
      </c>
      <c r="S359" t="b">
        <v>1</v>
      </c>
      <c r="T359" t="s">
        <v>8269</v>
      </c>
      <c r="U359" t="s">
        <v>8310</v>
      </c>
      <c r="V359" t="s">
        <v>8315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v>103.08800000000001</v>
      </c>
      <c r="G360" t="s">
        <v>8219</v>
      </c>
      <c r="H360">
        <f t="shared" si="20"/>
        <v>267</v>
      </c>
      <c r="I360" t="str">
        <f t="shared" si="21"/>
        <v>null</v>
      </c>
      <c r="J360">
        <v>267</v>
      </c>
      <c r="K360" s="6">
        <v>193.04868913857678</v>
      </c>
      <c r="L360" t="s">
        <v>8224</v>
      </c>
      <c r="M360" t="s">
        <v>8246</v>
      </c>
      <c r="N360">
        <v>1466002800</v>
      </c>
      <c r="O360" s="11">
        <f t="shared" si="22"/>
        <v>42536.625</v>
      </c>
      <c r="P360">
        <v>1463517521</v>
      </c>
      <c r="Q360" s="11">
        <f t="shared" si="23"/>
        <v>42507.860196759255</v>
      </c>
      <c r="R360" t="b">
        <v>1</v>
      </c>
      <c r="S360" t="b">
        <v>1</v>
      </c>
      <c r="T360" t="s">
        <v>8269</v>
      </c>
      <c r="U360" t="s">
        <v>8310</v>
      </c>
      <c r="V360" t="s">
        <v>8315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v>104.85537190082646</v>
      </c>
      <c r="G361" t="s">
        <v>8219</v>
      </c>
      <c r="H361">
        <f t="shared" si="20"/>
        <v>302</v>
      </c>
      <c r="I361" t="str">
        <f t="shared" si="21"/>
        <v>null</v>
      </c>
      <c r="J361">
        <v>302</v>
      </c>
      <c r="K361" s="6">
        <v>84.023178807947019</v>
      </c>
      <c r="L361" t="s">
        <v>8224</v>
      </c>
      <c r="M361" t="s">
        <v>8246</v>
      </c>
      <c r="N361">
        <v>1415941920</v>
      </c>
      <c r="O361" s="11">
        <f t="shared" si="22"/>
        <v>41957.216666666667</v>
      </c>
      <c r="P361">
        <v>1414028490</v>
      </c>
      <c r="Q361" s="11">
        <f t="shared" si="23"/>
        <v>41935.070486111108</v>
      </c>
      <c r="R361" t="b">
        <v>1</v>
      </c>
      <c r="S361" t="b">
        <v>1</v>
      </c>
      <c r="T361" t="s">
        <v>8269</v>
      </c>
      <c r="U361" t="s">
        <v>8310</v>
      </c>
      <c r="V361" t="s">
        <v>8315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v>101.375</v>
      </c>
      <c r="G362" t="s">
        <v>8219</v>
      </c>
      <c r="H362">
        <f t="shared" si="20"/>
        <v>87</v>
      </c>
      <c r="I362" t="str">
        <f t="shared" si="21"/>
        <v>null</v>
      </c>
      <c r="J362">
        <v>87</v>
      </c>
      <c r="K362" s="6">
        <v>139.82758620689654</v>
      </c>
      <c r="L362" t="s">
        <v>8224</v>
      </c>
      <c r="M362" t="s">
        <v>8246</v>
      </c>
      <c r="N362">
        <v>1437621060</v>
      </c>
      <c r="O362" s="11">
        <f t="shared" si="22"/>
        <v>42208.132638888885</v>
      </c>
      <c r="P362">
        <v>1433799180</v>
      </c>
      <c r="Q362" s="11">
        <f t="shared" si="23"/>
        <v>42163.897916666669</v>
      </c>
      <c r="R362" t="b">
        <v>0</v>
      </c>
      <c r="S362" t="b">
        <v>1</v>
      </c>
      <c r="T362" t="s">
        <v>8269</v>
      </c>
      <c r="U362" t="s">
        <v>8310</v>
      </c>
      <c r="V362" t="s">
        <v>8315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v>111.07699999999998</v>
      </c>
      <c r="G363" t="s">
        <v>8219</v>
      </c>
      <c r="H363">
        <f t="shared" si="20"/>
        <v>354</v>
      </c>
      <c r="I363" t="str">
        <f t="shared" si="21"/>
        <v>null</v>
      </c>
      <c r="J363">
        <v>354</v>
      </c>
      <c r="K363" s="6">
        <v>109.82189265536722</v>
      </c>
      <c r="L363" t="s">
        <v>8224</v>
      </c>
      <c r="M363" t="s">
        <v>8246</v>
      </c>
      <c r="N363">
        <v>1416704506</v>
      </c>
      <c r="O363" s="11">
        <f t="shared" si="22"/>
        <v>41966.042893518519</v>
      </c>
      <c r="P363">
        <v>1414108906</v>
      </c>
      <c r="Q363" s="11">
        <f t="shared" si="23"/>
        <v>41936.001226851848</v>
      </c>
      <c r="R363" t="b">
        <v>0</v>
      </c>
      <c r="S363" t="b">
        <v>1</v>
      </c>
      <c r="T363" t="s">
        <v>8269</v>
      </c>
      <c r="U363" t="s">
        <v>8310</v>
      </c>
      <c r="V363" t="s">
        <v>8315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v>124.15933781686496</v>
      </c>
      <c r="G364" t="s">
        <v>8219</v>
      </c>
      <c r="H364">
        <f t="shared" si="20"/>
        <v>86</v>
      </c>
      <c r="I364" t="str">
        <f t="shared" si="21"/>
        <v>null</v>
      </c>
      <c r="J364">
        <v>86</v>
      </c>
      <c r="K364" s="6">
        <v>139.53488372093022</v>
      </c>
      <c r="L364" t="s">
        <v>8224</v>
      </c>
      <c r="M364" t="s">
        <v>8246</v>
      </c>
      <c r="N364">
        <v>1407456000</v>
      </c>
      <c r="O364" s="11">
        <f t="shared" si="22"/>
        <v>41859</v>
      </c>
      <c r="P364">
        <v>1405573391</v>
      </c>
      <c r="Q364" s="11">
        <f t="shared" si="23"/>
        <v>41837.210543981484</v>
      </c>
      <c r="R364" t="b">
        <v>0</v>
      </c>
      <c r="S364" t="b">
        <v>1</v>
      </c>
      <c r="T364" t="s">
        <v>8269</v>
      </c>
      <c r="U364" t="s">
        <v>8310</v>
      </c>
      <c r="V364" t="s">
        <v>8315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v>101.33333333333334</v>
      </c>
      <c r="G365" t="s">
        <v>8219</v>
      </c>
      <c r="H365">
        <f t="shared" si="20"/>
        <v>26</v>
      </c>
      <c r="I365" t="str">
        <f t="shared" si="21"/>
        <v>null</v>
      </c>
      <c r="J365">
        <v>26</v>
      </c>
      <c r="K365" s="6">
        <v>347.84615384615387</v>
      </c>
      <c r="L365" t="s">
        <v>8224</v>
      </c>
      <c r="M365" t="s">
        <v>8246</v>
      </c>
      <c r="N365">
        <v>1272828120</v>
      </c>
      <c r="O365" s="11">
        <f t="shared" si="22"/>
        <v>40300.806944444441</v>
      </c>
      <c r="P365">
        <v>1268934736</v>
      </c>
      <c r="Q365" s="11">
        <f t="shared" si="23"/>
        <v>40255.744629629626</v>
      </c>
      <c r="R365" t="b">
        <v>0</v>
      </c>
      <c r="S365" t="b">
        <v>1</v>
      </c>
      <c r="T365" t="s">
        <v>8269</v>
      </c>
      <c r="U365" t="s">
        <v>8310</v>
      </c>
      <c r="V365" t="s">
        <v>8315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v>110.16142857142856</v>
      </c>
      <c r="G366" t="s">
        <v>8219</v>
      </c>
      <c r="H366">
        <f t="shared" si="20"/>
        <v>113</v>
      </c>
      <c r="I366" t="str">
        <f t="shared" si="21"/>
        <v>null</v>
      </c>
      <c r="J366">
        <v>113</v>
      </c>
      <c r="K366" s="6">
        <v>68.24159292035398</v>
      </c>
      <c r="L366" t="s">
        <v>8224</v>
      </c>
      <c r="M366" t="s">
        <v>8246</v>
      </c>
      <c r="N366">
        <v>1403323140</v>
      </c>
      <c r="O366" s="11">
        <f t="shared" si="22"/>
        <v>41811.165972222225</v>
      </c>
      <c r="P366">
        <v>1400704672</v>
      </c>
      <c r="Q366" s="11">
        <f t="shared" si="23"/>
        <v>41780.859629629631</v>
      </c>
      <c r="R366" t="b">
        <v>0</v>
      </c>
      <c r="S366" t="b">
        <v>1</v>
      </c>
      <c r="T366" t="s">
        <v>8269</v>
      </c>
      <c r="U366" t="s">
        <v>8310</v>
      </c>
      <c r="V366" t="s">
        <v>8315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v>103.97333333333334</v>
      </c>
      <c r="G367" t="s">
        <v>8219</v>
      </c>
      <c r="H367">
        <f t="shared" si="20"/>
        <v>65</v>
      </c>
      <c r="I367" t="str">
        <f t="shared" si="21"/>
        <v>null</v>
      </c>
      <c r="J367">
        <v>65</v>
      </c>
      <c r="K367" s="6">
        <v>239.93846153846152</v>
      </c>
      <c r="L367" t="s">
        <v>8225</v>
      </c>
      <c r="M367" t="s">
        <v>8247</v>
      </c>
      <c r="N367">
        <v>1393597999</v>
      </c>
      <c r="O367" s="11">
        <f t="shared" si="22"/>
        <v>41698.606469907405</v>
      </c>
      <c r="P367">
        <v>1391005999</v>
      </c>
      <c r="Q367" s="11">
        <f t="shared" si="23"/>
        <v>41668.606469907405</v>
      </c>
      <c r="R367" t="b">
        <v>0</v>
      </c>
      <c r="S367" t="b">
        <v>1</v>
      </c>
      <c r="T367" t="s">
        <v>8269</v>
      </c>
      <c r="U367" t="s">
        <v>8310</v>
      </c>
      <c r="V367" t="s">
        <v>8315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v>101.31578947368421</v>
      </c>
      <c r="G368" t="s">
        <v>8219</v>
      </c>
      <c r="H368">
        <f t="shared" si="20"/>
        <v>134</v>
      </c>
      <c r="I368" t="str">
        <f t="shared" si="21"/>
        <v>null</v>
      </c>
      <c r="J368">
        <v>134</v>
      </c>
      <c r="K368" s="6">
        <v>287.31343283582089</v>
      </c>
      <c r="L368" t="s">
        <v>8224</v>
      </c>
      <c r="M368" t="s">
        <v>8246</v>
      </c>
      <c r="N368">
        <v>1337540518</v>
      </c>
      <c r="O368" s="11">
        <f t="shared" si="22"/>
        <v>41049.793032407404</v>
      </c>
      <c r="P368">
        <v>1334948518</v>
      </c>
      <c r="Q368" s="11">
        <f t="shared" si="23"/>
        <v>41019.793032407404</v>
      </c>
      <c r="R368" t="b">
        <v>0</v>
      </c>
      <c r="S368" t="b">
        <v>1</v>
      </c>
      <c r="T368" t="s">
        <v>8269</v>
      </c>
      <c r="U368" t="s">
        <v>8310</v>
      </c>
      <c r="V368" t="s">
        <v>8315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v>103.3501</v>
      </c>
      <c r="G369" t="s">
        <v>8219</v>
      </c>
      <c r="H369">
        <f t="shared" si="20"/>
        <v>119</v>
      </c>
      <c r="I369" t="str">
        <f t="shared" si="21"/>
        <v>null</v>
      </c>
      <c r="J369">
        <v>119</v>
      </c>
      <c r="K369" s="6">
        <v>86.84882352941176</v>
      </c>
      <c r="L369" t="s">
        <v>8224</v>
      </c>
      <c r="M369" t="s">
        <v>8246</v>
      </c>
      <c r="N369">
        <v>1367384340</v>
      </c>
      <c r="O369" s="11">
        <f t="shared" si="22"/>
        <v>41395.207638888889</v>
      </c>
      <c r="P369">
        <v>1363960278</v>
      </c>
      <c r="Q369" s="11">
        <f t="shared" si="23"/>
        <v>41355.577291666668</v>
      </c>
      <c r="R369" t="b">
        <v>0</v>
      </c>
      <c r="S369" t="b">
        <v>1</v>
      </c>
      <c r="T369" t="s">
        <v>8269</v>
      </c>
      <c r="U369" t="s">
        <v>8310</v>
      </c>
      <c r="V369" t="s">
        <v>8315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v>104.11200000000001</v>
      </c>
      <c r="G370" t="s">
        <v>8219</v>
      </c>
      <c r="H370">
        <f t="shared" si="20"/>
        <v>159</v>
      </c>
      <c r="I370" t="str">
        <f t="shared" si="21"/>
        <v>null</v>
      </c>
      <c r="J370">
        <v>159</v>
      </c>
      <c r="K370" s="6">
        <v>81.84905660377359</v>
      </c>
      <c r="L370" t="s">
        <v>8224</v>
      </c>
      <c r="M370" t="s">
        <v>8246</v>
      </c>
      <c r="N370">
        <v>1426426322</v>
      </c>
      <c r="O370" s="11">
        <f t="shared" si="22"/>
        <v>42078.563912037032</v>
      </c>
      <c r="P370">
        <v>1423405922</v>
      </c>
      <c r="Q370" s="11">
        <f t="shared" si="23"/>
        <v>42043.605578703704</v>
      </c>
      <c r="R370" t="b">
        <v>0</v>
      </c>
      <c r="S370" t="b">
        <v>1</v>
      </c>
      <c r="T370" t="s">
        <v>8269</v>
      </c>
      <c r="U370" t="s">
        <v>8310</v>
      </c>
      <c r="V370" t="s">
        <v>8315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v>110.15569230769231</v>
      </c>
      <c r="G371" t="s">
        <v>8219</v>
      </c>
      <c r="H371">
        <f t="shared" si="20"/>
        <v>167</v>
      </c>
      <c r="I371" t="str">
        <f t="shared" si="21"/>
        <v>null</v>
      </c>
      <c r="J371">
        <v>167</v>
      </c>
      <c r="K371" s="6">
        <v>42.874970059880241</v>
      </c>
      <c r="L371" t="s">
        <v>8224</v>
      </c>
      <c r="M371" t="s">
        <v>8246</v>
      </c>
      <c r="N371">
        <v>1326633269</v>
      </c>
      <c r="O371" s="11">
        <f t="shared" si="22"/>
        <v>40923.551724537036</v>
      </c>
      <c r="P371">
        <v>1324041269</v>
      </c>
      <c r="Q371" s="11">
        <f t="shared" si="23"/>
        <v>40893.551724537036</v>
      </c>
      <c r="R371" t="b">
        <v>0</v>
      </c>
      <c r="S371" t="b">
        <v>1</v>
      </c>
      <c r="T371" t="s">
        <v>8269</v>
      </c>
      <c r="U371" t="s">
        <v>8310</v>
      </c>
      <c r="V371" t="s">
        <v>8315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v>122.02</v>
      </c>
      <c r="G372" t="s">
        <v>8219</v>
      </c>
      <c r="H372">
        <f t="shared" si="20"/>
        <v>43</v>
      </c>
      <c r="I372" t="str">
        <f t="shared" si="21"/>
        <v>null</v>
      </c>
      <c r="J372">
        <v>43</v>
      </c>
      <c r="K372" s="6">
        <v>709.41860465116281</v>
      </c>
      <c r="L372" t="s">
        <v>8224</v>
      </c>
      <c r="M372" t="s">
        <v>8246</v>
      </c>
      <c r="N372">
        <v>1483729500</v>
      </c>
      <c r="O372" s="11">
        <f t="shared" si="22"/>
        <v>42741.795138888891</v>
      </c>
      <c r="P372">
        <v>1481137500</v>
      </c>
      <c r="Q372" s="11">
        <f t="shared" si="23"/>
        <v>42711.795138888891</v>
      </c>
      <c r="R372" t="b">
        <v>0</v>
      </c>
      <c r="S372" t="b">
        <v>1</v>
      </c>
      <c r="T372" t="s">
        <v>8269</v>
      </c>
      <c r="U372" t="s">
        <v>8310</v>
      </c>
      <c r="V372" t="s">
        <v>8315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v>114.16866666666667</v>
      </c>
      <c r="G373" t="s">
        <v>8219</v>
      </c>
      <c r="H373">
        <f t="shared" si="20"/>
        <v>1062</v>
      </c>
      <c r="I373" t="str">
        <f t="shared" si="21"/>
        <v>null</v>
      </c>
      <c r="J373">
        <v>1062</v>
      </c>
      <c r="K373" s="6">
        <v>161.25517890772127</v>
      </c>
      <c r="L373" t="s">
        <v>8224</v>
      </c>
      <c r="M373" t="s">
        <v>8246</v>
      </c>
      <c r="N373">
        <v>1359743139</v>
      </c>
      <c r="O373" s="11">
        <f t="shared" si="22"/>
        <v>41306.767812500002</v>
      </c>
      <c r="P373">
        <v>1355855139</v>
      </c>
      <c r="Q373" s="11">
        <f t="shared" si="23"/>
        <v>41261.767812500002</v>
      </c>
      <c r="R373" t="b">
        <v>0</v>
      </c>
      <c r="S373" t="b">
        <v>1</v>
      </c>
      <c r="T373" t="s">
        <v>8269</v>
      </c>
      <c r="U373" t="s">
        <v>8310</v>
      </c>
      <c r="V373" t="s">
        <v>8315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v>125.33333333333334</v>
      </c>
      <c r="G374" t="s">
        <v>8219</v>
      </c>
      <c r="H374">
        <f t="shared" si="20"/>
        <v>9</v>
      </c>
      <c r="I374" t="str">
        <f t="shared" si="21"/>
        <v>null</v>
      </c>
      <c r="J374">
        <v>9</v>
      </c>
      <c r="K374" s="6">
        <v>41.777777777777779</v>
      </c>
      <c r="L374" t="s">
        <v>8225</v>
      </c>
      <c r="M374" t="s">
        <v>8247</v>
      </c>
      <c r="N374">
        <v>1459872000</v>
      </c>
      <c r="O374" s="11">
        <f t="shared" si="22"/>
        <v>42465.666666666672</v>
      </c>
      <c r="P374">
        <v>1456408244</v>
      </c>
      <c r="Q374" s="11">
        <f t="shared" si="23"/>
        <v>42425.576898148152</v>
      </c>
      <c r="R374" t="b">
        <v>0</v>
      </c>
      <c r="S374" t="b">
        <v>1</v>
      </c>
      <c r="T374" t="s">
        <v>8269</v>
      </c>
      <c r="U374" t="s">
        <v>8310</v>
      </c>
      <c r="V374" t="s">
        <v>8315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v>106.66666666666667</v>
      </c>
      <c r="G375" t="s">
        <v>8219</v>
      </c>
      <c r="H375">
        <f t="shared" si="20"/>
        <v>89</v>
      </c>
      <c r="I375" t="str">
        <f t="shared" si="21"/>
        <v>null</v>
      </c>
      <c r="J375">
        <v>89</v>
      </c>
      <c r="K375" s="6">
        <v>89.887640449438209</v>
      </c>
      <c r="L375" t="s">
        <v>8224</v>
      </c>
      <c r="M375" t="s">
        <v>8246</v>
      </c>
      <c r="N375">
        <v>1342648398</v>
      </c>
      <c r="O375" s="11">
        <f t="shared" si="22"/>
        <v>41108.91201388889</v>
      </c>
      <c r="P375">
        <v>1340056398</v>
      </c>
      <c r="Q375" s="11">
        <f t="shared" si="23"/>
        <v>41078.91201388889</v>
      </c>
      <c r="R375" t="b">
        <v>0</v>
      </c>
      <c r="S375" t="b">
        <v>1</v>
      </c>
      <c r="T375" t="s">
        <v>8269</v>
      </c>
      <c r="U375" t="s">
        <v>8310</v>
      </c>
      <c r="V375" t="s">
        <v>8315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v>130.65</v>
      </c>
      <c r="G376" t="s">
        <v>8219</v>
      </c>
      <c r="H376">
        <f t="shared" si="20"/>
        <v>174</v>
      </c>
      <c r="I376" t="str">
        <f t="shared" si="21"/>
        <v>null</v>
      </c>
      <c r="J376">
        <v>174</v>
      </c>
      <c r="K376" s="6">
        <v>45.051724137931032</v>
      </c>
      <c r="L376" t="s">
        <v>8224</v>
      </c>
      <c r="M376" t="s">
        <v>8246</v>
      </c>
      <c r="N376">
        <v>1316208031</v>
      </c>
      <c r="O376" s="11">
        <f t="shared" si="22"/>
        <v>40802.889247685183</v>
      </c>
      <c r="P376">
        <v>1312320031</v>
      </c>
      <c r="Q376" s="11">
        <f t="shared" si="23"/>
        <v>40757.889247685183</v>
      </c>
      <c r="R376" t="b">
        <v>0</v>
      </c>
      <c r="S376" t="b">
        <v>1</v>
      </c>
      <c r="T376" t="s">
        <v>8269</v>
      </c>
      <c r="U376" t="s">
        <v>8310</v>
      </c>
      <c r="V376" t="s">
        <v>8315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v>120</v>
      </c>
      <c r="G377" t="s">
        <v>8219</v>
      </c>
      <c r="H377">
        <f t="shared" si="20"/>
        <v>14</v>
      </c>
      <c r="I377" t="str">
        <f t="shared" si="21"/>
        <v>null</v>
      </c>
      <c r="J377">
        <v>14</v>
      </c>
      <c r="K377" s="6">
        <v>42.857142857142854</v>
      </c>
      <c r="L377" t="s">
        <v>8224</v>
      </c>
      <c r="M377" t="s">
        <v>8246</v>
      </c>
      <c r="N377">
        <v>1393694280</v>
      </c>
      <c r="O377" s="11">
        <f t="shared" si="22"/>
        <v>41699.720833333333</v>
      </c>
      <c r="P377">
        <v>1390088311</v>
      </c>
      <c r="Q377" s="11">
        <f t="shared" si="23"/>
        <v>41657.985081018516</v>
      </c>
      <c r="R377" t="b">
        <v>0</v>
      </c>
      <c r="S377" t="b">
        <v>1</v>
      </c>
      <c r="T377" t="s">
        <v>8269</v>
      </c>
      <c r="U377" t="s">
        <v>8310</v>
      </c>
      <c r="V377" t="s">
        <v>8315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v>105.9591836734694</v>
      </c>
      <c r="G378" t="s">
        <v>8219</v>
      </c>
      <c r="H378">
        <f t="shared" si="20"/>
        <v>48</v>
      </c>
      <c r="I378" t="str">
        <f t="shared" si="21"/>
        <v>null</v>
      </c>
      <c r="J378">
        <v>48</v>
      </c>
      <c r="K378" s="6">
        <v>54.083333333333336</v>
      </c>
      <c r="L378" t="s">
        <v>8225</v>
      </c>
      <c r="M378" t="s">
        <v>8247</v>
      </c>
      <c r="N378">
        <v>1472122316</v>
      </c>
      <c r="O378" s="11">
        <f t="shared" si="22"/>
        <v>42607.452731481477</v>
      </c>
      <c r="P378">
        <v>1469443916</v>
      </c>
      <c r="Q378" s="11">
        <f t="shared" si="23"/>
        <v>42576.452731481477</v>
      </c>
      <c r="R378" t="b">
        <v>0</v>
      </c>
      <c r="S378" t="b">
        <v>1</v>
      </c>
      <c r="T378" t="s">
        <v>8269</v>
      </c>
      <c r="U378" t="s">
        <v>8310</v>
      </c>
      <c r="V378" t="s">
        <v>8315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v>114.39999999999999</v>
      </c>
      <c r="G379" t="s">
        <v>8219</v>
      </c>
      <c r="H379">
        <f t="shared" si="20"/>
        <v>133</v>
      </c>
      <c r="I379" t="str">
        <f t="shared" si="21"/>
        <v>null</v>
      </c>
      <c r="J379">
        <v>133</v>
      </c>
      <c r="K379" s="6">
        <v>103.21804511278195</v>
      </c>
      <c r="L379" t="s">
        <v>8224</v>
      </c>
      <c r="M379" t="s">
        <v>8246</v>
      </c>
      <c r="N379">
        <v>1447484460</v>
      </c>
      <c r="O379" s="11">
        <f t="shared" si="22"/>
        <v>42322.292361111111</v>
      </c>
      <c r="P379">
        <v>1444888868</v>
      </c>
      <c r="Q379" s="11">
        <f t="shared" si="23"/>
        <v>42292.250787037032</v>
      </c>
      <c r="R379" t="b">
        <v>0</v>
      </c>
      <c r="S379" t="b">
        <v>1</v>
      </c>
      <c r="T379" t="s">
        <v>8269</v>
      </c>
      <c r="U379" t="s">
        <v>8310</v>
      </c>
      <c r="V379" t="s">
        <v>8315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v>111.76666666666665</v>
      </c>
      <c r="G380" t="s">
        <v>8219</v>
      </c>
      <c r="H380">
        <f t="shared" si="20"/>
        <v>83</v>
      </c>
      <c r="I380" t="str">
        <f t="shared" si="21"/>
        <v>null</v>
      </c>
      <c r="J380">
        <v>83</v>
      </c>
      <c r="K380" s="6">
        <v>40.397590361445786</v>
      </c>
      <c r="L380" t="s">
        <v>8229</v>
      </c>
      <c r="M380" t="s">
        <v>8251</v>
      </c>
      <c r="N380">
        <v>1453765920</v>
      </c>
      <c r="O380" s="11">
        <f t="shared" si="22"/>
        <v>42394.994444444441</v>
      </c>
      <c r="P380">
        <v>1451655808</v>
      </c>
      <c r="Q380" s="11">
        <f t="shared" si="23"/>
        <v>42370.571851851855</v>
      </c>
      <c r="R380" t="b">
        <v>0</v>
      </c>
      <c r="S380" t="b">
        <v>1</v>
      </c>
      <c r="T380" t="s">
        <v>8269</v>
      </c>
      <c r="U380" t="s">
        <v>8310</v>
      </c>
      <c r="V380" t="s">
        <v>8315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v>116.08000000000001</v>
      </c>
      <c r="G381" t="s">
        <v>8219</v>
      </c>
      <c r="H381">
        <f t="shared" si="20"/>
        <v>149</v>
      </c>
      <c r="I381" t="str">
        <f t="shared" si="21"/>
        <v>null</v>
      </c>
      <c r="J381">
        <v>149</v>
      </c>
      <c r="K381" s="6">
        <v>116.85906040268456</v>
      </c>
      <c r="L381" t="s">
        <v>8224</v>
      </c>
      <c r="M381" t="s">
        <v>8246</v>
      </c>
      <c r="N381">
        <v>1336062672</v>
      </c>
      <c r="O381" s="11">
        <f t="shared" si="22"/>
        <v>41032.688333333332</v>
      </c>
      <c r="P381">
        <v>1332174672</v>
      </c>
      <c r="Q381" s="11">
        <f t="shared" si="23"/>
        <v>40987.688333333332</v>
      </c>
      <c r="R381" t="b">
        <v>0</v>
      </c>
      <c r="S381" t="b">
        <v>1</v>
      </c>
      <c r="T381" t="s">
        <v>8269</v>
      </c>
      <c r="U381" t="s">
        <v>8310</v>
      </c>
      <c r="V381" t="s">
        <v>8315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v>141.5</v>
      </c>
      <c r="G382" t="s">
        <v>8219</v>
      </c>
      <c r="H382">
        <f t="shared" si="20"/>
        <v>49</v>
      </c>
      <c r="I382" t="str">
        <f t="shared" si="21"/>
        <v>null</v>
      </c>
      <c r="J382">
        <v>49</v>
      </c>
      <c r="K382" s="6">
        <v>115.51020408163265</v>
      </c>
      <c r="L382" t="s">
        <v>8224</v>
      </c>
      <c r="M382" t="s">
        <v>8246</v>
      </c>
      <c r="N382">
        <v>1453569392</v>
      </c>
      <c r="O382" s="11">
        <f t="shared" si="22"/>
        <v>42392.719814814816</v>
      </c>
      <c r="P382">
        <v>1451409392</v>
      </c>
      <c r="Q382" s="11">
        <f t="shared" si="23"/>
        <v>42367.719814814816</v>
      </c>
      <c r="R382" t="b">
        <v>0</v>
      </c>
      <c r="S382" t="b">
        <v>1</v>
      </c>
      <c r="T382" t="s">
        <v>8269</v>
      </c>
      <c r="U382" t="s">
        <v>8310</v>
      </c>
      <c r="V382" t="s">
        <v>8315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v>104.72999999999999</v>
      </c>
      <c r="G383" t="s">
        <v>8219</v>
      </c>
      <c r="H383">
        <f t="shared" si="20"/>
        <v>251</v>
      </c>
      <c r="I383" t="str">
        <f t="shared" si="21"/>
        <v>null</v>
      </c>
      <c r="J383">
        <v>251</v>
      </c>
      <c r="K383" s="6">
        <v>104.31274900398407</v>
      </c>
      <c r="L383" t="s">
        <v>8224</v>
      </c>
      <c r="M383" t="s">
        <v>8246</v>
      </c>
      <c r="N383">
        <v>1343624400</v>
      </c>
      <c r="O383" s="11">
        <f t="shared" si="22"/>
        <v>41120.208333333336</v>
      </c>
      <c r="P383">
        <v>1340642717</v>
      </c>
      <c r="Q383" s="11">
        <f t="shared" si="23"/>
        <v>41085.698113425926</v>
      </c>
      <c r="R383" t="b">
        <v>0</v>
      </c>
      <c r="S383" t="b">
        <v>1</v>
      </c>
      <c r="T383" t="s">
        <v>8269</v>
      </c>
      <c r="U383" t="s">
        <v>8310</v>
      </c>
      <c r="V383" t="s">
        <v>8315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v>255.83333333333331</v>
      </c>
      <c r="G384" t="s">
        <v>8219</v>
      </c>
      <c r="H384">
        <f t="shared" si="20"/>
        <v>22</v>
      </c>
      <c r="I384" t="str">
        <f t="shared" si="21"/>
        <v>null</v>
      </c>
      <c r="J384">
        <v>22</v>
      </c>
      <c r="K384" s="6">
        <v>69.772727272727266</v>
      </c>
      <c r="L384" t="s">
        <v>8224</v>
      </c>
      <c r="M384" t="s">
        <v>8246</v>
      </c>
      <c r="N384">
        <v>1346950900</v>
      </c>
      <c r="O384" s="11">
        <f t="shared" si="22"/>
        <v>41158.709490740745</v>
      </c>
      <c r="P384">
        <v>1345741300</v>
      </c>
      <c r="Q384" s="11">
        <f t="shared" si="23"/>
        <v>41144.709490740745</v>
      </c>
      <c r="R384" t="b">
        <v>0</v>
      </c>
      <c r="S384" t="b">
        <v>1</v>
      </c>
      <c r="T384" t="s">
        <v>8269</v>
      </c>
      <c r="U384" t="s">
        <v>8310</v>
      </c>
      <c r="V384" t="s">
        <v>8315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v>206.70670670670671</v>
      </c>
      <c r="G385" t="s">
        <v>8219</v>
      </c>
      <c r="H385">
        <f t="shared" si="20"/>
        <v>48</v>
      </c>
      <c r="I385" t="str">
        <f t="shared" si="21"/>
        <v>null</v>
      </c>
      <c r="J385">
        <v>48</v>
      </c>
      <c r="K385" s="6">
        <v>43.020833333333336</v>
      </c>
      <c r="L385" t="s">
        <v>8224</v>
      </c>
      <c r="M385" t="s">
        <v>8246</v>
      </c>
      <c r="N385">
        <v>1400467759</v>
      </c>
      <c r="O385" s="11">
        <f t="shared" si="22"/>
        <v>41778.117581018516</v>
      </c>
      <c r="P385">
        <v>1398480559</v>
      </c>
      <c r="Q385" s="11">
        <f t="shared" si="23"/>
        <v>41755.117581018516</v>
      </c>
      <c r="R385" t="b">
        <v>0</v>
      </c>
      <c r="S385" t="b">
        <v>1</v>
      </c>
      <c r="T385" t="s">
        <v>8269</v>
      </c>
      <c r="U385" t="s">
        <v>8310</v>
      </c>
      <c r="V385" t="s">
        <v>8315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v>112.105</v>
      </c>
      <c r="G386" t="s">
        <v>8219</v>
      </c>
      <c r="H386">
        <f t="shared" ref="H386:H449" si="24">IF(G386="successful",J386,"null")</f>
        <v>383</v>
      </c>
      <c r="I386" t="str">
        <f t="shared" si="21"/>
        <v>null</v>
      </c>
      <c r="J386">
        <v>383</v>
      </c>
      <c r="K386" s="6">
        <v>58.540469973890339</v>
      </c>
      <c r="L386" t="s">
        <v>8224</v>
      </c>
      <c r="M386" t="s">
        <v>8246</v>
      </c>
      <c r="N386">
        <v>1420569947</v>
      </c>
      <c r="O386" s="11">
        <f t="shared" si="22"/>
        <v>42010.781793981485</v>
      </c>
      <c r="P386">
        <v>1417977947</v>
      </c>
      <c r="Q386" s="11">
        <f t="shared" si="23"/>
        <v>41980.781793981485</v>
      </c>
      <c r="R386" t="b">
        <v>0</v>
      </c>
      <c r="S386" t="b">
        <v>1</v>
      </c>
      <c r="T386" t="s">
        <v>8269</v>
      </c>
      <c r="U386" t="s">
        <v>8310</v>
      </c>
      <c r="V386" t="s">
        <v>8315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v>105.982</v>
      </c>
      <c r="G387" t="s">
        <v>8219</v>
      </c>
      <c r="H387">
        <f t="shared" si="24"/>
        <v>237</v>
      </c>
      <c r="I387" t="str">
        <f t="shared" ref="I387:I450" si="25">IF(G387="failed",J387,"null")</f>
        <v>null</v>
      </c>
      <c r="J387">
        <v>237</v>
      </c>
      <c r="K387" s="6">
        <v>111.79535864978902</v>
      </c>
      <c r="L387" t="s">
        <v>8224</v>
      </c>
      <c r="M387" t="s">
        <v>8246</v>
      </c>
      <c r="N387">
        <v>1416582101</v>
      </c>
      <c r="O387" s="11">
        <f t="shared" ref="O387:O450" si="26">(((N387/60)/60/24)+DATE(1970,1,1))</f>
        <v>41964.626168981486</v>
      </c>
      <c r="P387">
        <v>1413986501</v>
      </c>
      <c r="Q387" s="11">
        <f t="shared" ref="Q387:Q450" si="27">(((P387/60)/60/24)+DATE(1970,1,1))</f>
        <v>41934.584502314814</v>
      </c>
      <c r="R387" t="b">
        <v>0</v>
      </c>
      <c r="S387" t="b">
        <v>1</v>
      </c>
      <c r="T387" t="s">
        <v>8269</v>
      </c>
      <c r="U387" t="s">
        <v>8310</v>
      </c>
      <c r="V387" t="s">
        <v>8315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v>100.16666666666667</v>
      </c>
      <c r="G388" t="s">
        <v>8219</v>
      </c>
      <c r="H388">
        <f t="shared" si="24"/>
        <v>13</v>
      </c>
      <c r="I388" t="str">
        <f t="shared" si="25"/>
        <v>null</v>
      </c>
      <c r="J388">
        <v>13</v>
      </c>
      <c r="K388" s="6">
        <v>46.230769230769234</v>
      </c>
      <c r="L388" t="s">
        <v>8224</v>
      </c>
      <c r="M388" t="s">
        <v>8246</v>
      </c>
      <c r="N388">
        <v>1439246991</v>
      </c>
      <c r="O388" s="11">
        <f t="shared" si="26"/>
        <v>42226.951284722221</v>
      </c>
      <c r="P388">
        <v>1437950991</v>
      </c>
      <c r="Q388" s="11">
        <f t="shared" si="27"/>
        <v>42211.951284722221</v>
      </c>
      <c r="R388" t="b">
        <v>0</v>
      </c>
      <c r="S388" t="b">
        <v>1</v>
      </c>
      <c r="T388" t="s">
        <v>8269</v>
      </c>
      <c r="U388" t="s">
        <v>8310</v>
      </c>
      <c r="V388" t="s">
        <v>8315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v>213.98947368421051</v>
      </c>
      <c r="G389" t="s">
        <v>8219</v>
      </c>
      <c r="H389">
        <f t="shared" si="24"/>
        <v>562</v>
      </c>
      <c r="I389" t="str">
        <f t="shared" si="25"/>
        <v>null</v>
      </c>
      <c r="J389">
        <v>562</v>
      </c>
      <c r="K389" s="6">
        <v>144.69039145907473</v>
      </c>
      <c r="L389" t="s">
        <v>8224</v>
      </c>
      <c r="M389" t="s">
        <v>8246</v>
      </c>
      <c r="N389">
        <v>1439618400</v>
      </c>
      <c r="O389" s="11">
        <f t="shared" si="26"/>
        <v>42231.25</v>
      </c>
      <c r="P389">
        <v>1436976858</v>
      </c>
      <c r="Q389" s="11">
        <f t="shared" si="27"/>
        <v>42200.67659722222</v>
      </c>
      <c r="R389" t="b">
        <v>0</v>
      </c>
      <c r="S389" t="b">
        <v>1</v>
      </c>
      <c r="T389" t="s">
        <v>8269</v>
      </c>
      <c r="U389" t="s">
        <v>8310</v>
      </c>
      <c r="V389" t="s">
        <v>8315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v>126.16000000000001</v>
      </c>
      <c r="G390" t="s">
        <v>8219</v>
      </c>
      <c r="H390">
        <f t="shared" si="24"/>
        <v>71</v>
      </c>
      <c r="I390" t="str">
        <f t="shared" si="25"/>
        <v>null</v>
      </c>
      <c r="J390">
        <v>71</v>
      </c>
      <c r="K390" s="6">
        <v>88.845070422535215</v>
      </c>
      <c r="L390" t="s">
        <v>8224</v>
      </c>
      <c r="M390" t="s">
        <v>8246</v>
      </c>
      <c r="N390">
        <v>1469670580</v>
      </c>
      <c r="O390" s="11">
        <f t="shared" si="26"/>
        <v>42579.076157407413</v>
      </c>
      <c r="P390">
        <v>1467078580</v>
      </c>
      <c r="Q390" s="11">
        <f t="shared" si="27"/>
        <v>42549.076157407413</v>
      </c>
      <c r="R390" t="b">
        <v>0</v>
      </c>
      <c r="S390" t="b">
        <v>1</v>
      </c>
      <c r="T390" t="s">
        <v>8269</v>
      </c>
      <c r="U390" t="s">
        <v>8310</v>
      </c>
      <c r="V390" t="s">
        <v>8315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v>181.53547058823528</v>
      </c>
      <c r="G391" t="s">
        <v>8219</v>
      </c>
      <c r="H391">
        <f t="shared" si="24"/>
        <v>1510</v>
      </c>
      <c r="I391" t="str">
        <f t="shared" si="25"/>
        <v>null</v>
      </c>
      <c r="J391">
        <v>1510</v>
      </c>
      <c r="K391" s="6">
        <v>81.75107284768211</v>
      </c>
      <c r="L391" t="s">
        <v>8224</v>
      </c>
      <c r="M391" t="s">
        <v>8246</v>
      </c>
      <c r="N391">
        <v>1394233140</v>
      </c>
      <c r="O391" s="11">
        <f t="shared" si="26"/>
        <v>41705.957638888889</v>
      </c>
      <c r="P391">
        <v>1391477450</v>
      </c>
      <c r="Q391" s="11">
        <f t="shared" si="27"/>
        <v>41674.063078703701</v>
      </c>
      <c r="R391" t="b">
        <v>0</v>
      </c>
      <c r="S391" t="b">
        <v>1</v>
      </c>
      <c r="T391" t="s">
        <v>8269</v>
      </c>
      <c r="U391" t="s">
        <v>8310</v>
      </c>
      <c r="V391" t="s">
        <v>8315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v>100</v>
      </c>
      <c r="G392" t="s">
        <v>8219</v>
      </c>
      <c r="H392">
        <f t="shared" si="24"/>
        <v>14</v>
      </c>
      <c r="I392" t="str">
        <f t="shared" si="25"/>
        <v>null</v>
      </c>
      <c r="J392">
        <v>14</v>
      </c>
      <c r="K392" s="6">
        <v>71.428571428571431</v>
      </c>
      <c r="L392" t="s">
        <v>8224</v>
      </c>
      <c r="M392" t="s">
        <v>8246</v>
      </c>
      <c r="N392">
        <v>1431046372</v>
      </c>
      <c r="O392" s="11">
        <f t="shared" si="26"/>
        <v>42132.036712962959</v>
      </c>
      <c r="P392">
        <v>1429318372</v>
      </c>
      <c r="Q392" s="11">
        <f t="shared" si="27"/>
        <v>42112.036712962959</v>
      </c>
      <c r="R392" t="b">
        <v>0</v>
      </c>
      <c r="S392" t="b">
        <v>1</v>
      </c>
      <c r="T392" t="s">
        <v>8269</v>
      </c>
      <c r="U392" t="s">
        <v>8310</v>
      </c>
      <c r="V392" t="s">
        <v>8315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v>100.61</v>
      </c>
      <c r="G393" t="s">
        <v>8219</v>
      </c>
      <c r="H393">
        <f t="shared" si="24"/>
        <v>193</v>
      </c>
      <c r="I393" t="str">
        <f t="shared" si="25"/>
        <v>null</v>
      </c>
      <c r="J393">
        <v>193</v>
      </c>
      <c r="K393" s="6">
        <v>104.25906735751295</v>
      </c>
      <c r="L393" t="s">
        <v>8224</v>
      </c>
      <c r="M393" t="s">
        <v>8246</v>
      </c>
      <c r="N393">
        <v>1324169940</v>
      </c>
      <c r="O393" s="11">
        <f t="shared" si="26"/>
        <v>40895.040972222225</v>
      </c>
      <c r="P393">
        <v>1321578051</v>
      </c>
      <c r="Q393" s="11">
        <f t="shared" si="27"/>
        <v>40865.042256944449</v>
      </c>
      <c r="R393" t="b">
        <v>0</v>
      </c>
      <c r="S393" t="b">
        <v>1</v>
      </c>
      <c r="T393" t="s">
        <v>8269</v>
      </c>
      <c r="U393" t="s">
        <v>8310</v>
      </c>
      <c r="V393" t="s">
        <v>8315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v>100.9027027027027</v>
      </c>
      <c r="G394" t="s">
        <v>8219</v>
      </c>
      <c r="H394">
        <f t="shared" si="24"/>
        <v>206</v>
      </c>
      <c r="I394" t="str">
        <f t="shared" si="25"/>
        <v>null</v>
      </c>
      <c r="J394">
        <v>206</v>
      </c>
      <c r="K394" s="6">
        <v>90.616504854368927</v>
      </c>
      <c r="L394" t="s">
        <v>8224</v>
      </c>
      <c r="M394" t="s">
        <v>8246</v>
      </c>
      <c r="N394">
        <v>1315450800</v>
      </c>
      <c r="O394" s="11">
        <f t="shared" si="26"/>
        <v>40794.125</v>
      </c>
      <c r="P394">
        <v>1312823571</v>
      </c>
      <c r="Q394" s="11">
        <f t="shared" si="27"/>
        <v>40763.717256944445</v>
      </c>
      <c r="R394" t="b">
        <v>0</v>
      </c>
      <c r="S394" t="b">
        <v>1</v>
      </c>
      <c r="T394" t="s">
        <v>8269</v>
      </c>
      <c r="U394" t="s">
        <v>8310</v>
      </c>
      <c r="V394" t="s">
        <v>8315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v>110.446</v>
      </c>
      <c r="G395" t="s">
        <v>8219</v>
      </c>
      <c r="H395">
        <f t="shared" si="24"/>
        <v>351</v>
      </c>
      <c r="I395" t="str">
        <f t="shared" si="25"/>
        <v>null</v>
      </c>
      <c r="J395">
        <v>351</v>
      </c>
      <c r="K395" s="6">
        <v>157.33048433048432</v>
      </c>
      <c r="L395" t="s">
        <v>8224</v>
      </c>
      <c r="M395" t="s">
        <v>8246</v>
      </c>
      <c r="N395">
        <v>1381424452</v>
      </c>
      <c r="O395" s="11">
        <f t="shared" si="26"/>
        <v>41557.708935185183</v>
      </c>
      <c r="P395">
        <v>1378746052</v>
      </c>
      <c r="Q395" s="11">
        <f t="shared" si="27"/>
        <v>41526.708935185183</v>
      </c>
      <c r="R395" t="b">
        <v>0</v>
      </c>
      <c r="S395" t="b">
        <v>1</v>
      </c>
      <c r="T395" t="s">
        <v>8269</v>
      </c>
      <c r="U395" t="s">
        <v>8310</v>
      </c>
      <c r="V395" t="s">
        <v>8315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v>111.8936170212766</v>
      </c>
      <c r="G396" t="s">
        <v>8219</v>
      </c>
      <c r="H396">
        <f t="shared" si="24"/>
        <v>50</v>
      </c>
      <c r="I396" t="str">
        <f t="shared" si="25"/>
        <v>null</v>
      </c>
      <c r="J396">
        <v>50</v>
      </c>
      <c r="K396" s="6">
        <v>105.18</v>
      </c>
      <c r="L396" t="s">
        <v>8227</v>
      </c>
      <c r="M396" t="s">
        <v>8249</v>
      </c>
      <c r="N396">
        <v>1460918282</v>
      </c>
      <c r="O396" s="11">
        <f t="shared" si="26"/>
        <v>42477.776412037041</v>
      </c>
      <c r="P396">
        <v>1455737882</v>
      </c>
      <c r="Q396" s="11">
        <f t="shared" si="27"/>
        <v>42417.818078703705</v>
      </c>
      <c r="R396" t="b">
        <v>0</v>
      </c>
      <c r="S396" t="b">
        <v>1</v>
      </c>
      <c r="T396" t="s">
        <v>8269</v>
      </c>
      <c r="U396" t="s">
        <v>8310</v>
      </c>
      <c r="V396" t="s">
        <v>8315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v>108.04450000000001</v>
      </c>
      <c r="G397" t="s">
        <v>8219</v>
      </c>
      <c r="H397">
        <f t="shared" si="24"/>
        <v>184</v>
      </c>
      <c r="I397" t="str">
        <f t="shared" si="25"/>
        <v>null</v>
      </c>
      <c r="J397">
        <v>184</v>
      </c>
      <c r="K397" s="6">
        <v>58.719836956521746</v>
      </c>
      <c r="L397" t="s">
        <v>8224</v>
      </c>
      <c r="M397" t="s">
        <v>8246</v>
      </c>
      <c r="N397">
        <v>1335562320</v>
      </c>
      <c r="O397" s="11">
        <f t="shared" si="26"/>
        <v>41026.897222222222</v>
      </c>
      <c r="P397">
        <v>1332452960</v>
      </c>
      <c r="Q397" s="11">
        <f t="shared" si="27"/>
        <v>40990.909259259257</v>
      </c>
      <c r="R397" t="b">
        <v>0</v>
      </c>
      <c r="S397" t="b">
        <v>1</v>
      </c>
      <c r="T397" t="s">
        <v>8269</v>
      </c>
      <c r="U397" t="s">
        <v>8310</v>
      </c>
      <c r="V397" t="s">
        <v>8315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v>106.66666666666667</v>
      </c>
      <c r="G398" t="s">
        <v>8219</v>
      </c>
      <c r="H398">
        <f t="shared" si="24"/>
        <v>196</v>
      </c>
      <c r="I398" t="str">
        <f t="shared" si="25"/>
        <v>null</v>
      </c>
      <c r="J398">
        <v>196</v>
      </c>
      <c r="K398" s="6">
        <v>81.632653061224488</v>
      </c>
      <c r="L398" t="s">
        <v>8224</v>
      </c>
      <c r="M398" t="s">
        <v>8246</v>
      </c>
      <c r="N398">
        <v>1341668006</v>
      </c>
      <c r="O398" s="11">
        <f t="shared" si="26"/>
        <v>41097.564884259256</v>
      </c>
      <c r="P398">
        <v>1340372006</v>
      </c>
      <c r="Q398" s="11">
        <f t="shared" si="27"/>
        <v>41082.564884259256</v>
      </c>
      <c r="R398" t="b">
        <v>0</v>
      </c>
      <c r="S398" t="b">
        <v>1</v>
      </c>
      <c r="T398" t="s">
        <v>8269</v>
      </c>
      <c r="U398" t="s">
        <v>8310</v>
      </c>
      <c r="V398" t="s">
        <v>8315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v>103.90027322404372</v>
      </c>
      <c r="G399" t="s">
        <v>8219</v>
      </c>
      <c r="H399">
        <f t="shared" si="24"/>
        <v>229</v>
      </c>
      <c r="I399" t="str">
        <f t="shared" si="25"/>
        <v>null</v>
      </c>
      <c r="J399">
        <v>229</v>
      </c>
      <c r="K399" s="6">
        <v>56.460043668122275</v>
      </c>
      <c r="L399" t="s">
        <v>8224</v>
      </c>
      <c r="M399" t="s">
        <v>8246</v>
      </c>
      <c r="N399">
        <v>1283312640</v>
      </c>
      <c r="O399" s="11">
        <f t="shared" si="26"/>
        <v>40422.155555555553</v>
      </c>
      <c r="P399">
        <v>1279651084</v>
      </c>
      <c r="Q399" s="11">
        <f t="shared" si="27"/>
        <v>40379.776435185187</v>
      </c>
      <c r="R399" t="b">
        <v>0</v>
      </c>
      <c r="S399" t="b">
        <v>1</v>
      </c>
      <c r="T399" t="s">
        <v>8269</v>
      </c>
      <c r="U399" t="s">
        <v>8310</v>
      </c>
      <c r="V399" t="s">
        <v>8315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v>125.16000000000001</v>
      </c>
      <c r="G400" t="s">
        <v>8219</v>
      </c>
      <c r="H400">
        <f t="shared" si="24"/>
        <v>67</v>
      </c>
      <c r="I400" t="str">
        <f t="shared" si="25"/>
        <v>null</v>
      </c>
      <c r="J400">
        <v>67</v>
      </c>
      <c r="K400" s="6">
        <v>140.1044776119403</v>
      </c>
      <c r="L400" t="s">
        <v>8224</v>
      </c>
      <c r="M400" t="s">
        <v>8246</v>
      </c>
      <c r="N400">
        <v>1430334126</v>
      </c>
      <c r="O400" s="11">
        <f t="shared" si="26"/>
        <v>42123.793124999997</v>
      </c>
      <c r="P400">
        <v>1426446126</v>
      </c>
      <c r="Q400" s="11">
        <f t="shared" si="27"/>
        <v>42078.793124999997</v>
      </c>
      <c r="R400" t="b">
        <v>0</v>
      </c>
      <c r="S400" t="b">
        <v>1</v>
      </c>
      <c r="T400" t="s">
        <v>8269</v>
      </c>
      <c r="U400" t="s">
        <v>8310</v>
      </c>
      <c r="V400" t="s">
        <v>8315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v>106.80499999999999</v>
      </c>
      <c r="G401" t="s">
        <v>8219</v>
      </c>
      <c r="H401">
        <f t="shared" si="24"/>
        <v>95</v>
      </c>
      <c r="I401" t="str">
        <f t="shared" si="25"/>
        <v>null</v>
      </c>
      <c r="J401">
        <v>95</v>
      </c>
      <c r="K401" s="6">
        <v>224.85263157894738</v>
      </c>
      <c r="L401" t="s">
        <v>8225</v>
      </c>
      <c r="M401" t="s">
        <v>8247</v>
      </c>
      <c r="N401">
        <v>1481716800</v>
      </c>
      <c r="O401" s="11">
        <f t="shared" si="26"/>
        <v>42718.5</v>
      </c>
      <c r="P401">
        <v>1479070867</v>
      </c>
      <c r="Q401" s="11">
        <f t="shared" si="27"/>
        <v>42687.875775462962</v>
      </c>
      <c r="R401" t="b">
        <v>0</v>
      </c>
      <c r="S401" t="b">
        <v>1</v>
      </c>
      <c r="T401" t="s">
        <v>8269</v>
      </c>
      <c r="U401" t="s">
        <v>8310</v>
      </c>
      <c r="V401" t="s">
        <v>8315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v>112.30249999999999</v>
      </c>
      <c r="G402" t="s">
        <v>8219</v>
      </c>
      <c r="H402">
        <f t="shared" si="24"/>
        <v>62</v>
      </c>
      <c r="I402" t="str">
        <f t="shared" si="25"/>
        <v>null</v>
      </c>
      <c r="J402">
        <v>62</v>
      </c>
      <c r="K402" s="6">
        <v>181.13306451612902</v>
      </c>
      <c r="L402" t="s">
        <v>8224</v>
      </c>
      <c r="M402" t="s">
        <v>8246</v>
      </c>
      <c r="N402">
        <v>1400297400</v>
      </c>
      <c r="O402" s="11">
        <f t="shared" si="26"/>
        <v>41776.145833333336</v>
      </c>
      <c r="P402">
        <v>1397661347</v>
      </c>
      <c r="Q402" s="11">
        <f t="shared" si="27"/>
        <v>41745.635960648149</v>
      </c>
      <c r="R402" t="b">
        <v>0</v>
      </c>
      <c r="S402" t="b">
        <v>1</v>
      </c>
      <c r="T402" t="s">
        <v>8269</v>
      </c>
      <c r="U402" t="s">
        <v>8310</v>
      </c>
      <c r="V402" t="s">
        <v>8315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v>103.812</v>
      </c>
      <c r="G403" t="s">
        <v>8219</v>
      </c>
      <c r="H403">
        <f t="shared" si="24"/>
        <v>73</v>
      </c>
      <c r="I403" t="str">
        <f t="shared" si="25"/>
        <v>null</v>
      </c>
      <c r="J403">
        <v>73</v>
      </c>
      <c r="K403" s="6">
        <v>711.04109589041093</v>
      </c>
      <c r="L403" t="s">
        <v>8224</v>
      </c>
      <c r="M403" t="s">
        <v>8246</v>
      </c>
      <c r="N403">
        <v>1312747970</v>
      </c>
      <c r="O403" s="11">
        <f t="shared" si="26"/>
        <v>40762.842245370368</v>
      </c>
      <c r="P403">
        <v>1310155970</v>
      </c>
      <c r="Q403" s="11">
        <f t="shared" si="27"/>
        <v>40732.842245370368</v>
      </c>
      <c r="R403" t="b">
        <v>0</v>
      </c>
      <c r="S403" t="b">
        <v>1</v>
      </c>
      <c r="T403" t="s">
        <v>8269</v>
      </c>
      <c r="U403" t="s">
        <v>8310</v>
      </c>
      <c r="V403" t="s">
        <v>8315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v>141.65</v>
      </c>
      <c r="G404" t="s">
        <v>8219</v>
      </c>
      <c r="H404">
        <f t="shared" si="24"/>
        <v>43</v>
      </c>
      <c r="I404" t="str">
        <f t="shared" si="25"/>
        <v>null</v>
      </c>
      <c r="J404">
        <v>43</v>
      </c>
      <c r="K404" s="6">
        <v>65.883720930232556</v>
      </c>
      <c r="L404" t="s">
        <v>8224</v>
      </c>
      <c r="M404" t="s">
        <v>8246</v>
      </c>
      <c r="N404">
        <v>1446731817</v>
      </c>
      <c r="O404" s="11">
        <f t="shared" si="26"/>
        <v>42313.58121527778</v>
      </c>
      <c r="P404">
        <v>1444913817</v>
      </c>
      <c r="Q404" s="11">
        <f t="shared" si="27"/>
        <v>42292.539548611108</v>
      </c>
      <c r="R404" t="b">
        <v>0</v>
      </c>
      <c r="S404" t="b">
        <v>1</v>
      </c>
      <c r="T404" t="s">
        <v>8269</v>
      </c>
      <c r="U404" t="s">
        <v>8310</v>
      </c>
      <c r="V404" t="s">
        <v>8315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v>105.25999999999999</v>
      </c>
      <c r="G405" t="s">
        <v>8219</v>
      </c>
      <c r="H405">
        <f t="shared" si="24"/>
        <v>70</v>
      </c>
      <c r="I405" t="str">
        <f t="shared" si="25"/>
        <v>null</v>
      </c>
      <c r="J405">
        <v>70</v>
      </c>
      <c r="K405" s="6">
        <v>75.185714285714283</v>
      </c>
      <c r="L405" t="s">
        <v>8224</v>
      </c>
      <c r="M405" t="s">
        <v>8246</v>
      </c>
      <c r="N405">
        <v>1312960080</v>
      </c>
      <c r="O405" s="11">
        <f t="shared" si="26"/>
        <v>40765.297222222223</v>
      </c>
      <c r="P405">
        <v>1308900441</v>
      </c>
      <c r="Q405" s="11">
        <f t="shared" si="27"/>
        <v>40718.310659722221</v>
      </c>
      <c r="R405" t="b">
        <v>0</v>
      </c>
      <c r="S405" t="b">
        <v>1</v>
      </c>
      <c r="T405" t="s">
        <v>8269</v>
      </c>
      <c r="U405" t="s">
        <v>8310</v>
      </c>
      <c r="V405" t="s">
        <v>8315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v>103.09142857142857</v>
      </c>
      <c r="G406" t="s">
        <v>8219</v>
      </c>
      <c r="H406">
        <f t="shared" si="24"/>
        <v>271</v>
      </c>
      <c r="I406" t="str">
        <f t="shared" si="25"/>
        <v>null</v>
      </c>
      <c r="J406">
        <v>271</v>
      </c>
      <c r="K406" s="6">
        <v>133.14391143911439</v>
      </c>
      <c r="L406" t="s">
        <v>8224</v>
      </c>
      <c r="M406" t="s">
        <v>8246</v>
      </c>
      <c r="N406">
        <v>1391641440</v>
      </c>
      <c r="O406" s="11">
        <f t="shared" si="26"/>
        <v>41675.961111111108</v>
      </c>
      <c r="P406">
        <v>1389107062</v>
      </c>
      <c r="Q406" s="11">
        <f t="shared" si="27"/>
        <v>41646.628032407411</v>
      </c>
      <c r="R406" t="b">
        <v>0</v>
      </c>
      <c r="S406" t="b">
        <v>1</v>
      </c>
      <c r="T406" t="s">
        <v>8269</v>
      </c>
      <c r="U406" t="s">
        <v>8310</v>
      </c>
      <c r="V406" t="s">
        <v>8315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v>107.65957446808511</v>
      </c>
      <c r="G407" t="s">
        <v>8219</v>
      </c>
      <c r="H407">
        <f t="shared" si="24"/>
        <v>55</v>
      </c>
      <c r="I407" t="str">
        <f t="shared" si="25"/>
        <v>null</v>
      </c>
      <c r="J407">
        <v>55</v>
      </c>
      <c r="K407" s="6">
        <v>55.2</v>
      </c>
      <c r="L407" t="s">
        <v>8224</v>
      </c>
      <c r="M407" t="s">
        <v>8246</v>
      </c>
      <c r="N407">
        <v>1394071339</v>
      </c>
      <c r="O407" s="11">
        <f t="shared" si="26"/>
        <v>41704.08494212963</v>
      </c>
      <c r="P407">
        <v>1391479339</v>
      </c>
      <c r="Q407" s="11">
        <f t="shared" si="27"/>
        <v>41674.08494212963</v>
      </c>
      <c r="R407" t="b">
        <v>0</v>
      </c>
      <c r="S407" t="b">
        <v>1</v>
      </c>
      <c r="T407" t="s">
        <v>8269</v>
      </c>
      <c r="U407" t="s">
        <v>8310</v>
      </c>
      <c r="V407" t="s">
        <v>8315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v>107.70464285714286</v>
      </c>
      <c r="G408" t="s">
        <v>8219</v>
      </c>
      <c r="H408">
        <f t="shared" si="24"/>
        <v>35</v>
      </c>
      <c r="I408" t="str">
        <f t="shared" si="25"/>
        <v>null</v>
      </c>
      <c r="J408">
        <v>35</v>
      </c>
      <c r="K408" s="6">
        <v>86.163714285714292</v>
      </c>
      <c r="L408" t="s">
        <v>8224</v>
      </c>
      <c r="M408" t="s">
        <v>8246</v>
      </c>
      <c r="N408">
        <v>1304920740</v>
      </c>
      <c r="O408" s="11">
        <f t="shared" si="26"/>
        <v>40672.249305555553</v>
      </c>
      <c r="P408">
        <v>1301975637</v>
      </c>
      <c r="Q408" s="11">
        <f t="shared" si="27"/>
        <v>40638.162465277775</v>
      </c>
      <c r="R408" t="b">
        <v>0</v>
      </c>
      <c r="S408" t="b">
        <v>1</v>
      </c>
      <c r="T408" t="s">
        <v>8269</v>
      </c>
      <c r="U408" t="s">
        <v>8310</v>
      </c>
      <c r="V408" t="s">
        <v>8315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v>101.55000000000001</v>
      </c>
      <c r="G409" t="s">
        <v>8219</v>
      </c>
      <c r="H409">
        <f t="shared" si="24"/>
        <v>22</v>
      </c>
      <c r="I409" t="str">
        <f t="shared" si="25"/>
        <v>null</v>
      </c>
      <c r="J409">
        <v>22</v>
      </c>
      <c r="K409" s="6">
        <v>92.318181818181813</v>
      </c>
      <c r="L409" t="s">
        <v>8224</v>
      </c>
      <c r="M409" t="s">
        <v>8246</v>
      </c>
      <c r="N409">
        <v>1321739650</v>
      </c>
      <c r="O409" s="11">
        <f t="shared" si="26"/>
        <v>40866.912615740745</v>
      </c>
      <c r="P409">
        <v>1316552050</v>
      </c>
      <c r="Q409" s="11">
        <f t="shared" si="27"/>
        <v>40806.870949074073</v>
      </c>
      <c r="R409" t="b">
        <v>0</v>
      </c>
      <c r="S409" t="b">
        <v>1</v>
      </c>
      <c r="T409" t="s">
        <v>8269</v>
      </c>
      <c r="U409" t="s">
        <v>8310</v>
      </c>
      <c r="V409" t="s">
        <v>8315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v>101.43766666666667</v>
      </c>
      <c r="G410" t="s">
        <v>8219</v>
      </c>
      <c r="H410">
        <f t="shared" si="24"/>
        <v>38</v>
      </c>
      <c r="I410" t="str">
        <f t="shared" si="25"/>
        <v>null</v>
      </c>
      <c r="J410">
        <v>38</v>
      </c>
      <c r="K410" s="6">
        <v>160.16473684210527</v>
      </c>
      <c r="L410" t="s">
        <v>8224</v>
      </c>
      <c r="M410" t="s">
        <v>8246</v>
      </c>
      <c r="N410">
        <v>1383676790</v>
      </c>
      <c r="O410" s="11">
        <f t="shared" si="26"/>
        <v>41583.777662037035</v>
      </c>
      <c r="P410">
        <v>1380217190</v>
      </c>
      <c r="Q410" s="11">
        <f t="shared" si="27"/>
        <v>41543.735995370371</v>
      </c>
      <c r="R410" t="b">
        <v>0</v>
      </c>
      <c r="S410" t="b">
        <v>1</v>
      </c>
      <c r="T410" t="s">
        <v>8269</v>
      </c>
      <c r="U410" t="s">
        <v>8310</v>
      </c>
      <c r="V410" t="s">
        <v>8315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v>136.80000000000001</v>
      </c>
      <c r="G411" t="s">
        <v>8219</v>
      </c>
      <c r="H411">
        <f t="shared" si="24"/>
        <v>15</v>
      </c>
      <c r="I411" t="str">
        <f t="shared" si="25"/>
        <v>null</v>
      </c>
      <c r="J411">
        <v>15</v>
      </c>
      <c r="K411" s="6">
        <v>45.6</v>
      </c>
      <c r="L411" t="s">
        <v>8225</v>
      </c>
      <c r="M411" t="s">
        <v>8247</v>
      </c>
      <c r="N411">
        <v>1469220144</v>
      </c>
      <c r="O411" s="11">
        <f t="shared" si="26"/>
        <v>42573.862777777773</v>
      </c>
      <c r="P411">
        <v>1466628144</v>
      </c>
      <c r="Q411" s="11">
        <f t="shared" si="27"/>
        <v>42543.862777777773</v>
      </c>
      <c r="R411" t="b">
        <v>0</v>
      </c>
      <c r="S411" t="b">
        <v>1</v>
      </c>
      <c r="T411" t="s">
        <v>8269</v>
      </c>
      <c r="U411" t="s">
        <v>8310</v>
      </c>
      <c r="V411" t="s">
        <v>8315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v>128.29999999999998</v>
      </c>
      <c r="G412" t="s">
        <v>8219</v>
      </c>
      <c r="H412">
        <f t="shared" si="24"/>
        <v>7</v>
      </c>
      <c r="I412" t="str">
        <f t="shared" si="25"/>
        <v>null</v>
      </c>
      <c r="J412">
        <v>7</v>
      </c>
      <c r="K412" s="6">
        <v>183.28571428571428</v>
      </c>
      <c r="L412" t="s">
        <v>8229</v>
      </c>
      <c r="M412" t="s">
        <v>8251</v>
      </c>
      <c r="N412">
        <v>1434670397</v>
      </c>
      <c r="O412" s="11">
        <f t="shared" si="26"/>
        <v>42173.981446759266</v>
      </c>
      <c r="P412">
        <v>1429486397</v>
      </c>
      <c r="Q412" s="11">
        <f t="shared" si="27"/>
        <v>42113.981446759266</v>
      </c>
      <c r="R412" t="b">
        <v>0</v>
      </c>
      <c r="S412" t="b">
        <v>1</v>
      </c>
      <c r="T412" t="s">
        <v>8269</v>
      </c>
      <c r="U412" t="s">
        <v>8310</v>
      </c>
      <c r="V412" t="s">
        <v>8315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v>101.05</v>
      </c>
      <c r="G413" t="s">
        <v>8219</v>
      </c>
      <c r="H413">
        <f t="shared" si="24"/>
        <v>241</v>
      </c>
      <c r="I413" t="str">
        <f t="shared" si="25"/>
        <v>null</v>
      </c>
      <c r="J413">
        <v>241</v>
      </c>
      <c r="K413" s="6">
        <v>125.78838174273859</v>
      </c>
      <c r="L413" t="s">
        <v>8224</v>
      </c>
      <c r="M413" t="s">
        <v>8246</v>
      </c>
      <c r="N413">
        <v>1387688400</v>
      </c>
      <c r="O413" s="11">
        <f t="shared" si="26"/>
        <v>41630.208333333336</v>
      </c>
      <c r="P413">
        <v>1384920804</v>
      </c>
      <c r="Q413" s="11">
        <f t="shared" si="27"/>
        <v>41598.17597222222</v>
      </c>
      <c r="R413" t="b">
        <v>0</v>
      </c>
      <c r="S413" t="b">
        <v>1</v>
      </c>
      <c r="T413" t="s">
        <v>8269</v>
      </c>
      <c r="U413" t="s">
        <v>8310</v>
      </c>
      <c r="V413" t="s">
        <v>8315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v>126.84</v>
      </c>
      <c r="G414" t="s">
        <v>8219</v>
      </c>
      <c r="H414">
        <f t="shared" si="24"/>
        <v>55</v>
      </c>
      <c r="I414" t="str">
        <f t="shared" si="25"/>
        <v>null</v>
      </c>
      <c r="J414">
        <v>55</v>
      </c>
      <c r="K414" s="6">
        <v>57.654545454545456</v>
      </c>
      <c r="L414" t="s">
        <v>8224</v>
      </c>
      <c r="M414" t="s">
        <v>8246</v>
      </c>
      <c r="N414">
        <v>1343238578</v>
      </c>
      <c r="O414" s="11">
        <f t="shared" si="26"/>
        <v>41115.742800925924</v>
      </c>
      <c r="P414">
        <v>1341856178</v>
      </c>
      <c r="Q414" s="11">
        <f t="shared" si="27"/>
        <v>41099.742800925924</v>
      </c>
      <c r="R414" t="b">
        <v>0</v>
      </c>
      <c r="S414" t="b">
        <v>1</v>
      </c>
      <c r="T414" t="s">
        <v>8269</v>
      </c>
      <c r="U414" t="s">
        <v>8310</v>
      </c>
      <c r="V414" t="s">
        <v>8315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v>105.0859375</v>
      </c>
      <c r="G415" t="s">
        <v>8219</v>
      </c>
      <c r="H415">
        <f t="shared" si="24"/>
        <v>171</v>
      </c>
      <c r="I415" t="str">
        <f t="shared" si="25"/>
        <v>null</v>
      </c>
      <c r="J415">
        <v>171</v>
      </c>
      <c r="K415" s="6">
        <v>78.660818713450297</v>
      </c>
      <c r="L415" t="s">
        <v>8224</v>
      </c>
      <c r="M415" t="s">
        <v>8246</v>
      </c>
      <c r="N415">
        <v>1342731811</v>
      </c>
      <c r="O415" s="11">
        <f t="shared" si="26"/>
        <v>41109.877442129626</v>
      </c>
      <c r="P415">
        <v>1340139811</v>
      </c>
      <c r="Q415" s="11">
        <f t="shared" si="27"/>
        <v>41079.877442129626</v>
      </c>
      <c r="R415" t="b">
        <v>0</v>
      </c>
      <c r="S415" t="b">
        <v>1</v>
      </c>
      <c r="T415" t="s">
        <v>8269</v>
      </c>
      <c r="U415" t="s">
        <v>8310</v>
      </c>
      <c r="V415" t="s">
        <v>8315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v>102.85405405405406</v>
      </c>
      <c r="G416" t="s">
        <v>8219</v>
      </c>
      <c r="H416">
        <f t="shared" si="24"/>
        <v>208</v>
      </c>
      <c r="I416" t="str">
        <f t="shared" si="25"/>
        <v>null</v>
      </c>
      <c r="J416">
        <v>208</v>
      </c>
      <c r="K416" s="6">
        <v>91.480769230769226</v>
      </c>
      <c r="L416" t="s">
        <v>8224</v>
      </c>
      <c r="M416" t="s">
        <v>8246</v>
      </c>
      <c r="N416">
        <v>1381541465</v>
      </c>
      <c r="O416" s="11">
        <f t="shared" si="26"/>
        <v>41559.063252314816</v>
      </c>
      <c r="P416">
        <v>1378949465</v>
      </c>
      <c r="Q416" s="11">
        <f t="shared" si="27"/>
        <v>41529.063252314816</v>
      </c>
      <c r="R416" t="b">
        <v>0</v>
      </c>
      <c r="S416" t="b">
        <v>1</v>
      </c>
      <c r="T416" t="s">
        <v>8269</v>
      </c>
      <c r="U416" t="s">
        <v>8310</v>
      </c>
      <c r="V416" t="s">
        <v>8315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v>102.14714285714285</v>
      </c>
      <c r="G417" t="s">
        <v>8219</v>
      </c>
      <c r="H417">
        <f t="shared" si="24"/>
        <v>21</v>
      </c>
      <c r="I417" t="str">
        <f t="shared" si="25"/>
        <v>null</v>
      </c>
      <c r="J417">
        <v>21</v>
      </c>
      <c r="K417" s="6">
        <v>68.09809523809524</v>
      </c>
      <c r="L417" t="s">
        <v>8229</v>
      </c>
      <c r="M417" t="s">
        <v>8251</v>
      </c>
      <c r="N417">
        <v>1413547200</v>
      </c>
      <c r="O417" s="11">
        <f t="shared" si="26"/>
        <v>41929.5</v>
      </c>
      <c r="P417">
        <v>1411417602</v>
      </c>
      <c r="Q417" s="11">
        <f t="shared" si="27"/>
        <v>41904.851875</v>
      </c>
      <c r="R417" t="b">
        <v>0</v>
      </c>
      <c r="S417" t="b">
        <v>1</v>
      </c>
      <c r="T417" t="s">
        <v>8269</v>
      </c>
      <c r="U417" t="s">
        <v>8310</v>
      </c>
      <c r="V417" t="s">
        <v>8315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v>120.21700000000001</v>
      </c>
      <c r="G418" t="s">
        <v>8219</v>
      </c>
      <c r="H418">
        <f t="shared" si="24"/>
        <v>25</v>
      </c>
      <c r="I418" t="str">
        <f t="shared" si="25"/>
        <v>null</v>
      </c>
      <c r="J418">
        <v>25</v>
      </c>
      <c r="K418" s="6">
        <v>48.086800000000004</v>
      </c>
      <c r="L418" t="s">
        <v>8224</v>
      </c>
      <c r="M418" t="s">
        <v>8246</v>
      </c>
      <c r="N418">
        <v>1391851831</v>
      </c>
      <c r="O418" s="11">
        <f t="shared" si="26"/>
        <v>41678.396192129629</v>
      </c>
      <c r="P418">
        <v>1389259831</v>
      </c>
      <c r="Q418" s="11">
        <f t="shared" si="27"/>
        <v>41648.396192129629</v>
      </c>
      <c r="R418" t="b">
        <v>0</v>
      </c>
      <c r="S418" t="b">
        <v>1</v>
      </c>
      <c r="T418" t="s">
        <v>8269</v>
      </c>
      <c r="U418" t="s">
        <v>8310</v>
      </c>
      <c r="V418" t="s">
        <v>8315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v>100.24761904761905</v>
      </c>
      <c r="G419" t="s">
        <v>8219</v>
      </c>
      <c r="H419">
        <f t="shared" si="24"/>
        <v>52</v>
      </c>
      <c r="I419" t="str">
        <f t="shared" si="25"/>
        <v>null</v>
      </c>
      <c r="J419">
        <v>52</v>
      </c>
      <c r="K419" s="6">
        <v>202.42307692307693</v>
      </c>
      <c r="L419" t="s">
        <v>8224</v>
      </c>
      <c r="M419" t="s">
        <v>8246</v>
      </c>
      <c r="N419">
        <v>1365395580</v>
      </c>
      <c r="O419" s="11">
        <f t="shared" si="26"/>
        <v>41372.189583333333</v>
      </c>
      <c r="P419">
        <v>1364426260</v>
      </c>
      <c r="Q419" s="11">
        <f t="shared" si="27"/>
        <v>41360.970601851855</v>
      </c>
      <c r="R419" t="b">
        <v>0</v>
      </c>
      <c r="S419" t="b">
        <v>1</v>
      </c>
      <c r="T419" t="s">
        <v>8269</v>
      </c>
      <c r="U419" t="s">
        <v>8310</v>
      </c>
      <c r="V419" t="s">
        <v>8315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v>100.63392857142857</v>
      </c>
      <c r="G420" t="s">
        <v>8219</v>
      </c>
      <c r="H420">
        <f t="shared" si="24"/>
        <v>104</v>
      </c>
      <c r="I420" t="str">
        <f t="shared" si="25"/>
        <v>null</v>
      </c>
      <c r="J420">
        <v>104</v>
      </c>
      <c r="K420" s="6">
        <v>216.75</v>
      </c>
      <c r="L420" t="s">
        <v>8224</v>
      </c>
      <c r="M420" t="s">
        <v>8246</v>
      </c>
      <c r="N420">
        <v>1437633997</v>
      </c>
      <c r="O420" s="11">
        <f t="shared" si="26"/>
        <v>42208.282372685186</v>
      </c>
      <c r="P420">
        <v>1435041997</v>
      </c>
      <c r="Q420" s="11">
        <f t="shared" si="27"/>
        <v>42178.282372685186</v>
      </c>
      <c r="R420" t="b">
        <v>0</v>
      </c>
      <c r="S420" t="b">
        <v>1</v>
      </c>
      <c r="T420" t="s">
        <v>8269</v>
      </c>
      <c r="U420" t="s">
        <v>8310</v>
      </c>
      <c r="V420" t="s">
        <v>8315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v>100.4375</v>
      </c>
      <c r="G421" t="s">
        <v>8219</v>
      </c>
      <c r="H421">
        <f t="shared" si="24"/>
        <v>73</v>
      </c>
      <c r="I421" t="str">
        <f t="shared" si="25"/>
        <v>null</v>
      </c>
      <c r="J421">
        <v>73</v>
      </c>
      <c r="K421" s="6">
        <v>110.06849315068493</v>
      </c>
      <c r="L421" t="s">
        <v>8224</v>
      </c>
      <c r="M421" t="s">
        <v>8246</v>
      </c>
      <c r="N421">
        <v>1372536787</v>
      </c>
      <c r="O421" s="11">
        <f t="shared" si="26"/>
        <v>41454.842442129629</v>
      </c>
      <c r="P421">
        <v>1367352787</v>
      </c>
      <c r="Q421" s="11">
        <f t="shared" si="27"/>
        <v>41394.842442129629</v>
      </c>
      <c r="R421" t="b">
        <v>0</v>
      </c>
      <c r="S421" t="b">
        <v>1</v>
      </c>
      <c r="T421" t="s">
        <v>8269</v>
      </c>
      <c r="U421" t="s">
        <v>8310</v>
      </c>
      <c r="V421" t="s">
        <v>8315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v>0.43939393939393934</v>
      </c>
      <c r="G422" t="s">
        <v>8221</v>
      </c>
      <c r="H422" t="str">
        <f t="shared" si="24"/>
        <v>null</v>
      </c>
      <c r="I422">
        <f t="shared" si="25"/>
        <v>3</v>
      </c>
      <c r="J422">
        <v>3</v>
      </c>
      <c r="K422" s="6">
        <v>4.833333333333333</v>
      </c>
      <c r="L422" t="s">
        <v>8224</v>
      </c>
      <c r="M422" t="s">
        <v>8246</v>
      </c>
      <c r="N422">
        <v>1394772031</v>
      </c>
      <c r="O422" s="11">
        <f t="shared" si="26"/>
        <v>41712.194803240738</v>
      </c>
      <c r="P422">
        <v>1392183631</v>
      </c>
      <c r="Q422" s="11">
        <f t="shared" si="27"/>
        <v>41682.23646990741</v>
      </c>
      <c r="R422" t="b">
        <v>0</v>
      </c>
      <c r="S422" t="b">
        <v>0</v>
      </c>
      <c r="T422" t="s">
        <v>8270</v>
      </c>
      <c r="U422" t="s">
        <v>8310</v>
      </c>
      <c r="V422" t="s">
        <v>8316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v>2.0066666666666668</v>
      </c>
      <c r="G423" t="s">
        <v>8221</v>
      </c>
      <c r="H423" t="str">
        <f t="shared" si="24"/>
        <v>null</v>
      </c>
      <c r="I423">
        <f t="shared" si="25"/>
        <v>6</v>
      </c>
      <c r="J423">
        <v>6</v>
      </c>
      <c r="K423" s="6">
        <v>50.166666666666664</v>
      </c>
      <c r="L423" t="s">
        <v>8224</v>
      </c>
      <c r="M423" t="s">
        <v>8246</v>
      </c>
      <c r="N423">
        <v>1440157656</v>
      </c>
      <c r="O423" s="11">
        <f t="shared" si="26"/>
        <v>42237.491388888884</v>
      </c>
      <c r="P423">
        <v>1434973656</v>
      </c>
      <c r="Q423" s="11">
        <f t="shared" si="27"/>
        <v>42177.491388888884</v>
      </c>
      <c r="R423" t="b">
        <v>0</v>
      </c>
      <c r="S423" t="b">
        <v>0</v>
      </c>
      <c r="T423" t="s">
        <v>8270</v>
      </c>
      <c r="U423" t="s">
        <v>8310</v>
      </c>
      <c r="V423" t="s">
        <v>8316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v>1.075</v>
      </c>
      <c r="G424" t="s">
        <v>8221</v>
      </c>
      <c r="H424" t="str">
        <f t="shared" si="24"/>
        <v>null</v>
      </c>
      <c r="I424">
        <f t="shared" si="25"/>
        <v>12</v>
      </c>
      <c r="J424">
        <v>12</v>
      </c>
      <c r="K424" s="6">
        <v>35.833333333333336</v>
      </c>
      <c r="L424" t="s">
        <v>8224</v>
      </c>
      <c r="M424" t="s">
        <v>8246</v>
      </c>
      <c r="N424">
        <v>1410416097</v>
      </c>
      <c r="O424" s="11">
        <f t="shared" si="26"/>
        <v>41893.260381944441</v>
      </c>
      <c r="P424">
        <v>1407824097</v>
      </c>
      <c r="Q424" s="11">
        <f t="shared" si="27"/>
        <v>41863.260381944441</v>
      </c>
      <c r="R424" t="b">
        <v>0</v>
      </c>
      <c r="S424" t="b">
        <v>0</v>
      </c>
      <c r="T424" t="s">
        <v>8270</v>
      </c>
      <c r="U424" t="s">
        <v>8310</v>
      </c>
      <c r="V424" t="s">
        <v>8316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v>0.76500000000000001</v>
      </c>
      <c r="G425" t="s">
        <v>8221</v>
      </c>
      <c r="H425" t="str">
        <f t="shared" si="24"/>
        <v>null</v>
      </c>
      <c r="I425">
        <f t="shared" si="25"/>
        <v>13</v>
      </c>
      <c r="J425">
        <v>13</v>
      </c>
      <c r="K425" s="6">
        <v>11.76923076923077</v>
      </c>
      <c r="L425" t="s">
        <v>8224</v>
      </c>
      <c r="M425" t="s">
        <v>8246</v>
      </c>
      <c r="N425">
        <v>1370470430</v>
      </c>
      <c r="O425" s="11">
        <f t="shared" si="26"/>
        <v>41430.92627314815</v>
      </c>
      <c r="P425">
        <v>1367878430</v>
      </c>
      <c r="Q425" s="11">
        <f t="shared" si="27"/>
        <v>41400.92627314815</v>
      </c>
      <c r="R425" t="b">
        <v>0</v>
      </c>
      <c r="S425" t="b">
        <v>0</v>
      </c>
      <c r="T425" t="s">
        <v>8270</v>
      </c>
      <c r="U425" t="s">
        <v>8310</v>
      </c>
      <c r="V425" t="s">
        <v>8316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v>6.7966666666666677</v>
      </c>
      <c r="G426" t="s">
        <v>8221</v>
      </c>
      <c r="H426" t="str">
        <f t="shared" si="24"/>
        <v>null</v>
      </c>
      <c r="I426">
        <f t="shared" si="25"/>
        <v>5</v>
      </c>
      <c r="J426">
        <v>5</v>
      </c>
      <c r="K426" s="6">
        <v>40.78</v>
      </c>
      <c r="L426" t="s">
        <v>8224</v>
      </c>
      <c r="M426" t="s">
        <v>8246</v>
      </c>
      <c r="N426">
        <v>1332748899</v>
      </c>
      <c r="O426" s="11">
        <f t="shared" si="26"/>
        <v>40994.334479166668</v>
      </c>
      <c r="P426">
        <v>1327568499</v>
      </c>
      <c r="Q426" s="11">
        <f t="shared" si="27"/>
        <v>40934.376145833332</v>
      </c>
      <c r="R426" t="b">
        <v>0</v>
      </c>
      <c r="S426" t="b">
        <v>0</v>
      </c>
      <c r="T426" t="s">
        <v>8270</v>
      </c>
      <c r="U426" t="s">
        <v>8310</v>
      </c>
      <c r="V426" t="s">
        <v>8316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v>1.2E-2</v>
      </c>
      <c r="G427" t="s">
        <v>8221</v>
      </c>
      <c r="H427" t="str">
        <f t="shared" si="24"/>
        <v>null</v>
      </c>
      <c r="I427">
        <f t="shared" si="25"/>
        <v>2</v>
      </c>
      <c r="J427">
        <v>2</v>
      </c>
      <c r="K427" s="6">
        <v>3</v>
      </c>
      <c r="L427" t="s">
        <v>8224</v>
      </c>
      <c r="M427" t="s">
        <v>8246</v>
      </c>
      <c r="N427">
        <v>1448660404</v>
      </c>
      <c r="O427" s="11">
        <f t="shared" si="26"/>
        <v>42335.902824074074</v>
      </c>
      <c r="P427">
        <v>1443472804</v>
      </c>
      <c r="Q427" s="11">
        <f t="shared" si="27"/>
        <v>42275.861157407402</v>
      </c>
      <c r="R427" t="b">
        <v>0</v>
      </c>
      <c r="S427" t="b">
        <v>0</v>
      </c>
      <c r="T427" t="s">
        <v>8270</v>
      </c>
      <c r="U427" t="s">
        <v>8310</v>
      </c>
      <c r="V427" t="s">
        <v>8316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v>1.3299999999999998</v>
      </c>
      <c r="G428" t="s">
        <v>8221</v>
      </c>
      <c r="H428" t="str">
        <f t="shared" si="24"/>
        <v>null</v>
      </c>
      <c r="I428">
        <f t="shared" si="25"/>
        <v>8</v>
      </c>
      <c r="J428">
        <v>8</v>
      </c>
      <c r="K428" s="6">
        <v>16.625</v>
      </c>
      <c r="L428" t="s">
        <v>8224</v>
      </c>
      <c r="M428" t="s">
        <v>8246</v>
      </c>
      <c r="N428">
        <v>1456851914</v>
      </c>
      <c r="O428" s="11">
        <f t="shared" si="26"/>
        <v>42430.711967592593</v>
      </c>
      <c r="P428">
        <v>1454259914</v>
      </c>
      <c r="Q428" s="11">
        <f t="shared" si="27"/>
        <v>42400.711967592593</v>
      </c>
      <c r="R428" t="b">
        <v>0</v>
      </c>
      <c r="S428" t="b">
        <v>0</v>
      </c>
      <c r="T428" t="s">
        <v>8270</v>
      </c>
      <c r="U428" t="s">
        <v>8310</v>
      </c>
      <c r="V428" t="s">
        <v>8316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v>0</v>
      </c>
      <c r="G429" t="s">
        <v>8221</v>
      </c>
      <c r="H429" t="str">
        <f t="shared" si="24"/>
        <v>null</v>
      </c>
      <c r="I429">
        <f t="shared" si="25"/>
        <v>0</v>
      </c>
      <c r="J429">
        <v>0</v>
      </c>
      <c r="K429" s="7">
        <v>0</v>
      </c>
      <c r="L429" t="s">
        <v>8224</v>
      </c>
      <c r="M429" t="s">
        <v>8246</v>
      </c>
      <c r="N429">
        <v>1445540340</v>
      </c>
      <c r="O429" s="11">
        <f t="shared" si="26"/>
        <v>42299.790972222225</v>
      </c>
      <c r="P429">
        <v>1444340940</v>
      </c>
      <c r="Q429" s="11">
        <f t="shared" si="27"/>
        <v>42285.909027777772</v>
      </c>
      <c r="R429" t="b">
        <v>0</v>
      </c>
      <c r="S429" t="b">
        <v>0</v>
      </c>
      <c r="T429" t="s">
        <v>8270</v>
      </c>
      <c r="U429" t="s">
        <v>8310</v>
      </c>
      <c r="V429" t="s">
        <v>8316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v>5.6333333333333329</v>
      </c>
      <c r="G430" t="s">
        <v>8221</v>
      </c>
      <c r="H430" t="str">
        <f t="shared" si="24"/>
        <v>null</v>
      </c>
      <c r="I430">
        <f t="shared" si="25"/>
        <v>13</v>
      </c>
      <c r="J430">
        <v>13</v>
      </c>
      <c r="K430" s="6">
        <v>52</v>
      </c>
      <c r="L430" t="s">
        <v>8224</v>
      </c>
      <c r="M430" t="s">
        <v>8246</v>
      </c>
      <c r="N430">
        <v>1402956000</v>
      </c>
      <c r="O430" s="11">
        <f t="shared" si="26"/>
        <v>41806.916666666664</v>
      </c>
      <c r="P430">
        <v>1400523845</v>
      </c>
      <c r="Q430" s="11">
        <f t="shared" si="27"/>
        <v>41778.766724537039</v>
      </c>
      <c r="R430" t="b">
        <v>0</v>
      </c>
      <c r="S430" t="b">
        <v>0</v>
      </c>
      <c r="T430" t="s">
        <v>8270</v>
      </c>
      <c r="U430" t="s">
        <v>8310</v>
      </c>
      <c r="V430" t="s">
        <v>8316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v>0</v>
      </c>
      <c r="G431" t="s">
        <v>8221</v>
      </c>
      <c r="H431" t="str">
        <f t="shared" si="24"/>
        <v>null</v>
      </c>
      <c r="I431">
        <f t="shared" si="25"/>
        <v>0</v>
      </c>
      <c r="J431">
        <v>0</v>
      </c>
      <c r="K431" s="7">
        <v>0</v>
      </c>
      <c r="L431" t="s">
        <v>8224</v>
      </c>
      <c r="M431" t="s">
        <v>8246</v>
      </c>
      <c r="N431">
        <v>1259297940</v>
      </c>
      <c r="O431" s="11">
        <f t="shared" si="26"/>
        <v>40144.207638888889</v>
      </c>
      <c r="P431">
        <v>1252964282</v>
      </c>
      <c r="Q431" s="11">
        <f t="shared" si="27"/>
        <v>40070.901412037041</v>
      </c>
      <c r="R431" t="b">
        <v>0</v>
      </c>
      <c r="S431" t="b">
        <v>0</v>
      </c>
      <c r="T431" t="s">
        <v>8270</v>
      </c>
      <c r="U431" t="s">
        <v>8310</v>
      </c>
      <c r="V431" t="s">
        <v>8316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v>2.4</v>
      </c>
      <c r="G432" t="s">
        <v>8221</v>
      </c>
      <c r="H432" t="str">
        <f t="shared" si="24"/>
        <v>null</v>
      </c>
      <c r="I432">
        <f t="shared" si="25"/>
        <v>5</v>
      </c>
      <c r="J432">
        <v>5</v>
      </c>
      <c r="K432" s="6">
        <v>4.8</v>
      </c>
      <c r="L432" t="s">
        <v>8224</v>
      </c>
      <c r="M432" t="s">
        <v>8246</v>
      </c>
      <c r="N432">
        <v>1378866867</v>
      </c>
      <c r="O432" s="11">
        <f t="shared" si="26"/>
        <v>41528.107256944444</v>
      </c>
      <c r="P432">
        <v>1377570867</v>
      </c>
      <c r="Q432" s="11">
        <f t="shared" si="27"/>
        <v>41513.107256944444</v>
      </c>
      <c r="R432" t="b">
        <v>0</v>
      </c>
      <c r="S432" t="b">
        <v>0</v>
      </c>
      <c r="T432" t="s">
        <v>8270</v>
      </c>
      <c r="U432" t="s">
        <v>8310</v>
      </c>
      <c r="V432" t="s">
        <v>8316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v>13.833333333333334</v>
      </c>
      <c r="G433" t="s">
        <v>8221</v>
      </c>
      <c r="H433" t="str">
        <f t="shared" si="24"/>
        <v>null</v>
      </c>
      <c r="I433">
        <f t="shared" si="25"/>
        <v>8</v>
      </c>
      <c r="J433">
        <v>8</v>
      </c>
      <c r="K433" s="6">
        <v>51.875</v>
      </c>
      <c r="L433" t="s">
        <v>8225</v>
      </c>
      <c r="M433" t="s">
        <v>8247</v>
      </c>
      <c r="N433">
        <v>1467752083</v>
      </c>
      <c r="O433" s="11">
        <f t="shared" si="26"/>
        <v>42556.871331018512</v>
      </c>
      <c r="P433">
        <v>1465160083</v>
      </c>
      <c r="Q433" s="11">
        <f t="shared" si="27"/>
        <v>42526.871331018512</v>
      </c>
      <c r="R433" t="b">
        <v>0</v>
      </c>
      <c r="S433" t="b">
        <v>0</v>
      </c>
      <c r="T433" t="s">
        <v>8270</v>
      </c>
      <c r="U433" t="s">
        <v>8310</v>
      </c>
      <c r="V433" t="s">
        <v>8316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v>9.5</v>
      </c>
      <c r="G434" t="s">
        <v>8221</v>
      </c>
      <c r="H434" t="str">
        <f t="shared" si="24"/>
        <v>null</v>
      </c>
      <c r="I434">
        <f t="shared" si="25"/>
        <v>8</v>
      </c>
      <c r="J434">
        <v>8</v>
      </c>
      <c r="K434" s="6">
        <v>71.25</v>
      </c>
      <c r="L434" t="s">
        <v>8224</v>
      </c>
      <c r="M434" t="s">
        <v>8246</v>
      </c>
      <c r="N434">
        <v>1445448381</v>
      </c>
      <c r="O434" s="11">
        <f t="shared" si="26"/>
        <v>42298.726631944446</v>
      </c>
      <c r="P434">
        <v>1440264381</v>
      </c>
      <c r="Q434" s="11">
        <f t="shared" si="27"/>
        <v>42238.726631944446</v>
      </c>
      <c r="R434" t="b">
        <v>0</v>
      </c>
      <c r="S434" t="b">
        <v>0</v>
      </c>
      <c r="T434" t="s">
        <v>8270</v>
      </c>
      <c r="U434" t="s">
        <v>8310</v>
      </c>
      <c r="V434" t="s">
        <v>8316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v>0</v>
      </c>
      <c r="G435" t="s">
        <v>8221</v>
      </c>
      <c r="H435" t="str">
        <f t="shared" si="24"/>
        <v>null</v>
      </c>
      <c r="I435">
        <f t="shared" si="25"/>
        <v>0</v>
      </c>
      <c r="J435">
        <v>0</v>
      </c>
      <c r="K435" s="7">
        <v>0</v>
      </c>
      <c r="L435" t="s">
        <v>8224</v>
      </c>
      <c r="M435" t="s">
        <v>8246</v>
      </c>
      <c r="N435">
        <v>1444576022</v>
      </c>
      <c r="O435" s="11">
        <f t="shared" si="26"/>
        <v>42288.629884259266</v>
      </c>
      <c r="P435">
        <v>1439392022</v>
      </c>
      <c r="Q435" s="11">
        <f t="shared" si="27"/>
        <v>42228.629884259266</v>
      </c>
      <c r="R435" t="b">
        <v>0</v>
      </c>
      <c r="S435" t="b">
        <v>0</v>
      </c>
      <c r="T435" t="s">
        <v>8270</v>
      </c>
      <c r="U435" t="s">
        <v>8310</v>
      </c>
      <c r="V435" t="s">
        <v>8316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v>5</v>
      </c>
      <c r="G436" t="s">
        <v>8221</v>
      </c>
      <c r="H436" t="str">
        <f t="shared" si="24"/>
        <v>null</v>
      </c>
      <c r="I436">
        <f t="shared" si="25"/>
        <v>2</v>
      </c>
      <c r="J436">
        <v>2</v>
      </c>
      <c r="K436" s="6">
        <v>62.5</v>
      </c>
      <c r="L436" t="s">
        <v>8224</v>
      </c>
      <c r="M436" t="s">
        <v>8246</v>
      </c>
      <c r="N436">
        <v>1385931702</v>
      </c>
      <c r="O436" s="11">
        <f t="shared" si="26"/>
        <v>41609.876180555555</v>
      </c>
      <c r="P436">
        <v>1383076902</v>
      </c>
      <c r="Q436" s="11">
        <f t="shared" si="27"/>
        <v>41576.834513888891</v>
      </c>
      <c r="R436" t="b">
        <v>0</v>
      </c>
      <c r="S436" t="b">
        <v>0</v>
      </c>
      <c r="T436" t="s">
        <v>8270</v>
      </c>
      <c r="U436" t="s">
        <v>8310</v>
      </c>
      <c r="V436" t="s">
        <v>8316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v>2.7272727272727275E-3</v>
      </c>
      <c r="G437" t="s">
        <v>8221</v>
      </c>
      <c r="H437" t="str">
        <f t="shared" si="24"/>
        <v>null</v>
      </c>
      <c r="I437">
        <f t="shared" si="25"/>
        <v>3</v>
      </c>
      <c r="J437">
        <v>3</v>
      </c>
      <c r="K437" s="6">
        <v>1</v>
      </c>
      <c r="L437" t="s">
        <v>8224</v>
      </c>
      <c r="M437" t="s">
        <v>8246</v>
      </c>
      <c r="N437">
        <v>1379094980</v>
      </c>
      <c r="O437" s="11">
        <f t="shared" si="26"/>
        <v>41530.747453703705</v>
      </c>
      <c r="P437">
        <v>1376502980</v>
      </c>
      <c r="Q437" s="11">
        <f t="shared" si="27"/>
        <v>41500.747453703705</v>
      </c>
      <c r="R437" t="b">
        <v>0</v>
      </c>
      <c r="S437" t="b">
        <v>0</v>
      </c>
      <c r="T437" t="s">
        <v>8270</v>
      </c>
      <c r="U437" t="s">
        <v>8310</v>
      </c>
      <c r="V437" t="s">
        <v>8316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v>0</v>
      </c>
      <c r="G438" t="s">
        <v>8221</v>
      </c>
      <c r="H438" t="str">
        <f t="shared" si="24"/>
        <v>null</v>
      </c>
      <c r="I438">
        <f t="shared" si="25"/>
        <v>0</v>
      </c>
      <c r="J438">
        <v>0</v>
      </c>
      <c r="K438" s="7">
        <v>0</v>
      </c>
      <c r="L438" t="s">
        <v>8224</v>
      </c>
      <c r="M438" t="s">
        <v>8246</v>
      </c>
      <c r="N438">
        <v>1375260113</v>
      </c>
      <c r="O438" s="11">
        <f t="shared" si="26"/>
        <v>41486.36241898148</v>
      </c>
      <c r="P438">
        <v>1372668113</v>
      </c>
      <c r="Q438" s="11">
        <f t="shared" si="27"/>
        <v>41456.36241898148</v>
      </c>
      <c r="R438" t="b">
        <v>0</v>
      </c>
      <c r="S438" t="b">
        <v>0</v>
      </c>
      <c r="T438" t="s">
        <v>8270</v>
      </c>
      <c r="U438" t="s">
        <v>8310</v>
      </c>
      <c r="V438" t="s">
        <v>8316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v>0</v>
      </c>
      <c r="G439" t="s">
        <v>8221</v>
      </c>
      <c r="H439" t="str">
        <f t="shared" si="24"/>
        <v>null</v>
      </c>
      <c r="I439">
        <f t="shared" si="25"/>
        <v>0</v>
      </c>
      <c r="J439">
        <v>0</v>
      </c>
      <c r="K439" s="7">
        <v>0</v>
      </c>
      <c r="L439" t="s">
        <v>8229</v>
      </c>
      <c r="M439" t="s">
        <v>8251</v>
      </c>
      <c r="N439">
        <v>1475912326</v>
      </c>
      <c r="O439" s="11">
        <f t="shared" si="26"/>
        <v>42651.31858796296</v>
      </c>
      <c r="P439">
        <v>1470728326</v>
      </c>
      <c r="Q439" s="11">
        <f t="shared" si="27"/>
        <v>42591.31858796296</v>
      </c>
      <c r="R439" t="b">
        <v>0</v>
      </c>
      <c r="S439" t="b">
        <v>0</v>
      </c>
      <c r="T439" t="s">
        <v>8270</v>
      </c>
      <c r="U439" t="s">
        <v>8310</v>
      </c>
      <c r="V439" t="s">
        <v>8316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v>9.379999999999999</v>
      </c>
      <c r="G440" t="s">
        <v>8221</v>
      </c>
      <c r="H440" t="str">
        <f t="shared" si="24"/>
        <v>null</v>
      </c>
      <c r="I440">
        <f t="shared" si="25"/>
        <v>11</v>
      </c>
      <c r="J440">
        <v>11</v>
      </c>
      <c r="K440" s="6">
        <v>170.54545454545453</v>
      </c>
      <c r="L440" t="s">
        <v>8224</v>
      </c>
      <c r="M440" t="s">
        <v>8246</v>
      </c>
      <c r="N440">
        <v>1447830958</v>
      </c>
      <c r="O440" s="11">
        <f t="shared" si="26"/>
        <v>42326.302754629629</v>
      </c>
      <c r="P440">
        <v>1445235358</v>
      </c>
      <c r="Q440" s="11">
        <f t="shared" si="27"/>
        <v>42296.261087962965</v>
      </c>
      <c r="R440" t="b">
        <v>0</v>
      </c>
      <c r="S440" t="b">
        <v>0</v>
      </c>
      <c r="T440" t="s">
        <v>8270</v>
      </c>
      <c r="U440" t="s">
        <v>8310</v>
      </c>
      <c r="V440" t="s">
        <v>8316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v>0</v>
      </c>
      <c r="G441" t="s">
        <v>8221</v>
      </c>
      <c r="H441" t="str">
        <f t="shared" si="24"/>
        <v>null</v>
      </c>
      <c r="I441">
        <f t="shared" si="25"/>
        <v>0</v>
      </c>
      <c r="J441">
        <v>0</v>
      </c>
      <c r="K441" s="7">
        <v>0</v>
      </c>
      <c r="L441" t="s">
        <v>8224</v>
      </c>
      <c r="M441" t="s">
        <v>8246</v>
      </c>
      <c r="N441">
        <v>1413569818</v>
      </c>
      <c r="O441" s="11">
        <f t="shared" si="26"/>
        <v>41929.761782407404</v>
      </c>
      <c r="P441">
        <v>1412705818</v>
      </c>
      <c r="Q441" s="11">
        <f t="shared" si="27"/>
        <v>41919.761782407404</v>
      </c>
      <c r="R441" t="b">
        <v>0</v>
      </c>
      <c r="S441" t="b">
        <v>0</v>
      </c>
      <c r="T441" t="s">
        <v>8270</v>
      </c>
      <c r="U441" t="s">
        <v>8310</v>
      </c>
      <c r="V441" t="s">
        <v>8316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v>0.1</v>
      </c>
      <c r="G442" t="s">
        <v>8221</v>
      </c>
      <c r="H442" t="str">
        <f t="shared" si="24"/>
        <v>null</v>
      </c>
      <c r="I442">
        <f t="shared" si="25"/>
        <v>1</v>
      </c>
      <c r="J442">
        <v>1</v>
      </c>
      <c r="K442" s="6">
        <v>5</v>
      </c>
      <c r="L442" t="s">
        <v>8224</v>
      </c>
      <c r="M442" t="s">
        <v>8246</v>
      </c>
      <c r="N442">
        <v>1458859153</v>
      </c>
      <c r="O442" s="11">
        <f t="shared" si="26"/>
        <v>42453.943900462968</v>
      </c>
      <c r="P442">
        <v>1456270753</v>
      </c>
      <c r="Q442" s="11">
        <f t="shared" si="27"/>
        <v>42423.985567129625</v>
      </c>
      <c r="R442" t="b">
        <v>0</v>
      </c>
      <c r="S442" t="b">
        <v>0</v>
      </c>
      <c r="T442" t="s">
        <v>8270</v>
      </c>
      <c r="U442" t="s">
        <v>8310</v>
      </c>
      <c r="V442" t="s">
        <v>8316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v>0</v>
      </c>
      <c r="G443" t="s">
        <v>8221</v>
      </c>
      <c r="H443" t="str">
        <f t="shared" si="24"/>
        <v>null</v>
      </c>
      <c r="I443">
        <f t="shared" si="25"/>
        <v>0</v>
      </c>
      <c r="J443">
        <v>0</v>
      </c>
      <c r="K443" s="7">
        <v>0</v>
      </c>
      <c r="L443" t="s">
        <v>8225</v>
      </c>
      <c r="M443" t="s">
        <v>8247</v>
      </c>
      <c r="N443">
        <v>1383418996</v>
      </c>
      <c r="O443" s="11">
        <f t="shared" si="26"/>
        <v>41580.793935185182</v>
      </c>
      <c r="P443">
        <v>1380826996</v>
      </c>
      <c r="Q443" s="11">
        <f t="shared" si="27"/>
        <v>41550.793935185182</v>
      </c>
      <c r="R443" t="b">
        <v>0</v>
      </c>
      <c r="S443" t="b">
        <v>0</v>
      </c>
      <c r="T443" t="s">
        <v>8270</v>
      </c>
      <c r="U443" t="s">
        <v>8310</v>
      </c>
      <c r="V443" t="s">
        <v>8316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v>39.358823529411765</v>
      </c>
      <c r="G444" t="s">
        <v>8221</v>
      </c>
      <c r="H444" t="str">
        <f t="shared" si="24"/>
        <v>null</v>
      </c>
      <c r="I444">
        <f t="shared" si="25"/>
        <v>17</v>
      </c>
      <c r="J444">
        <v>17</v>
      </c>
      <c r="K444" s="6">
        <v>393.58823529411762</v>
      </c>
      <c r="L444" t="s">
        <v>8224</v>
      </c>
      <c r="M444" t="s">
        <v>8246</v>
      </c>
      <c r="N444">
        <v>1424380783</v>
      </c>
      <c r="O444" s="11">
        <f t="shared" si="26"/>
        <v>42054.888692129629</v>
      </c>
      <c r="P444">
        <v>1421788783</v>
      </c>
      <c r="Q444" s="11">
        <f t="shared" si="27"/>
        <v>42024.888692129629</v>
      </c>
      <c r="R444" t="b">
        <v>0</v>
      </c>
      <c r="S444" t="b">
        <v>0</v>
      </c>
      <c r="T444" t="s">
        <v>8270</v>
      </c>
      <c r="U444" t="s">
        <v>8310</v>
      </c>
      <c r="V444" t="s">
        <v>8316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v>0.1</v>
      </c>
      <c r="G445" t="s">
        <v>8221</v>
      </c>
      <c r="H445" t="str">
        <f t="shared" si="24"/>
        <v>null</v>
      </c>
      <c r="I445">
        <f t="shared" si="25"/>
        <v>2</v>
      </c>
      <c r="J445">
        <v>2</v>
      </c>
      <c r="K445" s="6">
        <v>5</v>
      </c>
      <c r="L445" t="s">
        <v>8229</v>
      </c>
      <c r="M445" t="s">
        <v>8251</v>
      </c>
      <c r="N445">
        <v>1391991701</v>
      </c>
      <c r="O445" s="11">
        <f t="shared" si="26"/>
        <v>41680.015057870369</v>
      </c>
      <c r="P445">
        <v>1389399701</v>
      </c>
      <c r="Q445" s="11">
        <f t="shared" si="27"/>
        <v>41650.015057870369</v>
      </c>
      <c r="R445" t="b">
        <v>0</v>
      </c>
      <c r="S445" t="b">
        <v>0</v>
      </c>
      <c r="T445" t="s">
        <v>8270</v>
      </c>
      <c r="U445" t="s">
        <v>8310</v>
      </c>
      <c r="V445" t="s">
        <v>8316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v>5</v>
      </c>
      <c r="G446" t="s">
        <v>8221</v>
      </c>
      <c r="H446" t="str">
        <f t="shared" si="24"/>
        <v>null</v>
      </c>
      <c r="I446">
        <f t="shared" si="25"/>
        <v>1</v>
      </c>
      <c r="J446">
        <v>1</v>
      </c>
      <c r="K446" s="6">
        <v>50</v>
      </c>
      <c r="L446" t="s">
        <v>8224</v>
      </c>
      <c r="M446" t="s">
        <v>8246</v>
      </c>
      <c r="N446">
        <v>1329342361</v>
      </c>
      <c r="O446" s="11">
        <f t="shared" si="26"/>
        <v>40954.906956018516</v>
      </c>
      <c r="P446">
        <v>1324158361</v>
      </c>
      <c r="Q446" s="11">
        <f t="shared" si="27"/>
        <v>40894.906956018516</v>
      </c>
      <c r="R446" t="b">
        <v>0</v>
      </c>
      <c r="S446" t="b">
        <v>0</v>
      </c>
      <c r="T446" t="s">
        <v>8270</v>
      </c>
      <c r="U446" t="s">
        <v>8310</v>
      </c>
      <c r="V446" t="s">
        <v>8316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v>3.3333333333333335E-3</v>
      </c>
      <c r="G447" t="s">
        <v>8221</v>
      </c>
      <c r="H447" t="str">
        <f t="shared" si="24"/>
        <v>null</v>
      </c>
      <c r="I447">
        <f t="shared" si="25"/>
        <v>2</v>
      </c>
      <c r="J447">
        <v>2</v>
      </c>
      <c r="K447" s="6">
        <v>1</v>
      </c>
      <c r="L447" t="s">
        <v>8224</v>
      </c>
      <c r="M447" t="s">
        <v>8246</v>
      </c>
      <c r="N447">
        <v>1432195375</v>
      </c>
      <c r="O447" s="11">
        <f t="shared" si="26"/>
        <v>42145.335358796292</v>
      </c>
      <c r="P447">
        <v>1430899375</v>
      </c>
      <c r="Q447" s="11">
        <f t="shared" si="27"/>
        <v>42130.335358796292</v>
      </c>
      <c r="R447" t="b">
        <v>0</v>
      </c>
      <c r="S447" t="b">
        <v>0</v>
      </c>
      <c r="T447" t="s">
        <v>8270</v>
      </c>
      <c r="U447" t="s">
        <v>8310</v>
      </c>
      <c r="V447" t="s">
        <v>8316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v>7.2952380952380951</v>
      </c>
      <c r="G448" t="s">
        <v>8221</v>
      </c>
      <c r="H448" t="str">
        <f t="shared" si="24"/>
        <v>null</v>
      </c>
      <c r="I448">
        <f t="shared" si="25"/>
        <v>16</v>
      </c>
      <c r="J448">
        <v>16</v>
      </c>
      <c r="K448" s="6">
        <v>47.875</v>
      </c>
      <c r="L448" t="s">
        <v>8224</v>
      </c>
      <c r="M448" t="s">
        <v>8246</v>
      </c>
      <c r="N448">
        <v>1425434420</v>
      </c>
      <c r="O448" s="11">
        <f t="shared" si="26"/>
        <v>42067.083564814813</v>
      </c>
      <c r="P448">
        <v>1422842420</v>
      </c>
      <c r="Q448" s="11">
        <f t="shared" si="27"/>
        <v>42037.083564814813</v>
      </c>
      <c r="R448" t="b">
        <v>0</v>
      </c>
      <c r="S448" t="b">
        <v>0</v>
      </c>
      <c r="T448" t="s">
        <v>8270</v>
      </c>
      <c r="U448" t="s">
        <v>8310</v>
      </c>
      <c r="V448" t="s">
        <v>8316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v>1.6666666666666666E-2</v>
      </c>
      <c r="G449" t="s">
        <v>8221</v>
      </c>
      <c r="H449" t="str">
        <f t="shared" si="24"/>
        <v>null</v>
      </c>
      <c r="I449">
        <f t="shared" si="25"/>
        <v>1</v>
      </c>
      <c r="J449">
        <v>1</v>
      </c>
      <c r="K449" s="6">
        <v>5</v>
      </c>
      <c r="L449" t="s">
        <v>8225</v>
      </c>
      <c r="M449" t="s">
        <v>8247</v>
      </c>
      <c r="N449">
        <v>1364041163</v>
      </c>
      <c r="O449" s="11">
        <f t="shared" si="26"/>
        <v>41356.513460648144</v>
      </c>
      <c r="P449">
        <v>1361884763</v>
      </c>
      <c r="Q449" s="11">
        <f t="shared" si="27"/>
        <v>41331.555127314816</v>
      </c>
      <c r="R449" t="b">
        <v>0</v>
      </c>
      <c r="S449" t="b">
        <v>0</v>
      </c>
      <c r="T449" t="s">
        <v>8270</v>
      </c>
      <c r="U449" t="s">
        <v>8310</v>
      </c>
      <c r="V449" t="s">
        <v>8316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v>3.2804000000000002</v>
      </c>
      <c r="G450" t="s">
        <v>8221</v>
      </c>
      <c r="H450" t="str">
        <f t="shared" ref="H450:H513" si="28">IF(G450="successful",J450,"null")</f>
        <v>null</v>
      </c>
      <c r="I450">
        <f t="shared" si="25"/>
        <v>4</v>
      </c>
      <c r="J450">
        <v>4</v>
      </c>
      <c r="K450" s="6">
        <v>20.502500000000001</v>
      </c>
      <c r="L450" t="s">
        <v>8224</v>
      </c>
      <c r="M450" t="s">
        <v>8246</v>
      </c>
      <c r="N450">
        <v>1400091095</v>
      </c>
      <c r="O450" s="11">
        <f t="shared" si="26"/>
        <v>41773.758043981477</v>
      </c>
      <c r="P450">
        <v>1398363095</v>
      </c>
      <c r="Q450" s="11">
        <f t="shared" si="27"/>
        <v>41753.758043981477</v>
      </c>
      <c r="R450" t="b">
        <v>0</v>
      </c>
      <c r="S450" t="b">
        <v>0</v>
      </c>
      <c r="T450" t="s">
        <v>8270</v>
      </c>
      <c r="U450" t="s">
        <v>8310</v>
      </c>
      <c r="V450" t="s">
        <v>8316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v>2.25</v>
      </c>
      <c r="G451" t="s">
        <v>8221</v>
      </c>
      <c r="H451" t="str">
        <f t="shared" si="28"/>
        <v>null</v>
      </c>
      <c r="I451">
        <f t="shared" ref="I451:I514" si="29">IF(G451="failed",J451,"null")</f>
        <v>5</v>
      </c>
      <c r="J451">
        <v>5</v>
      </c>
      <c r="K451" s="6">
        <v>9</v>
      </c>
      <c r="L451" t="s">
        <v>8225</v>
      </c>
      <c r="M451" t="s">
        <v>8247</v>
      </c>
      <c r="N451">
        <v>1382017085</v>
      </c>
      <c r="O451" s="11">
        <f t="shared" ref="O451:O514" si="30">(((N451/60)/60/24)+DATE(1970,1,1))</f>
        <v>41564.568113425928</v>
      </c>
      <c r="P451">
        <v>1379425085</v>
      </c>
      <c r="Q451" s="11">
        <f t="shared" ref="Q451:Q514" si="31">(((P451/60)/60/24)+DATE(1970,1,1))</f>
        <v>41534.568113425928</v>
      </c>
      <c r="R451" t="b">
        <v>0</v>
      </c>
      <c r="S451" t="b">
        <v>0</v>
      </c>
      <c r="T451" t="s">
        <v>8270</v>
      </c>
      <c r="U451" t="s">
        <v>8310</v>
      </c>
      <c r="V451" t="s">
        <v>8316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v>0.79200000000000004</v>
      </c>
      <c r="G452" t="s">
        <v>8221</v>
      </c>
      <c r="H452" t="str">
        <f t="shared" si="28"/>
        <v>null</v>
      </c>
      <c r="I452">
        <f t="shared" si="29"/>
        <v>7</v>
      </c>
      <c r="J452">
        <v>7</v>
      </c>
      <c r="K452" s="6">
        <v>56.571428571428569</v>
      </c>
      <c r="L452" t="s">
        <v>8224</v>
      </c>
      <c r="M452" t="s">
        <v>8246</v>
      </c>
      <c r="N452">
        <v>1392417800</v>
      </c>
      <c r="O452" s="11">
        <f t="shared" si="30"/>
        <v>41684.946759259255</v>
      </c>
      <c r="P452">
        <v>1389825800</v>
      </c>
      <c r="Q452" s="11">
        <f t="shared" si="31"/>
        <v>41654.946759259255</v>
      </c>
      <c r="R452" t="b">
        <v>0</v>
      </c>
      <c r="S452" t="b">
        <v>0</v>
      </c>
      <c r="T452" t="s">
        <v>8270</v>
      </c>
      <c r="U452" t="s">
        <v>8310</v>
      </c>
      <c r="V452" t="s">
        <v>8316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v>0</v>
      </c>
      <c r="G453" t="s">
        <v>8221</v>
      </c>
      <c r="H453" t="str">
        <f t="shared" si="28"/>
        <v>null</v>
      </c>
      <c r="I453">
        <f t="shared" si="29"/>
        <v>0</v>
      </c>
      <c r="J453">
        <v>0</v>
      </c>
      <c r="K453" s="7">
        <v>0</v>
      </c>
      <c r="L453" t="s">
        <v>8224</v>
      </c>
      <c r="M453" t="s">
        <v>8246</v>
      </c>
      <c r="N453">
        <v>1390669791</v>
      </c>
      <c r="O453" s="11">
        <f t="shared" si="30"/>
        <v>41664.715173611112</v>
      </c>
      <c r="P453">
        <v>1388077791</v>
      </c>
      <c r="Q453" s="11">
        <f t="shared" si="31"/>
        <v>41634.715173611112</v>
      </c>
      <c r="R453" t="b">
        <v>0</v>
      </c>
      <c r="S453" t="b">
        <v>0</v>
      </c>
      <c r="T453" t="s">
        <v>8270</v>
      </c>
      <c r="U453" t="s">
        <v>8310</v>
      </c>
      <c r="V453" t="s">
        <v>8316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v>64</v>
      </c>
      <c r="G454" t="s">
        <v>8221</v>
      </c>
      <c r="H454" t="str">
        <f t="shared" si="28"/>
        <v>null</v>
      </c>
      <c r="I454">
        <f t="shared" si="29"/>
        <v>12</v>
      </c>
      <c r="J454">
        <v>12</v>
      </c>
      <c r="K454" s="6">
        <v>40</v>
      </c>
      <c r="L454" t="s">
        <v>8224</v>
      </c>
      <c r="M454" t="s">
        <v>8246</v>
      </c>
      <c r="N454">
        <v>1431536015</v>
      </c>
      <c r="O454" s="11">
        <f t="shared" si="30"/>
        <v>42137.703877314809</v>
      </c>
      <c r="P454">
        <v>1428944015</v>
      </c>
      <c r="Q454" s="11">
        <f t="shared" si="31"/>
        <v>42107.703877314809</v>
      </c>
      <c r="R454" t="b">
        <v>0</v>
      </c>
      <c r="S454" t="b">
        <v>0</v>
      </c>
      <c r="T454" t="s">
        <v>8270</v>
      </c>
      <c r="U454" t="s">
        <v>8310</v>
      </c>
      <c r="V454" t="s">
        <v>8316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v>2.7404479578392621E-2</v>
      </c>
      <c r="G455" t="s">
        <v>8221</v>
      </c>
      <c r="H455" t="str">
        <f t="shared" si="28"/>
        <v>null</v>
      </c>
      <c r="I455">
        <f t="shared" si="29"/>
        <v>2</v>
      </c>
      <c r="J455">
        <v>2</v>
      </c>
      <c r="K455" s="6">
        <v>13</v>
      </c>
      <c r="L455" t="s">
        <v>8224</v>
      </c>
      <c r="M455" t="s">
        <v>8246</v>
      </c>
      <c r="N455">
        <v>1424375279</v>
      </c>
      <c r="O455" s="11">
        <f t="shared" si="30"/>
        <v>42054.824988425928</v>
      </c>
      <c r="P455">
        <v>1422992879</v>
      </c>
      <c r="Q455" s="11">
        <f t="shared" si="31"/>
        <v>42038.824988425928</v>
      </c>
      <c r="R455" t="b">
        <v>0</v>
      </c>
      <c r="S455" t="b">
        <v>0</v>
      </c>
      <c r="T455" t="s">
        <v>8270</v>
      </c>
      <c r="U455" t="s">
        <v>8310</v>
      </c>
      <c r="V455" t="s">
        <v>8316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v>0.82000000000000006</v>
      </c>
      <c r="G456" t="s">
        <v>8221</v>
      </c>
      <c r="H456" t="str">
        <f t="shared" si="28"/>
        <v>null</v>
      </c>
      <c r="I456">
        <f t="shared" si="29"/>
        <v>5</v>
      </c>
      <c r="J456">
        <v>5</v>
      </c>
      <c r="K456" s="6">
        <v>16.399999999999999</v>
      </c>
      <c r="L456" t="s">
        <v>8224</v>
      </c>
      <c r="M456" t="s">
        <v>8246</v>
      </c>
      <c r="N456">
        <v>1417007640</v>
      </c>
      <c r="O456" s="11">
        <f t="shared" si="30"/>
        <v>41969.551388888889</v>
      </c>
      <c r="P456">
        <v>1414343571</v>
      </c>
      <c r="Q456" s="11">
        <f t="shared" si="31"/>
        <v>41938.717256944445</v>
      </c>
      <c r="R456" t="b">
        <v>0</v>
      </c>
      <c r="S456" t="b">
        <v>0</v>
      </c>
      <c r="T456" t="s">
        <v>8270</v>
      </c>
      <c r="U456" t="s">
        <v>8310</v>
      </c>
      <c r="V456" t="s">
        <v>8316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v>6.9230769230769221E-2</v>
      </c>
      <c r="G457" t="s">
        <v>8221</v>
      </c>
      <c r="H457" t="str">
        <f t="shared" si="28"/>
        <v>null</v>
      </c>
      <c r="I457">
        <f t="shared" si="29"/>
        <v>2</v>
      </c>
      <c r="J457">
        <v>2</v>
      </c>
      <c r="K457" s="6">
        <v>22.5</v>
      </c>
      <c r="L457" t="s">
        <v>8224</v>
      </c>
      <c r="M457" t="s">
        <v>8246</v>
      </c>
      <c r="N457">
        <v>1334622660</v>
      </c>
      <c r="O457" s="11">
        <f t="shared" si="30"/>
        <v>41016.021527777775</v>
      </c>
      <c r="P457">
        <v>1330733022</v>
      </c>
      <c r="Q457" s="11">
        <f t="shared" si="31"/>
        <v>40971.002569444441</v>
      </c>
      <c r="R457" t="b">
        <v>0</v>
      </c>
      <c r="S457" t="b">
        <v>0</v>
      </c>
      <c r="T457" t="s">
        <v>8270</v>
      </c>
      <c r="U457" t="s">
        <v>8310</v>
      </c>
      <c r="V457" t="s">
        <v>8316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v>0.68631863186318631</v>
      </c>
      <c r="G458" t="s">
        <v>8221</v>
      </c>
      <c r="H458" t="str">
        <f t="shared" si="28"/>
        <v>null</v>
      </c>
      <c r="I458">
        <f t="shared" si="29"/>
        <v>3</v>
      </c>
      <c r="J458">
        <v>3</v>
      </c>
      <c r="K458" s="6">
        <v>20.333333333333332</v>
      </c>
      <c r="L458" t="s">
        <v>8224</v>
      </c>
      <c r="M458" t="s">
        <v>8246</v>
      </c>
      <c r="N458">
        <v>1382414340</v>
      </c>
      <c r="O458" s="11">
        <f t="shared" si="30"/>
        <v>41569.165972222225</v>
      </c>
      <c r="P458">
        <v>1380559201</v>
      </c>
      <c r="Q458" s="11">
        <f t="shared" si="31"/>
        <v>41547.694456018515</v>
      </c>
      <c r="R458" t="b">
        <v>0</v>
      </c>
      <c r="S458" t="b">
        <v>0</v>
      </c>
      <c r="T458" t="s">
        <v>8270</v>
      </c>
      <c r="U458" t="s">
        <v>8310</v>
      </c>
      <c r="V458" t="s">
        <v>8316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v>0</v>
      </c>
      <c r="G459" t="s">
        <v>8221</v>
      </c>
      <c r="H459" t="str">
        <f t="shared" si="28"/>
        <v>null</v>
      </c>
      <c r="I459">
        <f t="shared" si="29"/>
        <v>0</v>
      </c>
      <c r="J459">
        <v>0</v>
      </c>
      <c r="K459" s="7">
        <v>0</v>
      </c>
      <c r="L459" t="s">
        <v>8229</v>
      </c>
      <c r="M459" t="s">
        <v>8251</v>
      </c>
      <c r="N459">
        <v>1408213512</v>
      </c>
      <c r="O459" s="11">
        <f t="shared" si="30"/>
        <v>41867.767500000002</v>
      </c>
      <c r="P459">
        <v>1405621512</v>
      </c>
      <c r="Q459" s="11">
        <f t="shared" si="31"/>
        <v>41837.767500000002</v>
      </c>
      <c r="R459" t="b">
        <v>0</v>
      </c>
      <c r="S459" t="b">
        <v>0</v>
      </c>
      <c r="T459" t="s">
        <v>8270</v>
      </c>
      <c r="U459" t="s">
        <v>8310</v>
      </c>
      <c r="V459" t="s">
        <v>8316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v>8.2100000000000009</v>
      </c>
      <c r="G460" t="s">
        <v>8221</v>
      </c>
      <c r="H460" t="str">
        <f t="shared" si="28"/>
        <v>null</v>
      </c>
      <c r="I460">
        <f t="shared" si="29"/>
        <v>49</v>
      </c>
      <c r="J460">
        <v>49</v>
      </c>
      <c r="K460" s="6">
        <v>16.755102040816325</v>
      </c>
      <c r="L460" t="s">
        <v>8225</v>
      </c>
      <c r="M460" t="s">
        <v>8247</v>
      </c>
      <c r="N460">
        <v>1368550060</v>
      </c>
      <c r="O460" s="11">
        <f t="shared" si="30"/>
        <v>41408.69976851852</v>
      </c>
      <c r="P460">
        <v>1365958060</v>
      </c>
      <c r="Q460" s="11">
        <f t="shared" si="31"/>
        <v>41378.69976851852</v>
      </c>
      <c r="R460" t="b">
        <v>0</v>
      </c>
      <c r="S460" t="b">
        <v>0</v>
      </c>
      <c r="T460" t="s">
        <v>8270</v>
      </c>
      <c r="U460" t="s">
        <v>8310</v>
      </c>
      <c r="V460" t="s">
        <v>8316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v>6.4102564102564097E-2</v>
      </c>
      <c r="G461" t="s">
        <v>8221</v>
      </c>
      <c r="H461" t="str">
        <f t="shared" si="28"/>
        <v>null</v>
      </c>
      <c r="I461">
        <f t="shared" si="29"/>
        <v>1</v>
      </c>
      <c r="J461">
        <v>1</v>
      </c>
      <c r="K461" s="6">
        <v>25</v>
      </c>
      <c r="L461" t="s">
        <v>8224</v>
      </c>
      <c r="M461" t="s">
        <v>8246</v>
      </c>
      <c r="N461">
        <v>1321201327</v>
      </c>
      <c r="O461" s="11">
        <f t="shared" si="30"/>
        <v>40860.682025462964</v>
      </c>
      <c r="P461">
        <v>1316013727</v>
      </c>
      <c r="Q461" s="11">
        <f t="shared" si="31"/>
        <v>40800.6403587963</v>
      </c>
      <c r="R461" t="b">
        <v>0</v>
      </c>
      <c r="S461" t="b">
        <v>0</v>
      </c>
      <c r="T461" t="s">
        <v>8270</v>
      </c>
      <c r="U461" t="s">
        <v>8310</v>
      </c>
      <c r="V461" t="s">
        <v>8316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v>0.29411764705882354</v>
      </c>
      <c r="G462" t="s">
        <v>8221</v>
      </c>
      <c r="H462" t="str">
        <f t="shared" si="28"/>
        <v>null</v>
      </c>
      <c r="I462">
        <f t="shared" si="29"/>
        <v>2</v>
      </c>
      <c r="J462">
        <v>2</v>
      </c>
      <c r="K462" s="6">
        <v>12.5</v>
      </c>
      <c r="L462" t="s">
        <v>8224</v>
      </c>
      <c r="M462" t="s">
        <v>8246</v>
      </c>
      <c r="N462">
        <v>1401595200</v>
      </c>
      <c r="O462" s="11">
        <f t="shared" si="30"/>
        <v>41791.166666666664</v>
      </c>
      <c r="P462">
        <v>1398862875</v>
      </c>
      <c r="Q462" s="11">
        <f t="shared" si="31"/>
        <v>41759.542534722219</v>
      </c>
      <c r="R462" t="b">
        <v>0</v>
      </c>
      <c r="S462" t="b">
        <v>0</v>
      </c>
      <c r="T462" t="s">
        <v>8270</v>
      </c>
      <c r="U462" t="s">
        <v>8310</v>
      </c>
      <c r="V462" t="s">
        <v>8316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v>0</v>
      </c>
      <c r="G463" t="s">
        <v>8221</v>
      </c>
      <c r="H463" t="str">
        <f t="shared" si="28"/>
        <v>null</v>
      </c>
      <c r="I463">
        <f t="shared" si="29"/>
        <v>0</v>
      </c>
      <c r="J463">
        <v>0</v>
      </c>
      <c r="K463" s="7">
        <v>0</v>
      </c>
      <c r="L463" t="s">
        <v>8225</v>
      </c>
      <c r="M463" t="s">
        <v>8247</v>
      </c>
      <c r="N463">
        <v>1370204367</v>
      </c>
      <c r="O463" s="11">
        <f t="shared" si="30"/>
        <v>41427.84684027778</v>
      </c>
      <c r="P463">
        <v>1368476367</v>
      </c>
      <c r="Q463" s="11">
        <f t="shared" si="31"/>
        <v>41407.84684027778</v>
      </c>
      <c r="R463" t="b">
        <v>0</v>
      </c>
      <c r="S463" t="b">
        <v>0</v>
      </c>
      <c r="T463" t="s">
        <v>8270</v>
      </c>
      <c r="U463" t="s">
        <v>8310</v>
      </c>
      <c r="V463" t="s">
        <v>8316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v>0</v>
      </c>
      <c r="G464" t="s">
        <v>8221</v>
      </c>
      <c r="H464" t="str">
        <f t="shared" si="28"/>
        <v>null</v>
      </c>
      <c r="I464">
        <f t="shared" si="29"/>
        <v>0</v>
      </c>
      <c r="J464">
        <v>0</v>
      </c>
      <c r="K464" s="7">
        <v>0</v>
      </c>
      <c r="L464" t="s">
        <v>8224</v>
      </c>
      <c r="M464" t="s">
        <v>8246</v>
      </c>
      <c r="N464">
        <v>1312945341</v>
      </c>
      <c r="O464" s="11">
        <f t="shared" si="30"/>
        <v>40765.126631944448</v>
      </c>
      <c r="P464">
        <v>1307761341</v>
      </c>
      <c r="Q464" s="11">
        <f t="shared" si="31"/>
        <v>40705.126631944448</v>
      </c>
      <c r="R464" t="b">
        <v>0</v>
      </c>
      <c r="S464" t="b">
        <v>0</v>
      </c>
      <c r="T464" t="s">
        <v>8270</v>
      </c>
      <c r="U464" t="s">
        <v>8310</v>
      </c>
      <c r="V464" t="s">
        <v>8316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v>2.2727272727272729</v>
      </c>
      <c r="G465" t="s">
        <v>8221</v>
      </c>
      <c r="H465" t="str">
        <f t="shared" si="28"/>
        <v>null</v>
      </c>
      <c r="I465">
        <f t="shared" si="29"/>
        <v>11</v>
      </c>
      <c r="J465">
        <v>11</v>
      </c>
      <c r="K465" s="6">
        <v>113.63636363636364</v>
      </c>
      <c r="L465" t="s">
        <v>8224</v>
      </c>
      <c r="M465" t="s">
        <v>8246</v>
      </c>
      <c r="N465">
        <v>1316883753</v>
      </c>
      <c r="O465" s="11">
        <f t="shared" si="30"/>
        <v>40810.710104166668</v>
      </c>
      <c r="P465">
        <v>1311699753</v>
      </c>
      <c r="Q465" s="11">
        <f t="shared" si="31"/>
        <v>40750.710104166668</v>
      </c>
      <c r="R465" t="b">
        <v>0</v>
      </c>
      <c r="S465" t="b">
        <v>0</v>
      </c>
      <c r="T465" t="s">
        <v>8270</v>
      </c>
      <c r="U465" t="s">
        <v>8310</v>
      </c>
      <c r="V465" t="s">
        <v>8316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v>9.9009900990099015E-2</v>
      </c>
      <c r="G466" t="s">
        <v>8221</v>
      </c>
      <c r="H466" t="str">
        <f t="shared" si="28"/>
        <v>null</v>
      </c>
      <c r="I466">
        <f t="shared" si="29"/>
        <v>1</v>
      </c>
      <c r="J466">
        <v>1</v>
      </c>
      <c r="K466" s="6">
        <v>1</v>
      </c>
      <c r="L466" t="s">
        <v>8236</v>
      </c>
      <c r="M466" t="s">
        <v>8249</v>
      </c>
      <c r="N466">
        <v>1463602935</v>
      </c>
      <c r="O466" s="11">
        <f t="shared" si="30"/>
        <v>42508.848784722228</v>
      </c>
      <c r="P466">
        <v>1461874935</v>
      </c>
      <c r="Q466" s="11">
        <f t="shared" si="31"/>
        <v>42488.848784722228</v>
      </c>
      <c r="R466" t="b">
        <v>0</v>
      </c>
      <c r="S466" t="b">
        <v>0</v>
      </c>
      <c r="T466" t="s">
        <v>8270</v>
      </c>
      <c r="U466" t="s">
        <v>8310</v>
      </c>
      <c r="V466" t="s">
        <v>8316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v>26.953125</v>
      </c>
      <c r="G467" t="s">
        <v>8221</v>
      </c>
      <c r="H467" t="str">
        <f t="shared" si="28"/>
        <v>null</v>
      </c>
      <c r="I467">
        <f t="shared" si="29"/>
        <v>8</v>
      </c>
      <c r="J467">
        <v>8</v>
      </c>
      <c r="K467" s="6">
        <v>17.25</v>
      </c>
      <c r="L467" t="s">
        <v>8224</v>
      </c>
      <c r="M467" t="s">
        <v>8246</v>
      </c>
      <c r="N467">
        <v>1403837574</v>
      </c>
      <c r="O467" s="11">
        <f t="shared" si="30"/>
        <v>41817.120069444441</v>
      </c>
      <c r="P467">
        <v>1402455174</v>
      </c>
      <c r="Q467" s="11">
        <f t="shared" si="31"/>
        <v>41801.120069444441</v>
      </c>
      <c r="R467" t="b">
        <v>0</v>
      </c>
      <c r="S467" t="b">
        <v>0</v>
      </c>
      <c r="T467" t="s">
        <v>8270</v>
      </c>
      <c r="U467" t="s">
        <v>8310</v>
      </c>
      <c r="V467" t="s">
        <v>8316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v>0.76</v>
      </c>
      <c r="G468" t="s">
        <v>8221</v>
      </c>
      <c r="H468" t="str">
        <f t="shared" si="28"/>
        <v>null</v>
      </c>
      <c r="I468">
        <f t="shared" si="29"/>
        <v>5</v>
      </c>
      <c r="J468">
        <v>5</v>
      </c>
      <c r="K468" s="6">
        <v>15.2</v>
      </c>
      <c r="L468" t="s">
        <v>8224</v>
      </c>
      <c r="M468" t="s">
        <v>8246</v>
      </c>
      <c r="N468">
        <v>1347057464</v>
      </c>
      <c r="O468" s="11">
        <f t="shared" si="30"/>
        <v>41159.942870370374</v>
      </c>
      <c r="P468">
        <v>1344465464</v>
      </c>
      <c r="Q468" s="11">
        <f t="shared" si="31"/>
        <v>41129.942870370374</v>
      </c>
      <c r="R468" t="b">
        <v>0</v>
      </c>
      <c r="S468" t="b">
        <v>0</v>
      </c>
      <c r="T468" t="s">
        <v>8270</v>
      </c>
      <c r="U468" t="s">
        <v>8310</v>
      </c>
      <c r="V468" t="s">
        <v>8316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v>21.574999999999999</v>
      </c>
      <c r="G469" t="s">
        <v>8221</v>
      </c>
      <c r="H469" t="str">
        <f t="shared" si="28"/>
        <v>null</v>
      </c>
      <c r="I469">
        <f t="shared" si="29"/>
        <v>39</v>
      </c>
      <c r="J469">
        <v>39</v>
      </c>
      <c r="K469" s="6">
        <v>110.64102564102564</v>
      </c>
      <c r="L469" t="s">
        <v>8224</v>
      </c>
      <c r="M469" t="s">
        <v>8246</v>
      </c>
      <c r="N469">
        <v>1348849134</v>
      </c>
      <c r="O469" s="11">
        <f t="shared" si="30"/>
        <v>41180.679791666669</v>
      </c>
      <c r="P469">
        <v>1344961134</v>
      </c>
      <c r="Q469" s="11">
        <f t="shared" si="31"/>
        <v>41135.679791666669</v>
      </c>
      <c r="R469" t="b">
        <v>0</v>
      </c>
      <c r="S469" t="b">
        <v>0</v>
      </c>
      <c r="T469" t="s">
        <v>8270</v>
      </c>
      <c r="U469" t="s">
        <v>8310</v>
      </c>
      <c r="V469" t="s">
        <v>8316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v>0</v>
      </c>
      <c r="G470" t="s">
        <v>8221</v>
      </c>
      <c r="H470" t="str">
        <f t="shared" si="28"/>
        <v>null</v>
      </c>
      <c r="I470">
        <f t="shared" si="29"/>
        <v>0</v>
      </c>
      <c r="J470">
        <v>0</v>
      </c>
      <c r="K470" s="7">
        <v>0</v>
      </c>
      <c r="L470" t="s">
        <v>8224</v>
      </c>
      <c r="M470" t="s">
        <v>8246</v>
      </c>
      <c r="N470">
        <v>1341978665</v>
      </c>
      <c r="O470" s="11">
        <f t="shared" si="30"/>
        <v>41101.160474537035</v>
      </c>
      <c r="P470">
        <v>1336795283</v>
      </c>
      <c r="Q470" s="11">
        <f t="shared" si="31"/>
        <v>41041.167627314811</v>
      </c>
      <c r="R470" t="b">
        <v>0</v>
      </c>
      <c r="S470" t="b">
        <v>0</v>
      </c>
      <c r="T470" t="s">
        <v>8270</v>
      </c>
      <c r="U470" t="s">
        <v>8310</v>
      </c>
      <c r="V470" t="s">
        <v>8316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v>0</v>
      </c>
      <c r="G471" t="s">
        <v>8221</v>
      </c>
      <c r="H471" t="str">
        <f t="shared" si="28"/>
        <v>null</v>
      </c>
      <c r="I471">
        <f t="shared" si="29"/>
        <v>0</v>
      </c>
      <c r="J471">
        <v>0</v>
      </c>
      <c r="K471" s="7">
        <v>0</v>
      </c>
      <c r="L471" t="s">
        <v>8225</v>
      </c>
      <c r="M471" t="s">
        <v>8247</v>
      </c>
      <c r="N471">
        <v>1409960724</v>
      </c>
      <c r="O471" s="11">
        <f t="shared" si="30"/>
        <v>41887.989861111113</v>
      </c>
      <c r="P471">
        <v>1404776724</v>
      </c>
      <c r="Q471" s="11">
        <f t="shared" si="31"/>
        <v>41827.989861111113</v>
      </c>
      <c r="R471" t="b">
        <v>0</v>
      </c>
      <c r="S471" t="b">
        <v>0</v>
      </c>
      <c r="T471" t="s">
        <v>8270</v>
      </c>
      <c r="U471" t="s">
        <v>8310</v>
      </c>
      <c r="V471" t="s">
        <v>8316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v>1.02</v>
      </c>
      <c r="G472" t="s">
        <v>8221</v>
      </c>
      <c r="H472" t="str">
        <f t="shared" si="28"/>
        <v>null</v>
      </c>
      <c r="I472">
        <f t="shared" si="29"/>
        <v>2</v>
      </c>
      <c r="J472">
        <v>2</v>
      </c>
      <c r="K472" s="6">
        <v>25.5</v>
      </c>
      <c r="L472" t="s">
        <v>8224</v>
      </c>
      <c r="M472" t="s">
        <v>8246</v>
      </c>
      <c r="N472">
        <v>1389844800</v>
      </c>
      <c r="O472" s="11">
        <f t="shared" si="30"/>
        <v>41655.166666666664</v>
      </c>
      <c r="P472">
        <v>1385524889</v>
      </c>
      <c r="Q472" s="11">
        <f t="shared" si="31"/>
        <v>41605.167696759258</v>
      </c>
      <c r="R472" t="b">
        <v>0</v>
      </c>
      <c r="S472" t="b">
        <v>0</v>
      </c>
      <c r="T472" t="s">
        <v>8270</v>
      </c>
      <c r="U472" t="s">
        <v>8310</v>
      </c>
      <c r="V472" t="s">
        <v>8316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v>11.892727272727273</v>
      </c>
      <c r="G473" t="s">
        <v>8221</v>
      </c>
      <c r="H473" t="str">
        <f t="shared" si="28"/>
        <v>null</v>
      </c>
      <c r="I473">
        <f t="shared" si="29"/>
        <v>170</v>
      </c>
      <c r="J473">
        <v>170</v>
      </c>
      <c r="K473" s="6">
        <v>38.476470588235294</v>
      </c>
      <c r="L473" t="s">
        <v>8224</v>
      </c>
      <c r="M473" t="s">
        <v>8246</v>
      </c>
      <c r="N473">
        <v>1397924379</v>
      </c>
      <c r="O473" s="11">
        <f t="shared" si="30"/>
        <v>41748.680312500001</v>
      </c>
      <c r="P473">
        <v>1394039979</v>
      </c>
      <c r="Q473" s="11">
        <f t="shared" si="31"/>
        <v>41703.721979166665</v>
      </c>
      <c r="R473" t="b">
        <v>0</v>
      </c>
      <c r="S473" t="b">
        <v>0</v>
      </c>
      <c r="T473" t="s">
        <v>8270</v>
      </c>
      <c r="U473" t="s">
        <v>8310</v>
      </c>
      <c r="V473" t="s">
        <v>8316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v>17.625</v>
      </c>
      <c r="G474" t="s">
        <v>8221</v>
      </c>
      <c r="H474" t="str">
        <f t="shared" si="28"/>
        <v>null</v>
      </c>
      <c r="I474">
        <f t="shared" si="29"/>
        <v>5</v>
      </c>
      <c r="J474">
        <v>5</v>
      </c>
      <c r="K474" s="6">
        <v>28.2</v>
      </c>
      <c r="L474" t="s">
        <v>8224</v>
      </c>
      <c r="M474" t="s">
        <v>8246</v>
      </c>
      <c r="N474">
        <v>1408831718</v>
      </c>
      <c r="O474" s="11">
        <f t="shared" si="30"/>
        <v>41874.922662037039</v>
      </c>
      <c r="P474">
        <v>1406239718</v>
      </c>
      <c r="Q474" s="11">
        <f t="shared" si="31"/>
        <v>41844.922662037039</v>
      </c>
      <c r="R474" t="b">
        <v>0</v>
      </c>
      <c r="S474" t="b">
        <v>0</v>
      </c>
      <c r="T474" t="s">
        <v>8270</v>
      </c>
      <c r="U474" t="s">
        <v>8310</v>
      </c>
      <c r="V474" t="s">
        <v>8316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v>2.87</v>
      </c>
      <c r="G475" t="s">
        <v>8221</v>
      </c>
      <c r="H475" t="str">
        <f t="shared" si="28"/>
        <v>null</v>
      </c>
      <c r="I475">
        <f t="shared" si="29"/>
        <v>14</v>
      </c>
      <c r="J475">
        <v>14</v>
      </c>
      <c r="K475" s="6">
        <v>61.5</v>
      </c>
      <c r="L475" t="s">
        <v>8224</v>
      </c>
      <c r="M475" t="s">
        <v>8246</v>
      </c>
      <c r="N475">
        <v>1410972319</v>
      </c>
      <c r="O475" s="11">
        <f t="shared" si="30"/>
        <v>41899.698136574072</v>
      </c>
      <c r="P475">
        <v>1408380319</v>
      </c>
      <c r="Q475" s="11">
        <f t="shared" si="31"/>
        <v>41869.698136574072</v>
      </c>
      <c r="R475" t="b">
        <v>0</v>
      </c>
      <c r="S475" t="b">
        <v>0</v>
      </c>
      <c r="T475" t="s">
        <v>8270</v>
      </c>
      <c r="U475" t="s">
        <v>8310</v>
      </c>
      <c r="V475" t="s">
        <v>8316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v>3.0303030303030304E-2</v>
      </c>
      <c r="G476" t="s">
        <v>8221</v>
      </c>
      <c r="H476" t="str">
        <f t="shared" si="28"/>
        <v>null</v>
      </c>
      <c r="I476">
        <f t="shared" si="29"/>
        <v>1</v>
      </c>
      <c r="J476">
        <v>1</v>
      </c>
      <c r="K476" s="6">
        <v>1</v>
      </c>
      <c r="L476" t="s">
        <v>8224</v>
      </c>
      <c r="M476" t="s">
        <v>8246</v>
      </c>
      <c r="N476">
        <v>1487318029</v>
      </c>
      <c r="O476" s="11">
        <f t="shared" si="30"/>
        <v>42783.329039351855</v>
      </c>
      <c r="P476">
        <v>1484726029</v>
      </c>
      <c r="Q476" s="11">
        <f t="shared" si="31"/>
        <v>42753.329039351855</v>
      </c>
      <c r="R476" t="b">
        <v>0</v>
      </c>
      <c r="S476" t="b">
        <v>0</v>
      </c>
      <c r="T476" t="s">
        <v>8270</v>
      </c>
      <c r="U476" t="s">
        <v>8310</v>
      </c>
      <c r="V476" t="s">
        <v>8316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v>0</v>
      </c>
      <c r="G477" t="s">
        <v>8221</v>
      </c>
      <c r="H477" t="str">
        <f t="shared" si="28"/>
        <v>null</v>
      </c>
      <c r="I477">
        <f t="shared" si="29"/>
        <v>0</v>
      </c>
      <c r="J477">
        <v>0</v>
      </c>
      <c r="K477" s="7">
        <v>0</v>
      </c>
      <c r="L477" t="s">
        <v>8224</v>
      </c>
      <c r="M477" t="s">
        <v>8246</v>
      </c>
      <c r="N477">
        <v>1430877843</v>
      </c>
      <c r="O477" s="11">
        <f t="shared" si="30"/>
        <v>42130.086145833338</v>
      </c>
      <c r="P477">
        <v>1428285843</v>
      </c>
      <c r="Q477" s="11">
        <f t="shared" si="31"/>
        <v>42100.086145833338</v>
      </c>
      <c r="R477" t="b">
        <v>0</v>
      </c>
      <c r="S477" t="b">
        <v>0</v>
      </c>
      <c r="T477" t="s">
        <v>8270</v>
      </c>
      <c r="U477" t="s">
        <v>8310</v>
      </c>
      <c r="V477" t="s">
        <v>8316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v>2.230268181818182</v>
      </c>
      <c r="G478" t="s">
        <v>8221</v>
      </c>
      <c r="H478" t="str">
        <f t="shared" si="28"/>
        <v>null</v>
      </c>
      <c r="I478">
        <f t="shared" si="29"/>
        <v>124</v>
      </c>
      <c r="J478">
        <v>124</v>
      </c>
      <c r="K478" s="6">
        <v>39.569274193548388</v>
      </c>
      <c r="L478" t="s">
        <v>8224</v>
      </c>
      <c r="M478" t="s">
        <v>8246</v>
      </c>
      <c r="N478">
        <v>1401767940</v>
      </c>
      <c r="O478" s="11">
        <f t="shared" si="30"/>
        <v>41793.165972222225</v>
      </c>
      <c r="P478">
        <v>1398727441</v>
      </c>
      <c r="Q478" s="11">
        <f t="shared" si="31"/>
        <v>41757.975011574075</v>
      </c>
      <c r="R478" t="b">
        <v>0</v>
      </c>
      <c r="S478" t="b">
        <v>0</v>
      </c>
      <c r="T478" t="s">
        <v>8270</v>
      </c>
      <c r="U478" t="s">
        <v>8310</v>
      </c>
      <c r="V478" t="s">
        <v>8316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v>0</v>
      </c>
      <c r="G479" t="s">
        <v>8221</v>
      </c>
      <c r="H479" t="str">
        <f t="shared" si="28"/>
        <v>null</v>
      </c>
      <c r="I479">
        <f t="shared" si="29"/>
        <v>0</v>
      </c>
      <c r="J479">
        <v>0</v>
      </c>
      <c r="K479" s="7">
        <v>0</v>
      </c>
      <c r="L479" t="s">
        <v>8224</v>
      </c>
      <c r="M479" t="s">
        <v>8246</v>
      </c>
      <c r="N479">
        <v>1337371334</v>
      </c>
      <c r="O479" s="11">
        <f t="shared" si="30"/>
        <v>41047.83488425926</v>
      </c>
      <c r="P479">
        <v>1332187334</v>
      </c>
      <c r="Q479" s="11">
        <f t="shared" si="31"/>
        <v>40987.83488425926</v>
      </c>
      <c r="R479" t="b">
        <v>0</v>
      </c>
      <c r="S479" t="b">
        <v>0</v>
      </c>
      <c r="T479" t="s">
        <v>8270</v>
      </c>
      <c r="U479" t="s">
        <v>8310</v>
      </c>
      <c r="V479" t="s">
        <v>8316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v>0</v>
      </c>
      <c r="G480" t="s">
        <v>8221</v>
      </c>
      <c r="H480" t="str">
        <f t="shared" si="28"/>
        <v>null</v>
      </c>
      <c r="I480">
        <f t="shared" si="29"/>
        <v>0</v>
      </c>
      <c r="J480">
        <v>0</v>
      </c>
      <c r="K480" s="7">
        <v>0</v>
      </c>
      <c r="L480" t="s">
        <v>8224</v>
      </c>
      <c r="M480" t="s">
        <v>8246</v>
      </c>
      <c r="N480">
        <v>1427921509</v>
      </c>
      <c r="O480" s="11">
        <f t="shared" si="30"/>
        <v>42095.869317129633</v>
      </c>
      <c r="P480">
        <v>1425333109</v>
      </c>
      <c r="Q480" s="11">
        <f t="shared" si="31"/>
        <v>42065.910983796297</v>
      </c>
      <c r="R480" t="b">
        <v>0</v>
      </c>
      <c r="S480" t="b">
        <v>0</v>
      </c>
      <c r="T480" t="s">
        <v>8270</v>
      </c>
      <c r="U480" t="s">
        <v>8310</v>
      </c>
      <c r="V480" t="s">
        <v>8316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v>32.56</v>
      </c>
      <c r="G481" t="s">
        <v>8221</v>
      </c>
      <c r="H481" t="str">
        <f t="shared" si="28"/>
        <v>null</v>
      </c>
      <c r="I481">
        <f t="shared" si="29"/>
        <v>55</v>
      </c>
      <c r="J481">
        <v>55</v>
      </c>
      <c r="K481" s="6">
        <v>88.8</v>
      </c>
      <c r="L481" t="s">
        <v>8224</v>
      </c>
      <c r="M481" t="s">
        <v>8246</v>
      </c>
      <c r="N481">
        <v>1416566835</v>
      </c>
      <c r="O481" s="11">
        <f t="shared" si="30"/>
        <v>41964.449479166666</v>
      </c>
      <c r="P481">
        <v>1411379235</v>
      </c>
      <c r="Q481" s="11">
        <f t="shared" si="31"/>
        <v>41904.407812500001</v>
      </c>
      <c r="R481" t="b">
        <v>0</v>
      </c>
      <c r="S481" t="b">
        <v>0</v>
      </c>
      <c r="T481" t="s">
        <v>8270</v>
      </c>
      <c r="U481" t="s">
        <v>8310</v>
      </c>
      <c r="V481" t="s">
        <v>8316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v>19.41</v>
      </c>
      <c r="G482" t="s">
        <v>8221</v>
      </c>
      <c r="H482" t="str">
        <f t="shared" si="28"/>
        <v>null</v>
      </c>
      <c r="I482">
        <f t="shared" si="29"/>
        <v>140</v>
      </c>
      <c r="J482">
        <v>140</v>
      </c>
      <c r="K482" s="6">
        <v>55.457142857142856</v>
      </c>
      <c r="L482" t="s">
        <v>8224</v>
      </c>
      <c r="M482" t="s">
        <v>8246</v>
      </c>
      <c r="N482">
        <v>1376049615</v>
      </c>
      <c r="O482" s="11">
        <f t="shared" si="30"/>
        <v>41495.500173611108</v>
      </c>
      <c r="P482">
        <v>1373457615</v>
      </c>
      <c r="Q482" s="11">
        <f t="shared" si="31"/>
        <v>41465.500173611108</v>
      </c>
      <c r="R482" t="b">
        <v>0</v>
      </c>
      <c r="S482" t="b">
        <v>0</v>
      </c>
      <c r="T482" t="s">
        <v>8270</v>
      </c>
      <c r="U482" t="s">
        <v>8310</v>
      </c>
      <c r="V482" t="s">
        <v>8316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v>6.1</v>
      </c>
      <c r="G483" t="s">
        <v>8221</v>
      </c>
      <c r="H483" t="str">
        <f t="shared" si="28"/>
        <v>null</v>
      </c>
      <c r="I483">
        <f t="shared" si="29"/>
        <v>21</v>
      </c>
      <c r="J483">
        <v>21</v>
      </c>
      <c r="K483" s="6">
        <v>87.142857142857139</v>
      </c>
      <c r="L483" t="s">
        <v>8224</v>
      </c>
      <c r="M483" t="s">
        <v>8246</v>
      </c>
      <c r="N483">
        <v>1349885289</v>
      </c>
      <c r="O483" s="11">
        <f t="shared" si="30"/>
        <v>41192.672326388885</v>
      </c>
      <c r="P483">
        <v>1347293289</v>
      </c>
      <c r="Q483" s="11">
        <f t="shared" si="31"/>
        <v>41162.672326388885</v>
      </c>
      <c r="R483" t="b">
        <v>0</v>
      </c>
      <c r="S483" t="b">
        <v>0</v>
      </c>
      <c r="T483" t="s">
        <v>8270</v>
      </c>
      <c r="U483" t="s">
        <v>8310</v>
      </c>
      <c r="V483" t="s">
        <v>8316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v>0.1</v>
      </c>
      <c r="G484" t="s">
        <v>8221</v>
      </c>
      <c r="H484" t="str">
        <f t="shared" si="28"/>
        <v>null</v>
      </c>
      <c r="I484">
        <f t="shared" si="29"/>
        <v>1</v>
      </c>
      <c r="J484">
        <v>1</v>
      </c>
      <c r="K484" s="6">
        <v>10</v>
      </c>
      <c r="L484" t="s">
        <v>8224</v>
      </c>
      <c r="M484" t="s">
        <v>8246</v>
      </c>
      <c r="N484">
        <v>1460644440</v>
      </c>
      <c r="O484" s="11">
        <f t="shared" si="30"/>
        <v>42474.606944444444</v>
      </c>
      <c r="P484">
        <v>1458336690</v>
      </c>
      <c r="Q484" s="11">
        <f t="shared" si="31"/>
        <v>42447.896875000006</v>
      </c>
      <c r="R484" t="b">
        <v>0</v>
      </c>
      <c r="S484" t="b">
        <v>0</v>
      </c>
      <c r="T484" t="s">
        <v>8270</v>
      </c>
      <c r="U484" t="s">
        <v>8310</v>
      </c>
      <c r="V484" t="s">
        <v>8316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v>50.2</v>
      </c>
      <c r="G485" t="s">
        <v>8221</v>
      </c>
      <c r="H485" t="str">
        <f t="shared" si="28"/>
        <v>null</v>
      </c>
      <c r="I485">
        <f t="shared" si="29"/>
        <v>147</v>
      </c>
      <c r="J485">
        <v>147</v>
      </c>
      <c r="K485" s="6">
        <v>51.224489795918366</v>
      </c>
      <c r="L485" t="s">
        <v>8225</v>
      </c>
      <c r="M485" t="s">
        <v>8247</v>
      </c>
      <c r="N485">
        <v>1359434672</v>
      </c>
      <c r="O485" s="11">
        <f t="shared" si="30"/>
        <v>41303.197592592594</v>
      </c>
      <c r="P485">
        <v>1354250672</v>
      </c>
      <c r="Q485" s="11">
        <f t="shared" si="31"/>
        <v>41243.197592592594</v>
      </c>
      <c r="R485" t="b">
        <v>0</v>
      </c>
      <c r="S485" t="b">
        <v>0</v>
      </c>
      <c r="T485" t="s">
        <v>8270</v>
      </c>
      <c r="U485" t="s">
        <v>8310</v>
      </c>
      <c r="V485" t="s">
        <v>8316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v>0.18625</v>
      </c>
      <c r="G486" t="s">
        <v>8221</v>
      </c>
      <c r="H486" t="str">
        <f t="shared" si="28"/>
        <v>null</v>
      </c>
      <c r="I486">
        <f t="shared" si="29"/>
        <v>11</v>
      </c>
      <c r="J486">
        <v>11</v>
      </c>
      <c r="K486" s="6">
        <v>13.545454545454545</v>
      </c>
      <c r="L486" t="s">
        <v>8225</v>
      </c>
      <c r="M486" t="s">
        <v>8247</v>
      </c>
      <c r="N486">
        <v>1446766372</v>
      </c>
      <c r="O486" s="11">
        <f t="shared" si="30"/>
        <v>42313.981157407412</v>
      </c>
      <c r="P486">
        <v>1443220372</v>
      </c>
      <c r="Q486" s="11">
        <f t="shared" si="31"/>
        <v>42272.93949074074</v>
      </c>
      <c r="R486" t="b">
        <v>0</v>
      </c>
      <c r="S486" t="b">
        <v>0</v>
      </c>
      <c r="T486" t="s">
        <v>8270</v>
      </c>
      <c r="U486" t="s">
        <v>8310</v>
      </c>
      <c r="V486" t="s">
        <v>8316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v>21.906971229845084</v>
      </c>
      <c r="G487" t="s">
        <v>8221</v>
      </c>
      <c r="H487" t="str">
        <f t="shared" si="28"/>
        <v>null</v>
      </c>
      <c r="I487">
        <f t="shared" si="29"/>
        <v>125</v>
      </c>
      <c r="J487">
        <v>125</v>
      </c>
      <c r="K487" s="6">
        <v>66.520080000000007</v>
      </c>
      <c r="L487" t="s">
        <v>8225</v>
      </c>
      <c r="M487" t="s">
        <v>8247</v>
      </c>
      <c r="N487">
        <v>1368792499</v>
      </c>
      <c r="O487" s="11">
        <f t="shared" si="30"/>
        <v>41411.50577546296</v>
      </c>
      <c r="P487">
        <v>1366200499</v>
      </c>
      <c r="Q487" s="11">
        <f t="shared" si="31"/>
        <v>41381.50577546296</v>
      </c>
      <c r="R487" t="b">
        <v>0</v>
      </c>
      <c r="S487" t="b">
        <v>0</v>
      </c>
      <c r="T487" t="s">
        <v>8270</v>
      </c>
      <c r="U487" t="s">
        <v>8310</v>
      </c>
      <c r="V487" t="s">
        <v>8316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v>9.0909090909090905E-3</v>
      </c>
      <c r="G488" t="s">
        <v>8221</v>
      </c>
      <c r="H488" t="str">
        <f t="shared" si="28"/>
        <v>null</v>
      </c>
      <c r="I488">
        <f t="shared" si="29"/>
        <v>1</v>
      </c>
      <c r="J488">
        <v>1</v>
      </c>
      <c r="K488" s="6">
        <v>50</v>
      </c>
      <c r="L488" t="s">
        <v>8226</v>
      </c>
      <c r="M488" t="s">
        <v>8248</v>
      </c>
      <c r="N488">
        <v>1401662239</v>
      </c>
      <c r="O488" s="11">
        <f t="shared" si="30"/>
        <v>41791.94258101852</v>
      </c>
      <c r="P488">
        <v>1399070239</v>
      </c>
      <c r="Q488" s="11">
        <f t="shared" si="31"/>
        <v>41761.94258101852</v>
      </c>
      <c r="R488" t="b">
        <v>0</v>
      </c>
      <c r="S488" t="b">
        <v>0</v>
      </c>
      <c r="T488" t="s">
        <v>8270</v>
      </c>
      <c r="U488" t="s">
        <v>8310</v>
      </c>
      <c r="V488" t="s">
        <v>8316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v>0</v>
      </c>
      <c r="G489" t="s">
        <v>8221</v>
      </c>
      <c r="H489" t="str">
        <f t="shared" si="28"/>
        <v>null</v>
      </c>
      <c r="I489">
        <f t="shared" si="29"/>
        <v>0</v>
      </c>
      <c r="J489">
        <v>0</v>
      </c>
      <c r="K489" s="7">
        <v>0</v>
      </c>
      <c r="L489" t="s">
        <v>8229</v>
      </c>
      <c r="M489" t="s">
        <v>8251</v>
      </c>
      <c r="N489">
        <v>1482678994</v>
      </c>
      <c r="O489" s="11">
        <f t="shared" si="30"/>
        <v>42729.636504629627</v>
      </c>
      <c r="P489">
        <v>1477491394</v>
      </c>
      <c r="Q489" s="11">
        <f t="shared" si="31"/>
        <v>42669.594837962963</v>
      </c>
      <c r="R489" t="b">
        <v>0</v>
      </c>
      <c r="S489" t="b">
        <v>0</v>
      </c>
      <c r="T489" t="s">
        <v>8270</v>
      </c>
      <c r="U489" t="s">
        <v>8310</v>
      </c>
      <c r="V489" t="s">
        <v>8316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v>0</v>
      </c>
      <c r="G490" t="s">
        <v>8221</v>
      </c>
      <c r="H490" t="str">
        <f t="shared" si="28"/>
        <v>null</v>
      </c>
      <c r="I490">
        <f t="shared" si="29"/>
        <v>0</v>
      </c>
      <c r="J490">
        <v>0</v>
      </c>
      <c r="K490" s="7">
        <v>0</v>
      </c>
      <c r="L490" t="s">
        <v>8224</v>
      </c>
      <c r="M490" t="s">
        <v>8246</v>
      </c>
      <c r="N490">
        <v>1483924700</v>
      </c>
      <c r="O490" s="11">
        <f t="shared" si="30"/>
        <v>42744.054398148146</v>
      </c>
      <c r="P490">
        <v>1481332700</v>
      </c>
      <c r="Q490" s="11">
        <f t="shared" si="31"/>
        <v>42714.054398148146</v>
      </c>
      <c r="R490" t="b">
        <v>0</v>
      </c>
      <c r="S490" t="b">
        <v>0</v>
      </c>
      <c r="T490" t="s">
        <v>8270</v>
      </c>
      <c r="U490" t="s">
        <v>8310</v>
      </c>
      <c r="V490" t="s">
        <v>8316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v>0.28667813379201834</v>
      </c>
      <c r="G491" t="s">
        <v>8221</v>
      </c>
      <c r="H491" t="str">
        <f t="shared" si="28"/>
        <v>null</v>
      </c>
      <c r="I491">
        <f t="shared" si="29"/>
        <v>3</v>
      </c>
      <c r="J491">
        <v>3</v>
      </c>
      <c r="K491" s="6">
        <v>71.666666666666671</v>
      </c>
      <c r="L491" t="s">
        <v>8224</v>
      </c>
      <c r="M491" t="s">
        <v>8246</v>
      </c>
      <c r="N491">
        <v>1325763180</v>
      </c>
      <c r="O491" s="11">
        <f t="shared" si="30"/>
        <v>40913.481249999997</v>
      </c>
      <c r="P491">
        <v>1323084816</v>
      </c>
      <c r="Q491" s="11">
        <f t="shared" si="31"/>
        <v>40882.481666666667</v>
      </c>
      <c r="R491" t="b">
        <v>0</v>
      </c>
      <c r="S491" t="b">
        <v>0</v>
      </c>
      <c r="T491" t="s">
        <v>8270</v>
      </c>
      <c r="U491" t="s">
        <v>8310</v>
      </c>
      <c r="V491" t="s">
        <v>8316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v>0</v>
      </c>
      <c r="G492" t="s">
        <v>8221</v>
      </c>
      <c r="H492" t="str">
        <f t="shared" si="28"/>
        <v>null</v>
      </c>
      <c r="I492">
        <f t="shared" si="29"/>
        <v>0</v>
      </c>
      <c r="J492">
        <v>0</v>
      </c>
      <c r="K492" s="7">
        <v>0</v>
      </c>
      <c r="L492" t="s">
        <v>8224</v>
      </c>
      <c r="M492" t="s">
        <v>8246</v>
      </c>
      <c r="N492">
        <v>1345677285</v>
      </c>
      <c r="O492" s="11">
        <f t="shared" si="30"/>
        <v>41143.968576388892</v>
      </c>
      <c r="P492">
        <v>1343085285</v>
      </c>
      <c r="Q492" s="11">
        <f t="shared" si="31"/>
        <v>41113.968576388892</v>
      </c>
      <c r="R492" t="b">
        <v>0</v>
      </c>
      <c r="S492" t="b">
        <v>0</v>
      </c>
      <c r="T492" t="s">
        <v>8270</v>
      </c>
      <c r="U492" t="s">
        <v>8310</v>
      </c>
      <c r="V492" t="s">
        <v>8316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v>0</v>
      </c>
      <c r="G493" t="s">
        <v>8221</v>
      </c>
      <c r="H493" t="str">
        <f t="shared" si="28"/>
        <v>null</v>
      </c>
      <c r="I493">
        <f t="shared" si="29"/>
        <v>0</v>
      </c>
      <c r="J493">
        <v>0</v>
      </c>
      <c r="K493" s="7">
        <v>0</v>
      </c>
      <c r="L493" t="s">
        <v>8224</v>
      </c>
      <c r="M493" t="s">
        <v>8246</v>
      </c>
      <c r="N493">
        <v>1453937699</v>
      </c>
      <c r="O493" s="11">
        <f t="shared" si="30"/>
        <v>42396.982627314821</v>
      </c>
      <c r="P493">
        <v>1451345699</v>
      </c>
      <c r="Q493" s="11">
        <f t="shared" si="31"/>
        <v>42366.982627314821</v>
      </c>
      <c r="R493" t="b">
        <v>0</v>
      </c>
      <c r="S493" t="b">
        <v>0</v>
      </c>
      <c r="T493" t="s">
        <v>8270</v>
      </c>
      <c r="U493" t="s">
        <v>8310</v>
      </c>
      <c r="V493" t="s">
        <v>8316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v>0</v>
      </c>
      <c r="G494" t="s">
        <v>8221</v>
      </c>
      <c r="H494" t="str">
        <f t="shared" si="28"/>
        <v>null</v>
      </c>
      <c r="I494">
        <f t="shared" si="29"/>
        <v>0</v>
      </c>
      <c r="J494">
        <v>0</v>
      </c>
      <c r="K494" s="7">
        <v>0</v>
      </c>
      <c r="L494" t="s">
        <v>8235</v>
      </c>
      <c r="M494" t="s">
        <v>8255</v>
      </c>
      <c r="N494">
        <v>1476319830</v>
      </c>
      <c r="O494" s="11">
        <f t="shared" si="30"/>
        <v>42656.03506944445</v>
      </c>
      <c r="P494">
        <v>1471135830</v>
      </c>
      <c r="Q494" s="11">
        <f t="shared" si="31"/>
        <v>42596.03506944445</v>
      </c>
      <c r="R494" t="b">
        <v>0</v>
      </c>
      <c r="S494" t="b">
        <v>0</v>
      </c>
      <c r="T494" t="s">
        <v>8270</v>
      </c>
      <c r="U494" t="s">
        <v>8310</v>
      </c>
      <c r="V494" t="s">
        <v>8316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v>0</v>
      </c>
      <c r="G495" t="s">
        <v>8221</v>
      </c>
      <c r="H495" t="str">
        <f t="shared" si="28"/>
        <v>null</v>
      </c>
      <c r="I495">
        <f t="shared" si="29"/>
        <v>0</v>
      </c>
      <c r="J495">
        <v>0</v>
      </c>
      <c r="K495" s="7">
        <v>0</v>
      </c>
      <c r="L495" t="s">
        <v>8225</v>
      </c>
      <c r="M495" t="s">
        <v>8247</v>
      </c>
      <c r="N495">
        <v>1432142738</v>
      </c>
      <c r="O495" s="11">
        <f t="shared" si="30"/>
        <v>42144.726134259254</v>
      </c>
      <c r="P495">
        <v>1429550738</v>
      </c>
      <c r="Q495" s="11">
        <f t="shared" si="31"/>
        <v>42114.726134259254</v>
      </c>
      <c r="R495" t="b">
        <v>0</v>
      </c>
      <c r="S495" t="b">
        <v>0</v>
      </c>
      <c r="T495" t="s">
        <v>8270</v>
      </c>
      <c r="U495" t="s">
        <v>8310</v>
      </c>
      <c r="V495" t="s">
        <v>8316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v>0.155</v>
      </c>
      <c r="G496" t="s">
        <v>8221</v>
      </c>
      <c r="H496" t="str">
        <f t="shared" si="28"/>
        <v>null</v>
      </c>
      <c r="I496">
        <f t="shared" si="29"/>
        <v>3</v>
      </c>
      <c r="J496">
        <v>3</v>
      </c>
      <c r="K496" s="6">
        <v>10.333333333333334</v>
      </c>
      <c r="L496" t="s">
        <v>8224</v>
      </c>
      <c r="M496" t="s">
        <v>8246</v>
      </c>
      <c r="N496">
        <v>1404356400</v>
      </c>
      <c r="O496" s="11">
        <f t="shared" si="30"/>
        <v>41823.125</v>
      </c>
      <c r="P496">
        <v>1402343765</v>
      </c>
      <c r="Q496" s="11">
        <f t="shared" si="31"/>
        <v>41799.830613425926</v>
      </c>
      <c r="R496" t="b">
        <v>0</v>
      </c>
      <c r="S496" t="b">
        <v>0</v>
      </c>
      <c r="T496" t="s">
        <v>8270</v>
      </c>
      <c r="U496" t="s">
        <v>8310</v>
      </c>
      <c r="V496" t="s">
        <v>8316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v>0</v>
      </c>
      <c r="G497" t="s">
        <v>8221</v>
      </c>
      <c r="H497" t="str">
        <f t="shared" si="28"/>
        <v>null</v>
      </c>
      <c r="I497">
        <f t="shared" si="29"/>
        <v>0</v>
      </c>
      <c r="J497">
        <v>0</v>
      </c>
      <c r="K497" s="7">
        <v>0</v>
      </c>
      <c r="L497" t="s">
        <v>8224</v>
      </c>
      <c r="M497" t="s">
        <v>8246</v>
      </c>
      <c r="N497">
        <v>1437076305</v>
      </c>
      <c r="O497" s="11">
        <f t="shared" si="30"/>
        <v>42201.827604166669</v>
      </c>
      <c r="P497">
        <v>1434484305</v>
      </c>
      <c r="Q497" s="11">
        <f t="shared" si="31"/>
        <v>42171.827604166669</v>
      </c>
      <c r="R497" t="b">
        <v>0</v>
      </c>
      <c r="S497" t="b">
        <v>0</v>
      </c>
      <c r="T497" t="s">
        <v>8270</v>
      </c>
      <c r="U497" t="s">
        <v>8310</v>
      </c>
      <c r="V497" t="s">
        <v>8316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v>1.6666666666666668E-3</v>
      </c>
      <c r="G498" t="s">
        <v>8221</v>
      </c>
      <c r="H498" t="str">
        <f t="shared" si="28"/>
        <v>null</v>
      </c>
      <c r="I498">
        <f t="shared" si="29"/>
        <v>1</v>
      </c>
      <c r="J498">
        <v>1</v>
      </c>
      <c r="K498" s="6">
        <v>1</v>
      </c>
      <c r="L498" t="s">
        <v>8224</v>
      </c>
      <c r="M498" t="s">
        <v>8246</v>
      </c>
      <c r="N498">
        <v>1392070874</v>
      </c>
      <c r="O498" s="11">
        <f t="shared" si="30"/>
        <v>41680.93141203704</v>
      </c>
      <c r="P498">
        <v>1386886874</v>
      </c>
      <c r="Q498" s="11">
        <f t="shared" si="31"/>
        <v>41620.93141203704</v>
      </c>
      <c r="R498" t="b">
        <v>0</v>
      </c>
      <c r="S498" t="b">
        <v>0</v>
      </c>
      <c r="T498" t="s">
        <v>8270</v>
      </c>
      <c r="U498" t="s">
        <v>8310</v>
      </c>
      <c r="V498" t="s">
        <v>8316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v>0.6696428571428571</v>
      </c>
      <c r="G499" t="s">
        <v>8221</v>
      </c>
      <c r="H499" t="str">
        <f t="shared" si="28"/>
        <v>null</v>
      </c>
      <c r="I499">
        <f t="shared" si="29"/>
        <v>3</v>
      </c>
      <c r="J499">
        <v>3</v>
      </c>
      <c r="K499" s="6">
        <v>10</v>
      </c>
      <c r="L499" t="s">
        <v>8224</v>
      </c>
      <c r="M499" t="s">
        <v>8246</v>
      </c>
      <c r="N499">
        <v>1419483600</v>
      </c>
      <c r="O499" s="11">
        <f t="shared" si="30"/>
        <v>41998.208333333328</v>
      </c>
      <c r="P499">
        <v>1414889665</v>
      </c>
      <c r="Q499" s="11">
        <f t="shared" si="31"/>
        <v>41945.037789351853</v>
      </c>
      <c r="R499" t="b">
        <v>0</v>
      </c>
      <c r="S499" t="b">
        <v>0</v>
      </c>
      <c r="T499" t="s">
        <v>8270</v>
      </c>
      <c r="U499" t="s">
        <v>8310</v>
      </c>
      <c r="V499" t="s">
        <v>8316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v>4.5985132395404564</v>
      </c>
      <c r="G500" t="s">
        <v>8221</v>
      </c>
      <c r="H500" t="str">
        <f t="shared" si="28"/>
        <v>null</v>
      </c>
      <c r="I500">
        <f t="shared" si="29"/>
        <v>22</v>
      </c>
      <c r="J500">
        <v>22</v>
      </c>
      <c r="K500" s="6">
        <v>136.09090909090909</v>
      </c>
      <c r="L500" t="s">
        <v>8224</v>
      </c>
      <c r="M500" t="s">
        <v>8246</v>
      </c>
      <c r="N500">
        <v>1324664249</v>
      </c>
      <c r="O500" s="11">
        <f t="shared" si="30"/>
        <v>40900.762141203704</v>
      </c>
      <c r="P500">
        <v>1321035449</v>
      </c>
      <c r="Q500" s="11">
        <f t="shared" si="31"/>
        <v>40858.762141203704</v>
      </c>
      <c r="R500" t="b">
        <v>0</v>
      </c>
      <c r="S500" t="b">
        <v>0</v>
      </c>
      <c r="T500" t="s">
        <v>8270</v>
      </c>
      <c r="U500" t="s">
        <v>8310</v>
      </c>
      <c r="V500" t="s">
        <v>8316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v>9.5500000000000007</v>
      </c>
      <c r="G501" t="s">
        <v>8221</v>
      </c>
      <c r="H501" t="str">
        <f t="shared" si="28"/>
        <v>null</v>
      </c>
      <c r="I501">
        <f t="shared" si="29"/>
        <v>26</v>
      </c>
      <c r="J501">
        <v>26</v>
      </c>
      <c r="K501" s="6">
        <v>73.461538461538467</v>
      </c>
      <c r="L501" t="s">
        <v>8224</v>
      </c>
      <c r="M501" t="s">
        <v>8246</v>
      </c>
      <c r="N501">
        <v>1255381140</v>
      </c>
      <c r="O501" s="11">
        <f t="shared" si="30"/>
        <v>40098.874305555553</v>
      </c>
      <c r="P501">
        <v>1250630968</v>
      </c>
      <c r="Q501" s="11">
        <f t="shared" si="31"/>
        <v>40043.895462962959</v>
      </c>
      <c r="R501" t="b">
        <v>0</v>
      </c>
      <c r="S501" t="b">
        <v>0</v>
      </c>
      <c r="T501" t="s">
        <v>8270</v>
      </c>
      <c r="U501" t="s">
        <v>8310</v>
      </c>
      <c r="V501" t="s">
        <v>8316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v>3.3076923076923079</v>
      </c>
      <c r="G502" t="s">
        <v>8221</v>
      </c>
      <c r="H502" t="str">
        <f t="shared" si="28"/>
        <v>null</v>
      </c>
      <c r="I502">
        <f t="shared" si="29"/>
        <v>4</v>
      </c>
      <c r="J502">
        <v>4</v>
      </c>
      <c r="K502" s="6">
        <v>53.75</v>
      </c>
      <c r="L502" t="s">
        <v>8224</v>
      </c>
      <c r="M502" t="s">
        <v>8246</v>
      </c>
      <c r="N502">
        <v>1273356960</v>
      </c>
      <c r="O502" s="11">
        <f t="shared" si="30"/>
        <v>40306.927777777775</v>
      </c>
      <c r="P502">
        <v>1268255751</v>
      </c>
      <c r="Q502" s="11">
        <f t="shared" si="31"/>
        <v>40247.886006944449</v>
      </c>
      <c r="R502" t="b">
        <v>0</v>
      </c>
      <c r="S502" t="b">
        <v>0</v>
      </c>
      <c r="T502" t="s">
        <v>8270</v>
      </c>
      <c r="U502" t="s">
        <v>8310</v>
      </c>
      <c r="V502" t="s">
        <v>8316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v>0</v>
      </c>
      <c r="G503" t="s">
        <v>8221</v>
      </c>
      <c r="H503" t="str">
        <f t="shared" si="28"/>
        <v>null</v>
      </c>
      <c r="I503">
        <f t="shared" si="29"/>
        <v>0</v>
      </c>
      <c r="J503">
        <v>0</v>
      </c>
      <c r="K503" s="7">
        <v>0</v>
      </c>
      <c r="L503" t="s">
        <v>8224</v>
      </c>
      <c r="M503" t="s">
        <v>8246</v>
      </c>
      <c r="N503">
        <v>1310189851</v>
      </c>
      <c r="O503" s="11">
        <f t="shared" si="30"/>
        <v>40733.234386574077</v>
      </c>
      <c r="P503">
        <v>1307597851</v>
      </c>
      <c r="Q503" s="11">
        <f t="shared" si="31"/>
        <v>40703.234386574077</v>
      </c>
      <c r="R503" t="b">
        <v>0</v>
      </c>
      <c r="S503" t="b">
        <v>0</v>
      </c>
      <c r="T503" t="s">
        <v>8270</v>
      </c>
      <c r="U503" t="s">
        <v>8310</v>
      </c>
      <c r="V503" t="s">
        <v>8316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v>1.1499999999999999</v>
      </c>
      <c r="G504" t="s">
        <v>8221</v>
      </c>
      <c r="H504" t="str">
        <f t="shared" si="28"/>
        <v>null</v>
      </c>
      <c r="I504">
        <f t="shared" si="29"/>
        <v>4</v>
      </c>
      <c r="J504">
        <v>4</v>
      </c>
      <c r="K504" s="6">
        <v>57.5</v>
      </c>
      <c r="L504" t="s">
        <v>8224</v>
      </c>
      <c r="M504" t="s">
        <v>8246</v>
      </c>
      <c r="N504">
        <v>1332073025</v>
      </c>
      <c r="O504" s="11">
        <f t="shared" si="30"/>
        <v>40986.511863425927</v>
      </c>
      <c r="P504">
        <v>1329484625</v>
      </c>
      <c r="Q504" s="11">
        <f t="shared" si="31"/>
        <v>40956.553530092591</v>
      </c>
      <c r="R504" t="b">
        <v>0</v>
      </c>
      <c r="S504" t="b">
        <v>0</v>
      </c>
      <c r="T504" t="s">
        <v>8270</v>
      </c>
      <c r="U504" t="s">
        <v>8310</v>
      </c>
      <c r="V504" t="s">
        <v>8316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v>1.7538461538461538</v>
      </c>
      <c r="G505" t="s">
        <v>8221</v>
      </c>
      <c r="H505" t="str">
        <f t="shared" si="28"/>
        <v>null</v>
      </c>
      <c r="I505">
        <f t="shared" si="29"/>
        <v>9</v>
      </c>
      <c r="J505">
        <v>9</v>
      </c>
      <c r="K505" s="6">
        <v>12.666666666666666</v>
      </c>
      <c r="L505" t="s">
        <v>8225</v>
      </c>
      <c r="M505" t="s">
        <v>8247</v>
      </c>
      <c r="N505">
        <v>1421498303</v>
      </c>
      <c r="O505" s="11">
        <f t="shared" si="30"/>
        <v>42021.526655092588</v>
      </c>
      <c r="P505">
        <v>1418906303</v>
      </c>
      <c r="Q505" s="11">
        <f t="shared" si="31"/>
        <v>41991.526655092588</v>
      </c>
      <c r="R505" t="b">
        <v>0</v>
      </c>
      <c r="S505" t="b">
        <v>0</v>
      </c>
      <c r="T505" t="s">
        <v>8270</v>
      </c>
      <c r="U505" t="s">
        <v>8310</v>
      </c>
      <c r="V505" t="s">
        <v>8316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v>1.3673469387755102</v>
      </c>
      <c r="G506" t="s">
        <v>8221</v>
      </c>
      <c r="H506" t="str">
        <f t="shared" si="28"/>
        <v>null</v>
      </c>
      <c r="I506">
        <f t="shared" si="29"/>
        <v>5</v>
      </c>
      <c r="J506">
        <v>5</v>
      </c>
      <c r="K506" s="6">
        <v>67</v>
      </c>
      <c r="L506" t="s">
        <v>8224</v>
      </c>
      <c r="M506" t="s">
        <v>8246</v>
      </c>
      <c r="N506">
        <v>1334097387</v>
      </c>
      <c r="O506" s="11">
        <f t="shared" si="30"/>
        <v>41009.941979166666</v>
      </c>
      <c r="P506">
        <v>1328916987</v>
      </c>
      <c r="Q506" s="11">
        <f t="shared" si="31"/>
        <v>40949.98364583333</v>
      </c>
      <c r="R506" t="b">
        <v>0</v>
      </c>
      <c r="S506" t="b">
        <v>0</v>
      </c>
      <c r="T506" t="s">
        <v>8270</v>
      </c>
      <c r="U506" t="s">
        <v>8310</v>
      </c>
      <c r="V506" t="s">
        <v>8316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v>0.43333333333333329</v>
      </c>
      <c r="G507" t="s">
        <v>8221</v>
      </c>
      <c r="H507" t="str">
        <f t="shared" si="28"/>
        <v>null</v>
      </c>
      <c r="I507">
        <f t="shared" si="29"/>
        <v>14</v>
      </c>
      <c r="J507">
        <v>14</v>
      </c>
      <c r="K507" s="6">
        <v>3.7142857142857144</v>
      </c>
      <c r="L507" t="s">
        <v>8224</v>
      </c>
      <c r="M507" t="s">
        <v>8246</v>
      </c>
      <c r="N507">
        <v>1451010086</v>
      </c>
      <c r="O507" s="11">
        <f t="shared" si="30"/>
        <v>42363.098217592589</v>
      </c>
      <c r="P507">
        <v>1447122086</v>
      </c>
      <c r="Q507" s="11">
        <f t="shared" si="31"/>
        <v>42318.098217592589</v>
      </c>
      <c r="R507" t="b">
        <v>0</v>
      </c>
      <c r="S507" t="b">
        <v>0</v>
      </c>
      <c r="T507" t="s">
        <v>8270</v>
      </c>
      <c r="U507" t="s">
        <v>8310</v>
      </c>
      <c r="V507" t="s">
        <v>8316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v>0.125</v>
      </c>
      <c r="G508" t="s">
        <v>8221</v>
      </c>
      <c r="H508" t="str">
        <f t="shared" si="28"/>
        <v>null</v>
      </c>
      <c r="I508">
        <f t="shared" si="29"/>
        <v>1</v>
      </c>
      <c r="J508">
        <v>1</v>
      </c>
      <c r="K508" s="6">
        <v>250</v>
      </c>
      <c r="L508" t="s">
        <v>8224</v>
      </c>
      <c r="M508" t="s">
        <v>8246</v>
      </c>
      <c r="N508">
        <v>1376140520</v>
      </c>
      <c r="O508" s="11">
        <f t="shared" si="30"/>
        <v>41496.552314814813</v>
      </c>
      <c r="P508">
        <v>1373548520</v>
      </c>
      <c r="Q508" s="11">
        <f t="shared" si="31"/>
        <v>41466.552314814813</v>
      </c>
      <c r="R508" t="b">
        <v>0</v>
      </c>
      <c r="S508" t="b">
        <v>0</v>
      </c>
      <c r="T508" t="s">
        <v>8270</v>
      </c>
      <c r="U508" t="s">
        <v>8310</v>
      </c>
      <c r="V508" t="s">
        <v>8316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v>3.2</v>
      </c>
      <c r="G509" t="s">
        <v>8221</v>
      </c>
      <c r="H509" t="str">
        <f t="shared" si="28"/>
        <v>null</v>
      </c>
      <c r="I509">
        <f t="shared" si="29"/>
        <v>10</v>
      </c>
      <c r="J509">
        <v>10</v>
      </c>
      <c r="K509" s="6">
        <v>64</v>
      </c>
      <c r="L509" t="s">
        <v>8224</v>
      </c>
      <c r="M509" t="s">
        <v>8246</v>
      </c>
      <c r="N509">
        <v>1350687657</v>
      </c>
      <c r="O509" s="11">
        <f t="shared" si="30"/>
        <v>41201.958993055552</v>
      </c>
      <c r="P509">
        <v>1346799657</v>
      </c>
      <c r="Q509" s="11">
        <f t="shared" si="31"/>
        <v>41156.958993055552</v>
      </c>
      <c r="R509" t="b">
        <v>0</v>
      </c>
      <c r="S509" t="b">
        <v>0</v>
      </c>
      <c r="T509" t="s">
        <v>8270</v>
      </c>
      <c r="U509" t="s">
        <v>8310</v>
      </c>
      <c r="V509" t="s">
        <v>8316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v>0.8</v>
      </c>
      <c r="G510" t="s">
        <v>8221</v>
      </c>
      <c r="H510" t="str">
        <f t="shared" si="28"/>
        <v>null</v>
      </c>
      <c r="I510">
        <f t="shared" si="29"/>
        <v>3</v>
      </c>
      <c r="J510">
        <v>3</v>
      </c>
      <c r="K510" s="6">
        <v>133.33333333333334</v>
      </c>
      <c r="L510" t="s">
        <v>8224</v>
      </c>
      <c r="M510" t="s">
        <v>8246</v>
      </c>
      <c r="N510">
        <v>1337955240</v>
      </c>
      <c r="O510" s="11">
        <f t="shared" si="30"/>
        <v>41054.593055555553</v>
      </c>
      <c r="P510">
        <v>1332808501</v>
      </c>
      <c r="Q510" s="11">
        <f t="shared" si="31"/>
        <v>40995.024317129632</v>
      </c>
      <c r="R510" t="b">
        <v>0</v>
      </c>
      <c r="S510" t="b">
        <v>0</v>
      </c>
      <c r="T510" t="s">
        <v>8270</v>
      </c>
      <c r="U510" t="s">
        <v>8310</v>
      </c>
      <c r="V510" t="s">
        <v>8316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v>0.2</v>
      </c>
      <c r="G511" t="s">
        <v>8221</v>
      </c>
      <c r="H511" t="str">
        <f t="shared" si="28"/>
        <v>null</v>
      </c>
      <c r="I511">
        <f t="shared" si="29"/>
        <v>1</v>
      </c>
      <c r="J511">
        <v>1</v>
      </c>
      <c r="K511" s="6">
        <v>10</v>
      </c>
      <c r="L511" t="s">
        <v>8225</v>
      </c>
      <c r="M511" t="s">
        <v>8247</v>
      </c>
      <c r="N511">
        <v>1435504170</v>
      </c>
      <c r="O511" s="11">
        <f t="shared" si="30"/>
        <v>42183.631597222222</v>
      </c>
      <c r="P511">
        <v>1432912170</v>
      </c>
      <c r="Q511" s="11">
        <f t="shared" si="31"/>
        <v>42153.631597222222</v>
      </c>
      <c r="R511" t="b">
        <v>0</v>
      </c>
      <c r="S511" t="b">
        <v>0</v>
      </c>
      <c r="T511" t="s">
        <v>8270</v>
      </c>
      <c r="U511" t="s">
        <v>8310</v>
      </c>
      <c r="V511" t="s">
        <v>8316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v>0</v>
      </c>
      <c r="G512" t="s">
        <v>8221</v>
      </c>
      <c r="H512" t="str">
        <f t="shared" si="28"/>
        <v>null</v>
      </c>
      <c r="I512">
        <f t="shared" si="29"/>
        <v>0</v>
      </c>
      <c r="J512">
        <v>0</v>
      </c>
      <c r="K512" s="7">
        <v>0</v>
      </c>
      <c r="L512" t="s">
        <v>8224</v>
      </c>
      <c r="M512" t="s">
        <v>8246</v>
      </c>
      <c r="N512">
        <v>1456805639</v>
      </c>
      <c r="O512" s="11">
        <f t="shared" si="30"/>
        <v>42430.176377314812</v>
      </c>
      <c r="P512">
        <v>1454213639</v>
      </c>
      <c r="Q512" s="11">
        <f t="shared" si="31"/>
        <v>42400.176377314812</v>
      </c>
      <c r="R512" t="b">
        <v>0</v>
      </c>
      <c r="S512" t="b">
        <v>0</v>
      </c>
      <c r="T512" t="s">
        <v>8270</v>
      </c>
      <c r="U512" t="s">
        <v>8310</v>
      </c>
      <c r="V512" t="s">
        <v>8316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v>3</v>
      </c>
      <c r="G513" t="s">
        <v>8221</v>
      </c>
      <c r="H513" t="str">
        <f t="shared" si="28"/>
        <v>null</v>
      </c>
      <c r="I513">
        <f t="shared" si="29"/>
        <v>5</v>
      </c>
      <c r="J513">
        <v>5</v>
      </c>
      <c r="K513" s="6">
        <v>30</v>
      </c>
      <c r="L513" t="s">
        <v>8224</v>
      </c>
      <c r="M513" t="s">
        <v>8246</v>
      </c>
      <c r="N513">
        <v>1365228982</v>
      </c>
      <c r="O513" s="11">
        <f t="shared" si="30"/>
        <v>41370.261365740742</v>
      </c>
      <c r="P513">
        <v>1362640582</v>
      </c>
      <c r="Q513" s="11">
        <f t="shared" si="31"/>
        <v>41340.303032407406</v>
      </c>
      <c r="R513" t="b">
        <v>0</v>
      </c>
      <c r="S513" t="b">
        <v>0</v>
      </c>
      <c r="T513" t="s">
        <v>8270</v>
      </c>
      <c r="U513" t="s">
        <v>8310</v>
      </c>
      <c r="V513" t="s">
        <v>8316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v>0.13749999999999998</v>
      </c>
      <c r="G514" t="s">
        <v>8221</v>
      </c>
      <c r="H514" t="str">
        <f t="shared" ref="H514:H577" si="32">IF(G514="successful",J514,"null")</f>
        <v>null</v>
      </c>
      <c r="I514">
        <f t="shared" si="29"/>
        <v>2</v>
      </c>
      <c r="J514">
        <v>2</v>
      </c>
      <c r="K514" s="6">
        <v>5.5</v>
      </c>
      <c r="L514" t="s">
        <v>8224</v>
      </c>
      <c r="M514" t="s">
        <v>8246</v>
      </c>
      <c r="N514">
        <v>1479667727</v>
      </c>
      <c r="O514" s="11">
        <f t="shared" si="30"/>
        <v>42694.783877314811</v>
      </c>
      <c r="P514">
        <v>1475776127</v>
      </c>
      <c r="Q514" s="11">
        <f t="shared" si="31"/>
        <v>42649.742210648154</v>
      </c>
      <c r="R514" t="b">
        <v>0</v>
      </c>
      <c r="S514" t="b">
        <v>0</v>
      </c>
      <c r="T514" t="s">
        <v>8270</v>
      </c>
      <c r="U514" t="s">
        <v>8310</v>
      </c>
      <c r="V514" t="s">
        <v>8316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v>13.923999999999999</v>
      </c>
      <c r="G515" t="s">
        <v>8221</v>
      </c>
      <c r="H515" t="str">
        <f t="shared" si="32"/>
        <v>null</v>
      </c>
      <c r="I515">
        <f t="shared" ref="I515:I578" si="33">IF(G515="failed",J515,"null")</f>
        <v>68</v>
      </c>
      <c r="J515">
        <v>68</v>
      </c>
      <c r="K515" s="6">
        <v>102.38235294117646</v>
      </c>
      <c r="L515" t="s">
        <v>8224</v>
      </c>
      <c r="M515" t="s">
        <v>8246</v>
      </c>
      <c r="N515">
        <v>1471244400</v>
      </c>
      <c r="O515" s="11">
        <f t="shared" ref="O515:O578" si="34">(((N515/60)/60/24)+DATE(1970,1,1))</f>
        <v>42597.291666666672</v>
      </c>
      <c r="P515">
        <v>1467387705</v>
      </c>
      <c r="Q515" s="11">
        <f t="shared" ref="Q515:Q578" si="35">(((P515/60)/60/24)+DATE(1970,1,1))</f>
        <v>42552.653993055559</v>
      </c>
      <c r="R515" t="b">
        <v>0</v>
      </c>
      <c r="S515" t="b">
        <v>0</v>
      </c>
      <c r="T515" t="s">
        <v>8270</v>
      </c>
      <c r="U515" t="s">
        <v>8310</v>
      </c>
      <c r="V515" t="s">
        <v>8316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v>3.3333333333333335</v>
      </c>
      <c r="G516" t="s">
        <v>8221</v>
      </c>
      <c r="H516" t="str">
        <f t="shared" si="32"/>
        <v>null</v>
      </c>
      <c r="I516">
        <f t="shared" si="33"/>
        <v>3</v>
      </c>
      <c r="J516">
        <v>3</v>
      </c>
      <c r="K516" s="6">
        <v>16.666666666666668</v>
      </c>
      <c r="L516" t="s">
        <v>8229</v>
      </c>
      <c r="M516" t="s">
        <v>8251</v>
      </c>
      <c r="N516">
        <v>1407595447</v>
      </c>
      <c r="O516" s="11">
        <f t="shared" si="34"/>
        <v>41860.613969907405</v>
      </c>
      <c r="P516">
        <v>1405003447</v>
      </c>
      <c r="Q516" s="11">
        <f t="shared" si="35"/>
        <v>41830.613969907405</v>
      </c>
      <c r="R516" t="b">
        <v>0</v>
      </c>
      <c r="S516" t="b">
        <v>0</v>
      </c>
      <c r="T516" t="s">
        <v>8270</v>
      </c>
      <c r="U516" t="s">
        <v>8310</v>
      </c>
      <c r="V516" t="s">
        <v>8316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v>25.41340206185567</v>
      </c>
      <c r="G517" t="s">
        <v>8221</v>
      </c>
      <c r="H517" t="str">
        <f t="shared" si="32"/>
        <v>null</v>
      </c>
      <c r="I517">
        <f t="shared" si="33"/>
        <v>34</v>
      </c>
      <c r="J517">
        <v>34</v>
      </c>
      <c r="K517" s="6">
        <v>725.02941176470586</v>
      </c>
      <c r="L517" t="s">
        <v>8224</v>
      </c>
      <c r="M517" t="s">
        <v>8246</v>
      </c>
      <c r="N517">
        <v>1451389601</v>
      </c>
      <c r="O517" s="11">
        <f t="shared" si="34"/>
        <v>42367.490752314814</v>
      </c>
      <c r="P517">
        <v>1447933601</v>
      </c>
      <c r="Q517" s="11">
        <f t="shared" si="35"/>
        <v>42327.490752314814</v>
      </c>
      <c r="R517" t="b">
        <v>0</v>
      </c>
      <c r="S517" t="b">
        <v>0</v>
      </c>
      <c r="T517" t="s">
        <v>8270</v>
      </c>
      <c r="U517" t="s">
        <v>8310</v>
      </c>
      <c r="V517" t="s">
        <v>8316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v>0</v>
      </c>
      <c r="G518" t="s">
        <v>8221</v>
      </c>
      <c r="H518" t="str">
        <f t="shared" si="32"/>
        <v>null</v>
      </c>
      <c r="I518">
        <f t="shared" si="33"/>
        <v>0</v>
      </c>
      <c r="J518">
        <v>0</v>
      </c>
      <c r="K518" s="7">
        <v>0</v>
      </c>
      <c r="L518" t="s">
        <v>8225</v>
      </c>
      <c r="M518" t="s">
        <v>8247</v>
      </c>
      <c r="N518">
        <v>1432752080</v>
      </c>
      <c r="O518" s="11">
        <f t="shared" si="34"/>
        <v>42151.778703703705</v>
      </c>
      <c r="P518">
        <v>1427568080</v>
      </c>
      <c r="Q518" s="11">
        <f t="shared" si="35"/>
        <v>42091.778703703705</v>
      </c>
      <c r="R518" t="b">
        <v>0</v>
      </c>
      <c r="S518" t="b">
        <v>0</v>
      </c>
      <c r="T518" t="s">
        <v>8270</v>
      </c>
      <c r="U518" t="s">
        <v>8310</v>
      </c>
      <c r="V518" t="s">
        <v>8316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v>1.3666666666666667</v>
      </c>
      <c r="G519" t="s">
        <v>8221</v>
      </c>
      <c r="H519" t="str">
        <f t="shared" si="32"/>
        <v>null</v>
      </c>
      <c r="I519">
        <f t="shared" si="33"/>
        <v>3</v>
      </c>
      <c r="J519">
        <v>3</v>
      </c>
      <c r="K519" s="6">
        <v>68.333333333333329</v>
      </c>
      <c r="L519" t="s">
        <v>8224</v>
      </c>
      <c r="M519" t="s">
        <v>8246</v>
      </c>
      <c r="N519">
        <v>1486046761</v>
      </c>
      <c r="O519" s="11">
        <f t="shared" si="34"/>
        <v>42768.615289351852</v>
      </c>
      <c r="P519">
        <v>1483454761</v>
      </c>
      <c r="Q519" s="11">
        <f t="shared" si="35"/>
        <v>42738.615289351852</v>
      </c>
      <c r="R519" t="b">
        <v>0</v>
      </c>
      <c r="S519" t="b">
        <v>0</v>
      </c>
      <c r="T519" t="s">
        <v>8270</v>
      </c>
      <c r="U519" t="s">
        <v>8310</v>
      </c>
      <c r="V519" t="s">
        <v>8316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v>0</v>
      </c>
      <c r="G520" t="s">
        <v>8221</v>
      </c>
      <c r="H520" t="str">
        <f t="shared" si="32"/>
        <v>null</v>
      </c>
      <c r="I520">
        <f t="shared" si="33"/>
        <v>0</v>
      </c>
      <c r="J520">
        <v>0</v>
      </c>
      <c r="K520" s="7">
        <v>0</v>
      </c>
      <c r="L520" t="s">
        <v>8224</v>
      </c>
      <c r="M520" t="s">
        <v>8246</v>
      </c>
      <c r="N520">
        <v>1441550760</v>
      </c>
      <c r="O520" s="11">
        <f t="shared" si="34"/>
        <v>42253.615277777775</v>
      </c>
      <c r="P520">
        <v>1438958824</v>
      </c>
      <c r="Q520" s="11">
        <f t="shared" si="35"/>
        <v>42223.616018518514</v>
      </c>
      <c r="R520" t="b">
        <v>0</v>
      </c>
      <c r="S520" t="b">
        <v>0</v>
      </c>
      <c r="T520" t="s">
        <v>8270</v>
      </c>
      <c r="U520" t="s">
        <v>8310</v>
      </c>
      <c r="V520" t="s">
        <v>8316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v>22.881426547787683</v>
      </c>
      <c r="G521" t="s">
        <v>8221</v>
      </c>
      <c r="H521" t="str">
        <f t="shared" si="32"/>
        <v>null</v>
      </c>
      <c r="I521">
        <f t="shared" si="33"/>
        <v>70</v>
      </c>
      <c r="J521">
        <v>70</v>
      </c>
      <c r="K521" s="6">
        <v>39.228571428571428</v>
      </c>
      <c r="L521" t="s">
        <v>8224</v>
      </c>
      <c r="M521" t="s">
        <v>8246</v>
      </c>
      <c r="N521">
        <v>1354699421</v>
      </c>
      <c r="O521" s="11">
        <f t="shared" si="34"/>
        <v>41248.391446759262</v>
      </c>
      <c r="P521">
        <v>1352107421</v>
      </c>
      <c r="Q521" s="11">
        <f t="shared" si="35"/>
        <v>41218.391446759262</v>
      </c>
      <c r="R521" t="b">
        <v>0</v>
      </c>
      <c r="S521" t="b">
        <v>0</v>
      </c>
      <c r="T521" t="s">
        <v>8270</v>
      </c>
      <c r="U521" t="s">
        <v>8310</v>
      </c>
      <c r="V521" t="s">
        <v>8316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v>102.1</v>
      </c>
      <c r="G522" t="s">
        <v>8219</v>
      </c>
      <c r="H522">
        <f t="shared" si="32"/>
        <v>34</v>
      </c>
      <c r="I522" t="str">
        <f t="shared" si="33"/>
        <v>null</v>
      </c>
      <c r="J522">
        <v>34</v>
      </c>
      <c r="K522" s="6">
        <v>150.14705882352942</v>
      </c>
      <c r="L522" t="s">
        <v>8225</v>
      </c>
      <c r="M522" t="s">
        <v>8247</v>
      </c>
      <c r="N522">
        <v>1449766261</v>
      </c>
      <c r="O522" s="11">
        <f t="shared" si="34"/>
        <v>42348.702094907407</v>
      </c>
      <c r="P522">
        <v>1447174261</v>
      </c>
      <c r="Q522" s="11">
        <f t="shared" si="35"/>
        <v>42318.702094907407</v>
      </c>
      <c r="R522" t="b">
        <v>0</v>
      </c>
      <c r="S522" t="b">
        <v>1</v>
      </c>
      <c r="T522" t="s">
        <v>8271</v>
      </c>
      <c r="U522" t="s">
        <v>8317</v>
      </c>
      <c r="V522" t="s">
        <v>8318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v>104.64</v>
      </c>
      <c r="G523" t="s">
        <v>8219</v>
      </c>
      <c r="H523">
        <f t="shared" si="32"/>
        <v>56</v>
      </c>
      <c r="I523" t="str">
        <f t="shared" si="33"/>
        <v>null</v>
      </c>
      <c r="J523">
        <v>56</v>
      </c>
      <c r="K523" s="6">
        <v>93.428571428571431</v>
      </c>
      <c r="L523" t="s">
        <v>8224</v>
      </c>
      <c r="M523" t="s">
        <v>8246</v>
      </c>
      <c r="N523">
        <v>1477976340</v>
      </c>
      <c r="O523" s="11">
        <f t="shared" si="34"/>
        <v>42675.207638888889</v>
      </c>
      <c r="P523">
        <v>1475460819</v>
      </c>
      <c r="Q523" s="11">
        <f t="shared" si="35"/>
        <v>42646.092812499999</v>
      </c>
      <c r="R523" t="b">
        <v>0</v>
      </c>
      <c r="S523" t="b">
        <v>1</v>
      </c>
      <c r="T523" t="s">
        <v>8271</v>
      </c>
      <c r="U523" t="s">
        <v>8317</v>
      </c>
      <c r="V523" t="s">
        <v>8318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v>114.66666666666667</v>
      </c>
      <c r="G524" t="s">
        <v>8219</v>
      </c>
      <c r="H524">
        <f t="shared" si="32"/>
        <v>31</v>
      </c>
      <c r="I524" t="str">
        <f t="shared" si="33"/>
        <v>null</v>
      </c>
      <c r="J524">
        <v>31</v>
      </c>
      <c r="K524" s="6">
        <v>110.96774193548387</v>
      </c>
      <c r="L524" t="s">
        <v>8224</v>
      </c>
      <c r="M524" t="s">
        <v>8246</v>
      </c>
      <c r="N524">
        <v>1458518325</v>
      </c>
      <c r="O524" s="11">
        <f t="shared" si="34"/>
        <v>42449.999131944445</v>
      </c>
      <c r="P524">
        <v>1456793925</v>
      </c>
      <c r="Q524" s="11">
        <f t="shared" si="35"/>
        <v>42430.040798611109</v>
      </c>
      <c r="R524" t="b">
        <v>0</v>
      </c>
      <c r="S524" t="b">
        <v>1</v>
      </c>
      <c r="T524" t="s">
        <v>8271</v>
      </c>
      <c r="U524" t="s">
        <v>8317</v>
      </c>
      <c r="V524" t="s">
        <v>8318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v>120.6</v>
      </c>
      <c r="G525" t="s">
        <v>8219</v>
      </c>
      <c r="H525">
        <f t="shared" si="32"/>
        <v>84</v>
      </c>
      <c r="I525" t="str">
        <f t="shared" si="33"/>
        <v>null</v>
      </c>
      <c r="J525">
        <v>84</v>
      </c>
      <c r="K525" s="6">
        <v>71.785714285714292</v>
      </c>
      <c r="L525" t="s">
        <v>8224</v>
      </c>
      <c r="M525" t="s">
        <v>8246</v>
      </c>
      <c r="N525">
        <v>1442805076</v>
      </c>
      <c r="O525" s="11">
        <f t="shared" si="34"/>
        <v>42268.13282407407</v>
      </c>
      <c r="P525">
        <v>1440213076</v>
      </c>
      <c r="Q525" s="11">
        <f t="shared" si="35"/>
        <v>42238.13282407407</v>
      </c>
      <c r="R525" t="b">
        <v>0</v>
      </c>
      <c r="S525" t="b">
        <v>1</v>
      </c>
      <c r="T525" t="s">
        <v>8271</v>
      </c>
      <c r="U525" t="s">
        <v>8317</v>
      </c>
      <c r="V525" t="s">
        <v>8318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v>108.67285714285715</v>
      </c>
      <c r="G526" t="s">
        <v>8219</v>
      </c>
      <c r="H526">
        <f t="shared" si="32"/>
        <v>130</v>
      </c>
      <c r="I526" t="str">
        <f t="shared" si="33"/>
        <v>null</v>
      </c>
      <c r="J526">
        <v>130</v>
      </c>
      <c r="K526" s="6">
        <v>29.258076923076924</v>
      </c>
      <c r="L526" t="s">
        <v>8225</v>
      </c>
      <c r="M526" t="s">
        <v>8247</v>
      </c>
      <c r="N526">
        <v>1464801169</v>
      </c>
      <c r="O526" s="11">
        <f t="shared" si="34"/>
        <v>42522.717233796298</v>
      </c>
      <c r="P526">
        <v>1462209169</v>
      </c>
      <c r="Q526" s="11">
        <f t="shared" si="35"/>
        <v>42492.717233796298</v>
      </c>
      <c r="R526" t="b">
        <v>0</v>
      </c>
      <c r="S526" t="b">
        <v>1</v>
      </c>
      <c r="T526" t="s">
        <v>8271</v>
      </c>
      <c r="U526" t="s">
        <v>8317</v>
      </c>
      <c r="V526" t="s">
        <v>8318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v>100</v>
      </c>
      <c r="G527" t="s">
        <v>8219</v>
      </c>
      <c r="H527">
        <f t="shared" si="32"/>
        <v>12</v>
      </c>
      <c r="I527" t="str">
        <f t="shared" si="33"/>
        <v>null</v>
      </c>
      <c r="J527">
        <v>12</v>
      </c>
      <c r="K527" s="6">
        <v>1000</v>
      </c>
      <c r="L527" t="s">
        <v>8224</v>
      </c>
      <c r="M527" t="s">
        <v>8246</v>
      </c>
      <c r="N527">
        <v>1410601041</v>
      </c>
      <c r="O527" s="11">
        <f t="shared" si="34"/>
        <v>41895.400937500002</v>
      </c>
      <c r="P527">
        <v>1406713041</v>
      </c>
      <c r="Q527" s="11">
        <f t="shared" si="35"/>
        <v>41850.400937500002</v>
      </c>
      <c r="R527" t="b">
        <v>0</v>
      </c>
      <c r="S527" t="b">
        <v>1</v>
      </c>
      <c r="T527" t="s">
        <v>8271</v>
      </c>
      <c r="U527" t="s">
        <v>8317</v>
      </c>
      <c r="V527" t="s">
        <v>8318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v>113.99999999999999</v>
      </c>
      <c r="G528" t="s">
        <v>8219</v>
      </c>
      <c r="H528">
        <f t="shared" si="32"/>
        <v>23</v>
      </c>
      <c r="I528" t="str">
        <f t="shared" si="33"/>
        <v>null</v>
      </c>
      <c r="J528">
        <v>23</v>
      </c>
      <c r="K528" s="6">
        <v>74.347826086956516</v>
      </c>
      <c r="L528" t="s">
        <v>8225</v>
      </c>
      <c r="M528" t="s">
        <v>8247</v>
      </c>
      <c r="N528">
        <v>1438966800</v>
      </c>
      <c r="O528" s="11">
        <f t="shared" si="34"/>
        <v>42223.708333333328</v>
      </c>
      <c r="P528">
        <v>1436278344</v>
      </c>
      <c r="Q528" s="11">
        <f t="shared" si="35"/>
        <v>42192.591944444444</v>
      </c>
      <c r="R528" t="b">
        <v>0</v>
      </c>
      <c r="S528" t="b">
        <v>1</v>
      </c>
      <c r="T528" t="s">
        <v>8271</v>
      </c>
      <c r="U528" t="s">
        <v>8317</v>
      </c>
      <c r="V528" t="s">
        <v>8318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v>100.85</v>
      </c>
      <c r="G529" t="s">
        <v>8219</v>
      </c>
      <c r="H529">
        <f t="shared" si="32"/>
        <v>158</v>
      </c>
      <c r="I529" t="str">
        <f t="shared" si="33"/>
        <v>null</v>
      </c>
      <c r="J529">
        <v>158</v>
      </c>
      <c r="K529" s="6">
        <v>63.829113924050631</v>
      </c>
      <c r="L529" t="s">
        <v>8224</v>
      </c>
      <c r="M529" t="s">
        <v>8246</v>
      </c>
      <c r="N529">
        <v>1487347500</v>
      </c>
      <c r="O529" s="11">
        <f t="shared" si="34"/>
        <v>42783.670138888891</v>
      </c>
      <c r="P529">
        <v>1484715366</v>
      </c>
      <c r="Q529" s="11">
        <f t="shared" si="35"/>
        <v>42753.205625000002</v>
      </c>
      <c r="R529" t="b">
        <v>0</v>
      </c>
      <c r="S529" t="b">
        <v>1</v>
      </c>
      <c r="T529" t="s">
        <v>8271</v>
      </c>
      <c r="U529" t="s">
        <v>8317</v>
      </c>
      <c r="V529" t="s">
        <v>8318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v>115.65217391304347</v>
      </c>
      <c r="G530" t="s">
        <v>8219</v>
      </c>
      <c r="H530">
        <f t="shared" si="32"/>
        <v>30</v>
      </c>
      <c r="I530" t="str">
        <f t="shared" si="33"/>
        <v>null</v>
      </c>
      <c r="J530">
        <v>30</v>
      </c>
      <c r="K530" s="6">
        <v>44.333333333333336</v>
      </c>
      <c r="L530" t="s">
        <v>8224</v>
      </c>
      <c r="M530" t="s">
        <v>8246</v>
      </c>
      <c r="N530">
        <v>1434921600</v>
      </c>
      <c r="O530" s="11">
        <f t="shared" si="34"/>
        <v>42176.888888888891</v>
      </c>
      <c r="P530">
        <v>1433109907</v>
      </c>
      <c r="Q530" s="11">
        <f t="shared" si="35"/>
        <v>42155.920219907406</v>
      </c>
      <c r="R530" t="b">
        <v>0</v>
      </c>
      <c r="S530" t="b">
        <v>1</v>
      </c>
      <c r="T530" t="s">
        <v>8271</v>
      </c>
      <c r="U530" t="s">
        <v>8317</v>
      </c>
      <c r="V530" t="s">
        <v>8318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v>130.41666666666666</v>
      </c>
      <c r="G531" t="s">
        <v>8219</v>
      </c>
      <c r="H531">
        <f t="shared" si="32"/>
        <v>18</v>
      </c>
      <c r="I531" t="str">
        <f t="shared" si="33"/>
        <v>null</v>
      </c>
      <c r="J531">
        <v>18</v>
      </c>
      <c r="K531" s="6">
        <v>86.944444444444443</v>
      </c>
      <c r="L531" t="s">
        <v>8229</v>
      </c>
      <c r="M531" t="s">
        <v>8251</v>
      </c>
      <c r="N531">
        <v>1484110800</v>
      </c>
      <c r="O531" s="11">
        <f t="shared" si="34"/>
        <v>42746.208333333328</v>
      </c>
      <c r="P531">
        <v>1482281094</v>
      </c>
      <c r="Q531" s="11">
        <f t="shared" si="35"/>
        <v>42725.031180555554</v>
      </c>
      <c r="R531" t="b">
        <v>0</v>
      </c>
      <c r="S531" t="b">
        <v>1</v>
      </c>
      <c r="T531" t="s">
        <v>8271</v>
      </c>
      <c r="U531" t="s">
        <v>8317</v>
      </c>
      <c r="V531" t="s">
        <v>8318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v>107.78267254038178</v>
      </c>
      <c r="G532" t="s">
        <v>8219</v>
      </c>
      <c r="H532">
        <f t="shared" si="32"/>
        <v>29</v>
      </c>
      <c r="I532" t="str">
        <f t="shared" si="33"/>
        <v>null</v>
      </c>
      <c r="J532">
        <v>29</v>
      </c>
      <c r="K532" s="6">
        <v>126.55172413793103</v>
      </c>
      <c r="L532" t="s">
        <v>8224</v>
      </c>
      <c r="M532" t="s">
        <v>8246</v>
      </c>
      <c r="N532">
        <v>1435111200</v>
      </c>
      <c r="O532" s="11">
        <f t="shared" si="34"/>
        <v>42179.083333333328</v>
      </c>
      <c r="P532">
        <v>1433254268</v>
      </c>
      <c r="Q532" s="11">
        <f t="shared" si="35"/>
        <v>42157.591064814813</v>
      </c>
      <c r="R532" t="b">
        <v>0</v>
      </c>
      <c r="S532" t="b">
        <v>1</v>
      </c>
      <c r="T532" t="s">
        <v>8271</v>
      </c>
      <c r="U532" t="s">
        <v>8317</v>
      </c>
      <c r="V532" t="s">
        <v>8318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v>100</v>
      </c>
      <c r="G533" t="s">
        <v>8219</v>
      </c>
      <c r="H533">
        <f t="shared" si="32"/>
        <v>31</v>
      </c>
      <c r="I533" t="str">
        <f t="shared" si="33"/>
        <v>null</v>
      </c>
      <c r="J533">
        <v>31</v>
      </c>
      <c r="K533" s="6">
        <v>129.03225806451613</v>
      </c>
      <c r="L533" t="s">
        <v>8224</v>
      </c>
      <c r="M533" t="s">
        <v>8246</v>
      </c>
      <c r="N533">
        <v>1481957940</v>
      </c>
      <c r="O533" s="11">
        <f t="shared" si="34"/>
        <v>42721.290972222225</v>
      </c>
      <c r="P533">
        <v>1478050429</v>
      </c>
      <c r="Q533" s="11">
        <f t="shared" si="35"/>
        <v>42676.065150462964</v>
      </c>
      <c r="R533" t="b">
        <v>0</v>
      </c>
      <c r="S533" t="b">
        <v>1</v>
      </c>
      <c r="T533" t="s">
        <v>8271</v>
      </c>
      <c r="U533" t="s">
        <v>8317</v>
      </c>
      <c r="V533" t="s">
        <v>8318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v>123.25</v>
      </c>
      <c r="G534" t="s">
        <v>8219</v>
      </c>
      <c r="H534">
        <f t="shared" si="32"/>
        <v>173</v>
      </c>
      <c r="I534" t="str">
        <f t="shared" si="33"/>
        <v>null</v>
      </c>
      <c r="J534">
        <v>173</v>
      </c>
      <c r="K534" s="6">
        <v>71.242774566473983</v>
      </c>
      <c r="L534" t="s">
        <v>8224</v>
      </c>
      <c r="M534" t="s">
        <v>8246</v>
      </c>
      <c r="N534">
        <v>1463098208</v>
      </c>
      <c r="O534" s="11">
        <f t="shared" si="34"/>
        <v>42503.007037037038</v>
      </c>
      <c r="P534">
        <v>1460506208</v>
      </c>
      <c r="Q534" s="11">
        <f t="shared" si="35"/>
        <v>42473.007037037038</v>
      </c>
      <c r="R534" t="b">
        <v>0</v>
      </c>
      <c r="S534" t="b">
        <v>1</v>
      </c>
      <c r="T534" t="s">
        <v>8271</v>
      </c>
      <c r="U534" t="s">
        <v>8317</v>
      </c>
      <c r="V534" t="s">
        <v>8318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v>100.2</v>
      </c>
      <c r="G535" t="s">
        <v>8219</v>
      </c>
      <c r="H535">
        <f t="shared" si="32"/>
        <v>17</v>
      </c>
      <c r="I535" t="str">
        <f t="shared" si="33"/>
        <v>null</v>
      </c>
      <c r="J535">
        <v>17</v>
      </c>
      <c r="K535" s="6">
        <v>117.88235294117646</v>
      </c>
      <c r="L535" t="s">
        <v>8225</v>
      </c>
      <c r="M535" t="s">
        <v>8247</v>
      </c>
      <c r="N535">
        <v>1463394365</v>
      </c>
      <c r="O535" s="11">
        <f t="shared" si="34"/>
        <v>42506.43478009259</v>
      </c>
      <c r="P535">
        <v>1461320765</v>
      </c>
      <c r="Q535" s="11">
        <f t="shared" si="35"/>
        <v>42482.43478009259</v>
      </c>
      <c r="R535" t="b">
        <v>0</v>
      </c>
      <c r="S535" t="b">
        <v>1</v>
      </c>
      <c r="T535" t="s">
        <v>8271</v>
      </c>
      <c r="U535" t="s">
        <v>8317</v>
      </c>
      <c r="V535" t="s">
        <v>8318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v>104.66666666666666</v>
      </c>
      <c r="G536" t="s">
        <v>8219</v>
      </c>
      <c r="H536">
        <f t="shared" si="32"/>
        <v>48</v>
      </c>
      <c r="I536" t="str">
        <f t="shared" si="33"/>
        <v>null</v>
      </c>
      <c r="J536">
        <v>48</v>
      </c>
      <c r="K536" s="6">
        <v>327.08333333333331</v>
      </c>
      <c r="L536" t="s">
        <v>8234</v>
      </c>
      <c r="M536" t="s">
        <v>8254</v>
      </c>
      <c r="N536">
        <v>1446418800</v>
      </c>
      <c r="O536" s="11">
        <f t="shared" si="34"/>
        <v>42309.958333333328</v>
      </c>
      <c r="P536">
        <v>1443036470</v>
      </c>
      <c r="Q536" s="11">
        <f t="shared" si="35"/>
        <v>42270.810995370368</v>
      </c>
      <c r="R536" t="b">
        <v>0</v>
      </c>
      <c r="S536" t="b">
        <v>1</v>
      </c>
      <c r="T536" t="s">
        <v>8271</v>
      </c>
      <c r="U536" t="s">
        <v>8317</v>
      </c>
      <c r="V536" t="s">
        <v>8318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v>102.49999999999999</v>
      </c>
      <c r="G537" t="s">
        <v>8219</v>
      </c>
      <c r="H537">
        <f t="shared" si="32"/>
        <v>59</v>
      </c>
      <c r="I537" t="str">
        <f t="shared" si="33"/>
        <v>null</v>
      </c>
      <c r="J537">
        <v>59</v>
      </c>
      <c r="K537" s="6">
        <v>34.745762711864408</v>
      </c>
      <c r="L537" t="s">
        <v>8225</v>
      </c>
      <c r="M537" t="s">
        <v>8247</v>
      </c>
      <c r="N537">
        <v>1483707905</v>
      </c>
      <c r="O537" s="11">
        <f t="shared" si="34"/>
        <v>42741.545196759253</v>
      </c>
      <c r="P537">
        <v>1481115905</v>
      </c>
      <c r="Q537" s="11">
        <f t="shared" si="35"/>
        <v>42711.545196759253</v>
      </c>
      <c r="R537" t="b">
        <v>0</v>
      </c>
      <c r="S537" t="b">
        <v>1</v>
      </c>
      <c r="T537" t="s">
        <v>8271</v>
      </c>
      <c r="U537" t="s">
        <v>8317</v>
      </c>
      <c r="V537" t="s">
        <v>8318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v>118.25757575757576</v>
      </c>
      <c r="G538" t="s">
        <v>8219</v>
      </c>
      <c r="H538">
        <f t="shared" si="32"/>
        <v>39</v>
      </c>
      <c r="I538" t="str">
        <f t="shared" si="33"/>
        <v>null</v>
      </c>
      <c r="J538">
        <v>39</v>
      </c>
      <c r="K538" s="6">
        <v>100.06410256410257</v>
      </c>
      <c r="L538" t="s">
        <v>8225</v>
      </c>
      <c r="M538" t="s">
        <v>8247</v>
      </c>
      <c r="N538">
        <v>1438624800</v>
      </c>
      <c r="O538" s="11">
        <f t="shared" si="34"/>
        <v>42219.75</v>
      </c>
      <c r="P538">
        <v>1435133807</v>
      </c>
      <c r="Q538" s="11">
        <f t="shared" si="35"/>
        <v>42179.344988425932</v>
      </c>
      <c r="R538" t="b">
        <v>0</v>
      </c>
      <c r="S538" t="b">
        <v>1</v>
      </c>
      <c r="T538" t="s">
        <v>8271</v>
      </c>
      <c r="U538" t="s">
        <v>8317</v>
      </c>
      <c r="V538" t="s">
        <v>8318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v>120.5</v>
      </c>
      <c r="G539" t="s">
        <v>8219</v>
      </c>
      <c r="H539">
        <f t="shared" si="32"/>
        <v>59</v>
      </c>
      <c r="I539" t="str">
        <f t="shared" si="33"/>
        <v>null</v>
      </c>
      <c r="J539">
        <v>59</v>
      </c>
      <c r="K539" s="6">
        <v>40.847457627118644</v>
      </c>
      <c r="L539" t="s">
        <v>8224</v>
      </c>
      <c r="M539" t="s">
        <v>8246</v>
      </c>
      <c r="N539">
        <v>1446665191</v>
      </c>
      <c r="O539" s="11">
        <f t="shared" si="34"/>
        <v>42312.810081018513</v>
      </c>
      <c r="P539">
        <v>1444069591</v>
      </c>
      <c r="Q539" s="11">
        <f t="shared" si="35"/>
        <v>42282.768414351856</v>
      </c>
      <c r="R539" t="b">
        <v>0</v>
      </c>
      <c r="S539" t="b">
        <v>1</v>
      </c>
      <c r="T539" t="s">
        <v>8271</v>
      </c>
      <c r="U539" t="s">
        <v>8317</v>
      </c>
      <c r="V539" t="s">
        <v>8318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v>302.42</v>
      </c>
      <c r="G540" t="s">
        <v>8219</v>
      </c>
      <c r="H540">
        <f t="shared" si="32"/>
        <v>60</v>
      </c>
      <c r="I540" t="str">
        <f t="shared" si="33"/>
        <v>null</v>
      </c>
      <c r="J540">
        <v>60</v>
      </c>
      <c r="K540" s="6">
        <v>252.01666666666668</v>
      </c>
      <c r="L540" t="s">
        <v>8224</v>
      </c>
      <c r="M540" t="s">
        <v>8246</v>
      </c>
      <c r="N540">
        <v>1463166263</v>
      </c>
      <c r="O540" s="11">
        <f t="shared" si="34"/>
        <v>42503.794710648144</v>
      </c>
      <c r="P540">
        <v>1460574263</v>
      </c>
      <c r="Q540" s="11">
        <f t="shared" si="35"/>
        <v>42473.794710648144</v>
      </c>
      <c r="R540" t="b">
        <v>0</v>
      </c>
      <c r="S540" t="b">
        <v>1</v>
      </c>
      <c r="T540" t="s">
        <v>8271</v>
      </c>
      <c r="U540" t="s">
        <v>8317</v>
      </c>
      <c r="V540" t="s">
        <v>8318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v>100.64400000000001</v>
      </c>
      <c r="G541" t="s">
        <v>8219</v>
      </c>
      <c r="H541">
        <f t="shared" si="32"/>
        <v>20</v>
      </c>
      <c r="I541" t="str">
        <f t="shared" si="33"/>
        <v>null</v>
      </c>
      <c r="J541">
        <v>20</v>
      </c>
      <c r="K541" s="6">
        <v>25.161000000000001</v>
      </c>
      <c r="L541" t="s">
        <v>8225</v>
      </c>
      <c r="M541" t="s">
        <v>8247</v>
      </c>
      <c r="N541">
        <v>1467681107</v>
      </c>
      <c r="O541" s="11">
        <f t="shared" si="34"/>
        <v>42556.049849537041</v>
      </c>
      <c r="P541">
        <v>1465866707</v>
      </c>
      <c r="Q541" s="11">
        <f t="shared" si="35"/>
        <v>42535.049849537041</v>
      </c>
      <c r="R541" t="b">
        <v>0</v>
      </c>
      <c r="S541" t="b">
        <v>1</v>
      </c>
      <c r="T541" t="s">
        <v>8271</v>
      </c>
      <c r="U541" t="s">
        <v>8317</v>
      </c>
      <c r="V541" t="s">
        <v>8318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v>6.6666666666666671E-3</v>
      </c>
      <c r="G542" t="s">
        <v>8221</v>
      </c>
      <c r="H542" t="str">
        <f t="shared" si="32"/>
        <v>null</v>
      </c>
      <c r="I542">
        <f t="shared" si="33"/>
        <v>1</v>
      </c>
      <c r="J542">
        <v>1</v>
      </c>
      <c r="K542" s="6">
        <v>1</v>
      </c>
      <c r="L542" t="s">
        <v>8224</v>
      </c>
      <c r="M542" t="s">
        <v>8246</v>
      </c>
      <c r="N542">
        <v>1423078606</v>
      </c>
      <c r="O542" s="11">
        <f t="shared" si="34"/>
        <v>42039.817199074074</v>
      </c>
      <c r="P542">
        <v>1420486606</v>
      </c>
      <c r="Q542" s="11">
        <f t="shared" si="35"/>
        <v>42009.817199074074</v>
      </c>
      <c r="R542" t="b">
        <v>0</v>
      </c>
      <c r="S542" t="b">
        <v>0</v>
      </c>
      <c r="T542" t="s">
        <v>8272</v>
      </c>
      <c r="U542" t="s">
        <v>8319</v>
      </c>
      <c r="V542" t="s">
        <v>8320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v>0.55555555555555558</v>
      </c>
      <c r="G543" t="s">
        <v>8221</v>
      </c>
      <c r="H543" t="str">
        <f t="shared" si="32"/>
        <v>null</v>
      </c>
      <c r="I543">
        <f t="shared" si="33"/>
        <v>1</v>
      </c>
      <c r="J543">
        <v>1</v>
      </c>
      <c r="K543" s="6">
        <v>25</v>
      </c>
      <c r="L543" t="s">
        <v>8224</v>
      </c>
      <c r="M543" t="s">
        <v>8246</v>
      </c>
      <c r="N543">
        <v>1446080834</v>
      </c>
      <c r="O543" s="11">
        <f t="shared" si="34"/>
        <v>42306.046689814815</v>
      </c>
      <c r="P543">
        <v>1443488834</v>
      </c>
      <c r="Q543" s="11">
        <f t="shared" si="35"/>
        <v>42276.046689814815</v>
      </c>
      <c r="R543" t="b">
        <v>0</v>
      </c>
      <c r="S543" t="b">
        <v>0</v>
      </c>
      <c r="T543" t="s">
        <v>8272</v>
      </c>
      <c r="U543" t="s">
        <v>8319</v>
      </c>
      <c r="V543" t="s">
        <v>8320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v>3.9999999999999996E-4</v>
      </c>
      <c r="G544" t="s">
        <v>8221</v>
      </c>
      <c r="H544" t="str">
        <f t="shared" si="32"/>
        <v>null</v>
      </c>
      <c r="I544">
        <f t="shared" si="33"/>
        <v>1</v>
      </c>
      <c r="J544">
        <v>1</v>
      </c>
      <c r="K544" s="6">
        <v>1</v>
      </c>
      <c r="L544" t="s">
        <v>8224</v>
      </c>
      <c r="M544" t="s">
        <v>8246</v>
      </c>
      <c r="N544">
        <v>1462293716</v>
      </c>
      <c r="O544" s="11">
        <f t="shared" si="34"/>
        <v>42493.695787037039</v>
      </c>
      <c r="P544">
        <v>1457113316</v>
      </c>
      <c r="Q544" s="11">
        <f t="shared" si="35"/>
        <v>42433.737453703703</v>
      </c>
      <c r="R544" t="b">
        <v>0</v>
      </c>
      <c r="S544" t="b">
        <v>0</v>
      </c>
      <c r="T544" t="s">
        <v>8272</v>
      </c>
      <c r="U544" t="s">
        <v>8319</v>
      </c>
      <c r="V544" t="s">
        <v>8320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v>0.31818181818181818</v>
      </c>
      <c r="G545" t="s">
        <v>8221</v>
      </c>
      <c r="H545" t="str">
        <f t="shared" si="32"/>
        <v>null</v>
      </c>
      <c r="I545">
        <f t="shared" si="33"/>
        <v>2</v>
      </c>
      <c r="J545">
        <v>2</v>
      </c>
      <c r="K545" s="6">
        <v>35</v>
      </c>
      <c r="L545" t="s">
        <v>8226</v>
      </c>
      <c r="M545" t="s">
        <v>8248</v>
      </c>
      <c r="N545">
        <v>1414807962</v>
      </c>
      <c r="O545" s="11">
        <f t="shared" si="34"/>
        <v>41944.092152777775</v>
      </c>
      <c r="P545">
        <v>1412215962</v>
      </c>
      <c r="Q545" s="11">
        <f t="shared" si="35"/>
        <v>41914.092152777775</v>
      </c>
      <c r="R545" t="b">
        <v>0</v>
      </c>
      <c r="S545" t="b">
        <v>0</v>
      </c>
      <c r="T545" t="s">
        <v>8272</v>
      </c>
      <c r="U545" t="s">
        <v>8319</v>
      </c>
      <c r="V545" t="s">
        <v>8320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v>1.2</v>
      </c>
      <c r="G546" t="s">
        <v>8221</v>
      </c>
      <c r="H546" t="str">
        <f t="shared" si="32"/>
        <v>null</v>
      </c>
      <c r="I546">
        <f t="shared" si="33"/>
        <v>2</v>
      </c>
      <c r="J546">
        <v>2</v>
      </c>
      <c r="K546" s="6">
        <v>3</v>
      </c>
      <c r="L546" t="s">
        <v>8224</v>
      </c>
      <c r="M546" t="s">
        <v>8246</v>
      </c>
      <c r="N546">
        <v>1467647160</v>
      </c>
      <c r="O546" s="11">
        <f t="shared" si="34"/>
        <v>42555.656944444447</v>
      </c>
      <c r="P546">
        <v>1465055160</v>
      </c>
      <c r="Q546" s="11">
        <f t="shared" si="35"/>
        <v>42525.656944444447</v>
      </c>
      <c r="R546" t="b">
        <v>0</v>
      </c>
      <c r="S546" t="b">
        <v>0</v>
      </c>
      <c r="T546" t="s">
        <v>8272</v>
      </c>
      <c r="U546" t="s">
        <v>8319</v>
      </c>
      <c r="V546" t="s">
        <v>8320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v>27.383999999999997</v>
      </c>
      <c r="G547" t="s">
        <v>8221</v>
      </c>
      <c r="H547" t="str">
        <f t="shared" si="32"/>
        <v>null</v>
      </c>
      <c r="I547">
        <f t="shared" si="33"/>
        <v>34</v>
      </c>
      <c r="J547">
        <v>34</v>
      </c>
      <c r="K547" s="6">
        <v>402.70588235294116</v>
      </c>
      <c r="L547" t="s">
        <v>8230</v>
      </c>
      <c r="M547" t="s">
        <v>8249</v>
      </c>
      <c r="N547">
        <v>1447600389</v>
      </c>
      <c r="O547" s="11">
        <f t="shared" si="34"/>
        <v>42323.634131944447</v>
      </c>
      <c r="P547">
        <v>1444140789</v>
      </c>
      <c r="Q547" s="11">
        <f t="shared" si="35"/>
        <v>42283.592465277776</v>
      </c>
      <c r="R547" t="b">
        <v>0</v>
      </c>
      <c r="S547" t="b">
        <v>0</v>
      </c>
      <c r="T547" t="s">
        <v>8272</v>
      </c>
      <c r="U547" t="s">
        <v>8319</v>
      </c>
      <c r="V547" t="s">
        <v>8320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v>8.666666666666667E-2</v>
      </c>
      <c r="G548" t="s">
        <v>8221</v>
      </c>
      <c r="H548" t="str">
        <f t="shared" si="32"/>
        <v>null</v>
      </c>
      <c r="I548">
        <f t="shared" si="33"/>
        <v>2</v>
      </c>
      <c r="J548">
        <v>2</v>
      </c>
      <c r="K548" s="6">
        <v>26</v>
      </c>
      <c r="L548" t="s">
        <v>8224</v>
      </c>
      <c r="M548" t="s">
        <v>8246</v>
      </c>
      <c r="N548">
        <v>1445097715</v>
      </c>
      <c r="O548" s="11">
        <f t="shared" si="34"/>
        <v>42294.667997685188</v>
      </c>
      <c r="P548">
        <v>1441209715</v>
      </c>
      <c r="Q548" s="11">
        <f t="shared" si="35"/>
        <v>42249.667997685188</v>
      </c>
      <c r="R548" t="b">
        <v>0</v>
      </c>
      <c r="S548" t="b">
        <v>0</v>
      </c>
      <c r="T548" t="s">
        <v>8272</v>
      </c>
      <c r="U548" t="s">
        <v>8319</v>
      </c>
      <c r="V548" t="s">
        <v>8320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v>0</v>
      </c>
      <c r="G549" t="s">
        <v>8221</v>
      </c>
      <c r="H549" t="str">
        <f t="shared" si="32"/>
        <v>null</v>
      </c>
      <c r="I549">
        <f t="shared" si="33"/>
        <v>0</v>
      </c>
      <c r="J549">
        <v>0</v>
      </c>
      <c r="K549" s="7">
        <v>0</v>
      </c>
      <c r="L549" t="s">
        <v>8225</v>
      </c>
      <c r="M549" t="s">
        <v>8247</v>
      </c>
      <c r="N549">
        <v>1455122564</v>
      </c>
      <c r="O549" s="11">
        <f t="shared" si="34"/>
        <v>42410.696342592593</v>
      </c>
      <c r="P549">
        <v>1452530564</v>
      </c>
      <c r="Q549" s="11">
        <f t="shared" si="35"/>
        <v>42380.696342592593</v>
      </c>
      <c r="R549" t="b">
        <v>0</v>
      </c>
      <c r="S549" t="b">
        <v>0</v>
      </c>
      <c r="T549" t="s">
        <v>8272</v>
      </c>
      <c r="U549" t="s">
        <v>8319</v>
      </c>
      <c r="V549" t="s">
        <v>8320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v>0.09</v>
      </c>
      <c r="G550" t="s">
        <v>8221</v>
      </c>
      <c r="H550" t="str">
        <f t="shared" si="32"/>
        <v>null</v>
      </c>
      <c r="I550">
        <f t="shared" si="33"/>
        <v>1</v>
      </c>
      <c r="J550">
        <v>1</v>
      </c>
      <c r="K550" s="6">
        <v>9</v>
      </c>
      <c r="L550" t="s">
        <v>8225</v>
      </c>
      <c r="M550" t="s">
        <v>8247</v>
      </c>
      <c r="N550">
        <v>1446154848</v>
      </c>
      <c r="O550" s="11">
        <f t="shared" si="34"/>
        <v>42306.903333333335</v>
      </c>
      <c r="P550">
        <v>1443562848</v>
      </c>
      <c r="Q550" s="11">
        <f t="shared" si="35"/>
        <v>42276.903333333335</v>
      </c>
      <c r="R550" t="b">
        <v>0</v>
      </c>
      <c r="S550" t="b">
        <v>0</v>
      </c>
      <c r="T550" t="s">
        <v>8272</v>
      </c>
      <c r="U550" t="s">
        <v>8319</v>
      </c>
      <c r="V550" t="s">
        <v>8320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v>2.7199999999999998</v>
      </c>
      <c r="G551" t="s">
        <v>8221</v>
      </c>
      <c r="H551" t="str">
        <f t="shared" si="32"/>
        <v>null</v>
      </c>
      <c r="I551">
        <f t="shared" si="33"/>
        <v>8</v>
      </c>
      <c r="J551">
        <v>8</v>
      </c>
      <c r="K551" s="6">
        <v>8.5</v>
      </c>
      <c r="L551" t="s">
        <v>8225</v>
      </c>
      <c r="M551" t="s">
        <v>8247</v>
      </c>
      <c r="N551">
        <v>1436368622</v>
      </c>
      <c r="O551" s="11">
        <f t="shared" si="34"/>
        <v>42193.636828703704</v>
      </c>
      <c r="P551">
        <v>1433776622</v>
      </c>
      <c r="Q551" s="11">
        <f t="shared" si="35"/>
        <v>42163.636828703704</v>
      </c>
      <c r="R551" t="b">
        <v>0</v>
      </c>
      <c r="S551" t="b">
        <v>0</v>
      </c>
      <c r="T551" t="s">
        <v>8272</v>
      </c>
      <c r="U551" t="s">
        <v>8319</v>
      </c>
      <c r="V551" t="s">
        <v>8320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v>0.70000000000000007</v>
      </c>
      <c r="G552" t="s">
        <v>8221</v>
      </c>
      <c r="H552" t="str">
        <f t="shared" si="32"/>
        <v>null</v>
      </c>
      <c r="I552">
        <f t="shared" si="33"/>
        <v>4</v>
      </c>
      <c r="J552">
        <v>4</v>
      </c>
      <c r="K552" s="6">
        <v>8.75</v>
      </c>
      <c r="L552" t="s">
        <v>8229</v>
      </c>
      <c r="M552" t="s">
        <v>8251</v>
      </c>
      <c r="N552">
        <v>1485838800</v>
      </c>
      <c r="O552" s="11">
        <f t="shared" si="34"/>
        <v>42766.208333333328</v>
      </c>
      <c r="P552">
        <v>1484756245</v>
      </c>
      <c r="Q552" s="11">
        <f t="shared" si="35"/>
        <v>42753.678761574076</v>
      </c>
      <c r="R552" t="b">
        <v>0</v>
      </c>
      <c r="S552" t="b">
        <v>0</v>
      </c>
      <c r="T552" t="s">
        <v>8272</v>
      </c>
      <c r="U552" t="s">
        <v>8319</v>
      </c>
      <c r="V552" t="s">
        <v>8320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v>5.0413333333333332</v>
      </c>
      <c r="G553" t="s">
        <v>8221</v>
      </c>
      <c r="H553" t="str">
        <f t="shared" si="32"/>
        <v>null</v>
      </c>
      <c r="I553">
        <f t="shared" si="33"/>
        <v>28</v>
      </c>
      <c r="J553">
        <v>28</v>
      </c>
      <c r="K553" s="6">
        <v>135.03571428571428</v>
      </c>
      <c r="L553" t="s">
        <v>8224</v>
      </c>
      <c r="M553" t="s">
        <v>8246</v>
      </c>
      <c r="N553">
        <v>1438451580</v>
      </c>
      <c r="O553" s="11">
        <f t="shared" si="34"/>
        <v>42217.745138888888</v>
      </c>
      <c r="P553">
        <v>1434609424</v>
      </c>
      <c r="Q553" s="11">
        <f t="shared" si="35"/>
        <v>42173.275740740741</v>
      </c>
      <c r="R553" t="b">
        <v>0</v>
      </c>
      <c r="S553" t="b">
        <v>0</v>
      </c>
      <c r="T553" t="s">
        <v>8272</v>
      </c>
      <c r="U553" t="s">
        <v>8319</v>
      </c>
      <c r="V553" t="s">
        <v>8320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v>0</v>
      </c>
      <c r="G554" t="s">
        <v>8221</v>
      </c>
      <c r="H554" t="str">
        <f t="shared" si="32"/>
        <v>null</v>
      </c>
      <c r="I554">
        <f t="shared" si="33"/>
        <v>0</v>
      </c>
      <c r="J554">
        <v>0</v>
      </c>
      <c r="K554" s="7">
        <v>0</v>
      </c>
      <c r="L554" t="s">
        <v>8229</v>
      </c>
      <c r="M554" t="s">
        <v>8251</v>
      </c>
      <c r="N554">
        <v>1452350896</v>
      </c>
      <c r="O554" s="11">
        <f t="shared" si="34"/>
        <v>42378.616851851853</v>
      </c>
      <c r="P554">
        <v>1447166896</v>
      </c>
      <c r="Q554" s="11">
        <f t="shared" si="35"/>
        <v>42318.616851851853</v>
      </c>
      <c r="R554" t="b">
        <v>0</v>
      </c>
      <c r="S554" t="b">
        <v>0</v>
      </c>
      <c r="T554" t="s">
        <v>8272</v>
      </c>
      <c r="U554" t="s">
        <v>8319</v>
      </c>
      <c r="V554" t="s">
        <v>8320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v>0.49199999999999999</v>
      </c>
      <c r="G555" t="s">
        <v>8221</v>
      </c>
      <c r="H555" t="str">
        <f t="shared" si="32"/>
        <v>null</v>
      </c>
      <c r="I555">
        <f t="shared" si="33"/>
        <v>6</v>
      </c>
      <c r="J555">
        <v>6</v>
      </c>
      <c r="K555" s="6">
        <v>20.5</v>
      </c>
      <c r="L555" t="s">
        <v>8224</v>
      </c>
      <c r="M555" t="s">
        <v>8246</v>
      </c>
      <c r="N555">
        <v>1415988991</v>
      </c>
      <c r="O555" s="11">
        <f t="shared" si="34"/>
        <v>41957.761469907404</v>
      </c>
      <c r="P555">
        <v>1413393391</v>
      </c>
      <c r="Q555" s="11">
        <f t="shared" si="35"/>
        <v>41927.71980324074</v>
      </c>
      <c r="R555" t="b">
        <v>0</v>
      </c>
      <c r="S555" t="b">
        <v>0</v>
      </c>
      <c r="T555" t="s">
        <v>8272</v>
      </c>
      <c r="U555" t="s">
        <v>8319</v>
      </c>
      <c r="V555" t="s">
        <v>8320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v>36.589147286821706</v>
      </c>
      <c r="G556" t="s">
        <v>8221</v>
      </c>
      <c r="H556" t="str">
        <f t="shared" si="32"/>
        <v>null</v>
      </c>
      <c r="I556">
        <f t="shared" si="33"/>
        <v>22</v>
      </c>
      <c r="J556">
        <v>22</v>
      </c>
      <c r="K556" s="6">
        <v>64.36363636363636</v>
      </c>
      <c r="L556" t="s">
        <v>8224</v>
      </c>
      <c r="M556" t="s">
        <v>8246</v>
      </c>
      <c r="N556">
        <v>1413735972</v>
      </c>
      <c r="O556" s="11">
        <f t="shared" si="34"/>
        <v>41931.684861111113</v>
      </c>
      <c r="P556">
        <v>1411143972</v>
      </c>
      <c r="Q556" s="11">
        <f t="shared" si="35"/>
        <v>41901.684861111113</v>
      </c>
      <c r="R556" t="b">
        <v>0</v>
      </c>
      <c r="S556" t="b">
        <v>0</v>
      </c>
      <c r="T556" t="s">
        <v>8272</v>
      </c>
      <c r="U556" t="s">
        <v>8319</v>
      </c>
      <c r="V556" t="s">
        <v>8320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v>0</v>
      </c>
      <c r="G557" t="s">
        <v>8221</v>
      </c>
      <c r="H557" t="str">
        <f t="shared" si="32"/>
        <v>null</v>
      </c>
      <c r="I557">
        <f t="shared" si="33"/>
        <v>0</v>
      </c>
      <c r="J557">
        <v>0</v>
      </c>
      <c r="K557" s="7">
        <v>0</v>
      </c>
      <c r="L557" t="s">
        <v>8225</v>
      </c>
      <c r="M557" t="s">
        <v>8247</v>
      </c>
      <c r="N557">
        <v>1465720143</v>
      </c>
      <c r="O557" s="11">
        <f t="shared" si="34"/>
        <v>42533.353506944448</v>
      </c>
      <c r="P557">
        <v>1463128143</v>
      </c>
      <c r="Q557" s="11">
        <f t="shared" si="35"/>
        <v>42503.353506944448</v>
      </c>
      <c r="R557" t="b">
        <v>0</v>
      </c>
      <c r="S557" t="b">
        <v>0</v>
      </c>
      <c r="T557" t="s">
        <v>8272</v>
      </c>
      <c r="U557" t="s">
        <v>8319</v>
      </c>
      <c r="V557" t="s">
        <v>8320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v>2.5</v>
      </c>
      <c r="G558" t="s">
        <v>8221</v>
      </c>
      <c r="H558" t="str">
        <f t="shared" si="32"/>
        <v>null</v>
      </c>
      <c r="I558">
        <f t="shared" si="33"/>
        <v>1</v>
      </c>
      <c r="J558">
        <v>1</v>
      </c>
      <c r="K558" s="6">
        <v>200</v>
      </c>
      <c r="L558" t="s">
        <v>8224</v>
      </c>
      <c r="M558" t="s">
        <v>8246</v>
      </c>
      <c r="N558">
        <v>1452112717</v>
      </c>
      <c r="O558" s="11">
        <f t="shared" si="34"/>
        <v>42375.860150462962</v>
      </c>
      <c r="P558">
        <v>1449520717</v>
      </c>
      <c r="Q558" s="11">
        <f t="shared" si="35"/>
        <v>42345.860150462962</v>
      </c>
      <c r="R558" t="b">
        <v>0</v>
      </c>
      <c r="S558" t="b">
        <v>0</v>
      </c>
      <c r="T558" t="s">
        <v>8272</v>
      </c>
      <c r="U558" t="s">
        <v>8319</v>
      </c>
      <c r="V558" t="s">
        <v>8320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v>0.91066666666666674</v>
      </c>
      <c r="G559" t="s">
        <v>8221</v>
      </c>
      <c r="H559" t="str">
        <f t="shared" si="32"/>
        <v>null</v>
      </c>
      <c r="I559">
        <f t="shared" si="33"/>
        <v>20</v>
      </c>
      <c r="J559">
        <v>20</v>
      </c>
      <c r="K559" s="6">
        <v>68.3</v>
      </c>
      <c r="L559" t="s">
        <v>8236</v>
      </c>
      <c r="M559" t="s">
        <v>8249</v>
      </c>
      <c r="N559">
        <v>1480721803</v>
      </c>
      <c r="O559" s="11">
        <f t="shared" si="34"/>
        <v>42706.983831018515</v>
      </c>
      <c r="P559">
        <v>1478126203</v>
      </c>
      <c r="Q559" s="11">
        <f t="shared" si="35"/>
        <v>42676.942164351851</v>
      </c>
      <c r="R559" t="b">
        <v>0</v>
      </c>
      <c r="S559" t="b">
        <v>0</v>
      </c>
      <c r="T559" t="s">
        <v>8272</v>
      </c>
      <c r="U559" t="s">
        <v>8319</v>
      </c>
      <c r="V559" t="s">
        <v>8320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v>0</v>
      </c>
      <c r="G560" t="s">
        <v>8221</v>
      </c>
      <c r="H560" t="str">
        <f t="shared" si="32"/>
        <v>null</v>
      </c>
      <c r="I560">
        <f t="shared" si="33"/>
        <v>0</v>
      </c>
      <c r="J560">
        <v>0</v>
      </c>
      <c r="K560" s="7">
        <v>0</v>
      </c>
      <c r="L560" t="s">
        <v>8224</v>
      </c>
      <c r="M560" t="s">
        <v>8246</v>
      </c>
      <c r="N560">
        <v>1427227905</v>
      </c>
      <c r="O560" s="11">
        <f t="shared" si="34"/>
        <v>42087.841493055559</v>
      </c>
      <c r="P560">
        <v>1424639505</v>
      </c>
      <c r="Q560" s="11">
        <f t="shared" si="35"/>
        <v>42057.883159722223</v>
      </c>
      <c r="R560" t="b">
        <v>0</v>
      </c>
      <c r="S560" t="b">
        <v>0</v>
      </c>
      <c r="T560" t="s">
        <v>8272</v>
      </c>
      <c r="U560" t="s">
        <v>8319</v>
      </c>
      <c r="V560" t="s">
        <v>8320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v>2.0833333333333336E-2</v>
      </c>
      <c r="G561" t="s">
        <v>8221</v>
      </c>
      <c r="H561" t="str">
        <f t="shared" si="32"/>
        <v>null</v>
      </c>
      <c r="I561">
        <f t="shared" si="33"/>
        <v>1</v>
      </c>
      <c r="J561">
        <v>1</v>
      </c>
      <c r="K561" s="6">
        <v>50</v>
      </c>
      <c r="L561" t="s">
        <v>8224</v>
      </c>
      <c r="M561" t="s">
        <v>8246</v>
      </c>
      <c r="N561">
        <v>1449989260</v>
      </c>
      <c r="O561" s="11">
        <f t="shared" si="34"/>
        <v>42351.283101851848</v>
      </c>
      <c r="P561">
        <v>1447397260</v>
      </c>
      <c r="Q561" s="11">
        <f t="shared" si="35"/>
        <v>42321.283101851848</v>
      </c>
      <c r="R561" t="b">
        <v>0</v>
      </c>
      <c r="S561" t="b">
        <v>0</v>
      </c>
      <c r="T561" t="s">
        <v>8272</v>
      </c>
      <c r="U561" t="s">
        <v>8319</v>
      </c>
      <c r="V561" t="s">
        <v>8320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v>1.2E-2</v>
      </c>
      <c r="G562" t="s">
        <v>8221</v>
      </c>
      <c r="H562" t="str">
        <f t="shared" si="32"/>
        <v>null</v>
      </c>
      <c r="I562">
        <f t="shared" si="33"/>
        <v>3</v>
      </c>
      <c r="J562">
        <v>3</v>
      </c>
      <c r="K562" s="6">
        <v>4</v>
      </c>
      <c r="L562" t="s">
        <v>8229</v>
      </c>
      <c r="M562" t="s">
        <v>8251</v>
      </c>
      <c r="N562">
        <v>1418841045</v>
      </c>
      <c r="O562" s="11">
        <f t="shared" si="34"/>
        <v>41990.771354166667</v>
      </c>
      <c r="P562">
        <v>1416249045</v>
      </c>
      <c r="Q562" s="11">
        <f t="shared" si="35"/>
        <v>41960.771354166667</v>
      </c>
      <c r="R562" t="b">
        <v>0</v>
      </c>
      <c r="S562" t="b">
        <v>0</v>
      </c>
      <c r="T562" t="s">
        <v>8272</v>
      </c>
      <c r="U562" t="s">
        <v>8319</v>
      </c>
      <c r="V562" t="s">
        <v>8320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v>0.36666666666666664</v>
      </c>
      <c r="G563" t="s">
        <v>8221</v>
      </c>
      <c r="H563" t="str">
        <f t="shared" si="32"/>
        <v>null</v>
      </c>
      <c r="I563">
        <f t="shared" si="33"/>
        <v>2</v>
      </c>
      <c r="J563">
        <v>2</v>
      </c>
      <c r="K563" s="6">
        <v>27.5</v>
      </c>
      <c r="L563" t="s">
        <v>8224</v>
      </c>
      <c r="M563" t="s">
        <v>8246</v>
      </c>
      <c r="N563">
        <v>1445874513</v>
      </c>
      <c r="O563" s="11">
        <f t="shared" si="34"/>
        <v>42303.658715277779</v>
      </c>
      <c r="P563">
        <v>1442850513</v>
      </c>
      <c r="Q563" s="11">
        <f t="shared" si="35"/>
        <v>42268.658715277779</v>
      </c>
      <c r="R563" t="b">
        <v>0</v>
      </c>
      <c r="S563" t="b">
        <v>0</v>
      </c>
      <c r="T563" t="s">
        <v>8272</v>
      </c>
      <c r="U563" t="s">
        <v>8319</v>
      </c>
      <c r="V563" t="s">
        <v>8320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v>0</v>
      </c>
      <c r="G564" t="s">
        <v>8221</v>
      </c>
      <c r="H564" t="str">
        <f t="shared" si="32"/>
        <v>null</v>
      </c>
      <c r="I564">
        <f t="shared" si="33"/>
        <v>0</v>
      </c>
      <c r="J564">
        <v>0</v>
      </c>
      <c r="K564" s="7">
        <v>0</v>
      </c>
      <c r="L564" t="s">
        <v>8233</v>
      </c>
      <c r="M564" t="s">
        <v>8249</v>
      </c>
      <c r="N564">
        <v>1482052815</v>
      </c>
      <c r="O564" s="11">
        <f t="shared" si="34"/>
        <v>42722.389062500006</v>
      </c>
      <c r="P564">
        <v>1479460815</v>
      </c>
      <c r="Q564" s="11">
        <f t="shared" si="35"/>
        <v>42692.389062500006</v>
      </c>
      <c r="R564" t="b">
        <v>0</v>
      </c>
      <c r="S564" t="b">
        <v>0</v>
      </c>
      <c r="T564" t="s">
        <v>8272</v>
      </c>
      <c r="U564" t="s">
        <v>8319</v>
      </c>
      <c r="V564" t="s">
        <v>8320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v>9.0666666666666659E-2</v>
      </c>
      <c r="G565" t="s">
        <v>8221</v>
      </c>
      <c r="H565" t="str">
        <f t="shared" si="32"/>
        <v>null</v>
      </c>
      <c r="I565">
        <f t="shared" si="33"/>
        <v>2</v>
      </c>
      <c r="J565">
        <v>2</v>
      </c>
      <c r="K565" s="6">
        <v>34</v>
      </c>
      <c r="L565" t="s">
        <v>8226</v>
      </c>
      <c r="M565" t="s">
        <v>8248</v>
      </c>
      <c r="N565">
        <v>1424137247</v>
      </c>
      <c r="O565" s="11">
        <f t="shared" si="34"/>
        <v>42052.069988425923</v>
      </c>
      <c r="P565">
        <v>1421545247</v>
      </c>
      <c r="Q565" s="11">
        <f t="shared" si="35"/>
        <v>42022.069988425923</v>
      </c>
      <c r="R565" t="b">
        <v>0</v>
      </c>
      <c r="S565" t="b">
        <v>0</v>
      </c>
      <c r="T565" t="s">
        <v>8272</v>
      </c>
      <c r="U565" t="s">
        <v>8319</v>
      </c>
      <c r="V565" t="s">
        <v>8320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v>5.5555555555555558E-3</v>
      </c>
      <c r="G566" t="s">
        <v>8221</v>
      </c>
      <c r="H566" t="str">
        <f t="shared" si="32"/>
        <v>null</v>
      </c>
      <c r="I566">
        <f t="shared" si="33"/>
        <v>1</v>
      </c>
      <c r="J566">
        <v>1</v>
      </c>
      <c r="K566" s="6">
        <v>1</v>
      </c>
      <c r="L566" t="s">
        <v>8230</v>
      </c>
      <c r="M566" t="s">
        <v>8249</v>
      </c>
      <c r="N566">
        <v>1457822275</v>
      </c>
      <c r="O566" s="11">
        <f t="shared" si="34"/>
        <v>42441.942997685182</v>
      </c>
      <c r="P566">
        <v>1455230275</v>
      </c>
      <c r="Q566" s="11">
        <f t="shared" si="35"/>
        <v>42411.942997685182</v>
      </c>
      <c r="R566" t="b">
        <v>0</v>
      </c>
      <c r="S566" t="b">
        <v>0</v>
      </c>
      <c r="T566" t="s">
        <v>8272</v>
      </c>
      <c r="U566" t="s">
        <v>8319</v>
      </c>
      <c r="V566" t="s">
        <v>8320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v>0</v>
      </c>
      <c r="G567" t="s">
        <v>8221</v>
      </c>
      <c r="H567" t="str">
        <f t="shared" si="32"/>
        <v>null</v>
      </c>
      <c r="I567">
        <f t="shared" si="33"/>
        <v>0</v>
      </c>
      <c r="J567">
        <v>0</v>
      </c>
      <c r="K567" s="7">
        <v>0</v>
      </c>
      <c r="L567" t="s">
        <v>8225</v>
      </c>
      <c r="M567" t="s">
        <v>8247</v>
      </c>
      <c r="N567">
        <v>1436554249</v>
      </c>
      <c r="O567" s="11">
        <f t="shared" si="34"/>
        <v>42195.785289351858</v>
      </c>
      <c r="P567">
        <v>1433962249</v>
      </c>
      <c r="Q567" s="11">
        <f t="shared" si="35"/>
        <v>42165.785289351858</v>
      </c>
      <c r="R567" t="b">
        <v>0</v>
      </c>
      <c r="S567" t="b">
        <v>0</v>
      </c>
      <c r="T567" t="s">
        <v>8272</v>
      </c>
      <c r="U567" t="s">
        <v>8319</v>
      </c>
      <c r="V567" t="s">
        <v>8320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v>0.02</v>
      </c>
      <c r="G568" t="s">
        <v>8221</v>
      </c>
      <c r="H568" t="str">
        <f t="shared" si="32"/>
        <v>null</v>
      </c>
      <c r="I568">
        <f t="shared" si="33"/>
        <v>1</v>
      </c>
      <c r="J568">
        <v>1</v>
      </c>
      <c r="K568" s="6">
        <v>1</v>
      </c>
      <c r="L568" t="s">
        <v>8224</v>
      </c>
      <c r="M568" t="s">
        <v>8246</v>
      </c>
      <c r="N568">
        <v>1468513533</v>
      </c>
      <c r="O568" s="11">
        <f t="shared" si="34"/>
        <v>42565.68440972222</v>
      </c>
      <c r="P568">
        <v>1465921533</v>
      </c>
      <c r="Q568" s="11">
        <f t="shared" si="35"/>
        <v>42535.68440972222</v>
      </c>
      <c r="R568" t="b">
        <v>0</v>
      </c>
      <c r="S568" t="b">
        <v>0</v>
      </c>
      <c r="T568" t="s">
        <v>8272</v>
      </c>
      <c r="U568" t="s">
        <v>8319</v>
      </c>
      <c r="V568" t="s">
        <v>8320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v>0</v>
      </c>
      <c r="G569" t="s">
        <v>8221</v>
      </c>
      <c r="H569" t="str">
        <f t="shared" si="32"/>
        <v>null</v>
      </c>
      <c r="I569">
        <f t="shared" si="33"/>
        <v>0</v>
      </c>
      <c r="J569">
        <v>0</v>
      </c>
      <c r="K569" s="7">
        <v>0</v>
      </c>
      <c r="L569" t="s">
        <v>8224</v>
      </c>
      <c r="M569" t="s">
        <v>8246</v>
      </c>
      <c r="N569">
        <v>1420143194</v>
      </c>
      <c r="O569" s="11">
        <f t="shared" si="34"/>
        <v>42005.842523148152</v>
      </c>
      <c r="P569">
        <v>1417551194</v>
      </c>
      <c r="Q569" s="11">
        <f t="shared" si="35"/>
        <v>41975.842523148152</v>
      </c>
      <c r="R569" t="b">
        <v>0</v>
      </c>
      <c r="S569" t="b">
        <v>0</v>
      </c>
      <c r="T569" t="s">
        <v>8272</v>
      </c>
      <c r="U569" t="s">
        <v>8319</v>
      </c>
      <c r="V569" t="s">
        <v>8320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v>1</v>
      </c>
      <c r="G570" t="s">
        <v>8221</v>
      </c>
      <c r="H570" t="str">
        <f t="shared" si="32"/>
        <v>null</v>
      </c>
      <c r="I570">
        <f t="shared" si="33"/>
        <v>5</v>
      </c>
      <c r="J570">
        <v>5</v>
      </c>
      <c r="K570" s="6">
        <v>49</v>
      </c>
      <c r="L570" t="s">
        <v>8228</v>
      </c>
      <c r="M570" t="s">
        <v>8250</v>
      </c>
      <c r="N570">
        <v>1452942000</v>
      </c>
      <c r="O570" s="11">
        <f t="shared" si="34"/>
        <v>42385.458333333328</v>
      </c>
      <c r="P570">
        <v>1449785223</v>
      </c>
      <c r="Q570" s="11">
        <f t="shared" si="35"/>
        <v>42348.9215625</v>
      </c>
      <c r="R570" t="b">
        <v>0</v>
      </c>
      <c r="S570" t="b">
        <v>0</v>
      </c>
      <c r="T570" t="s">
        <v>8272</v>
      </c>
      <c r="U570" t="s">
        <v>8319</v>
      </c>
      <c r="V570" t="s">
        <v>8320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v>0.8</v>
      </c>
      <c r="G571" t="s">
        <v>8221</v>
      </c>
      <c r="H571" t="str">
        <f t="shared" si="32"/>
        <v>null</v>
      </c>
      <c r="I571">
        <f t="shared" si="33"/>
        <v>1</v>
      </c>
      <c r="J571">
        <v>1</v>
      </c>
      <c r="K571" s="6">
        <v>20</v>
      </c>
      <c r="L571" t="s">
        <v>8229</v>
      </c>
      <c r="M571" t="s">
        <v>8251</v>
      </c>
      <c r="N571">
        <v>1451679612</v>
      </c>
      <c r="O571" s="11">
        <f t="shared" si="34"/>
        <v>42370.847361111111</v>
      </c>
      <c r="P571">
        <v>1449087612</v>
      </c>
      <c r="Q571" s="11">
        <f t="shared" si="35"/>
        <v>42340.847361111111</v>
      </c>
      <c r="R571" t="b">
        <v>0</v>
      </c>
      <c r="S571" t="b">
        <v>0</v>
      </c>
      <c r="T571" t="s">
        <v>8272</v>
      </c>
      <c r="U571" t="s">
        <v>8319</v>
      </c>
      <c r="V571" t="s">
        <v>8320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v>0.16705882352941176</v>
      </c>
      <c r="G572" t="s">
        <v>8221</v>
      </c>
      <c r="H572" t="str">
        <f t="shared" si="32"/>
        <v>null</v>
      </c>
      <c r="I572">
        <f t="shared" si="33"/>
        <v>1</v>
      </c>
      <c r="J572">
        <v>1</v>
      </c>
      <c r="K572" s="6">
        <v>142</v>
      </c>
      <c r="L572" t="s">
        <v>8224</v>
      </c>
      <c r="M572" t="s">
        <v>8246</v>
      </c>
      <c r="N572">
        <v>1455822569</v>
      </c>
      <c r="O572" s="11">
        <f t="shared" si="34"/>
        <v>42418.798252314817</v>
      </c>
      <c r="P572">
        <v>1453230569</v>
      </c>
      <c r="Q572" s="11">
        <f t="shared" si="35"/>
        <v>42388.798252314817</v>
      </c>
      <c r="R572" t="b">
        <v>0</v>
      </c>
      <c r="S572" t="b">
        <v>0</v>
      </c>
      <c r="T572" t="s">
        <v>8272</v>
      </c>
      <c r="U572" t="s">
        <v>8319</v>
      </c>
      <c r="V572" t="s">
        <v>8320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v>0.42399999999999999</v>
      </c>
      <c r="G573" t="s">
        <v>8221</v>
      </c>
      <c r="H573" t="str">
        <f t="shared" si="32"/>
        <v>null</v>
      </c>
      <c r="I573">
        <f t="shared" si="33"/>
        <v>2</v>
      </c>
      <c r="J573">
        <v>2</v>
      </c>
      <c r="K573" s="6">
        <v>53</v>
      </c>
      <c r="L573" t="s">
        <v>8224</v>
      </c>
      <c r="M573" t="s">
        <v>8246</v>
      </c>
      <c r="N573">
        <v>1437969540</v>
      </c>
      <c r="O573" s="11">
        <f t="shared" si="34"/>
        <v>42212.165972222225</v>
      </c>
      <c r="P573">
        <v>1436297723</v>
      </c>
      <c r="Q573" s="11">
        <f t="shared" si="35"/>
        <v>42192.816238425927</v>
      </c>
      <c r="R573" t="b">
        <v>0</v>
      </c>
      <c r="S573" t="b">
        <v>0</v>
      </c>
      <c r="T573" t="s">
        <v>8272</v>
      </c>
      <c r="U573" t="s">
        <v>8319</v>
      </c>
      <c r="V573" t="s">
        <v>8320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v>0</v>
      </c>
      <c r="G574" t="s">
        <v>8221</v>
      </c>
      <c r="H574" t="str">
        <f t="shared" si="32"/>
        <v>null</v>
      </c>
      <c r="I574">
        <f t="shared" si="33"/>
        <v>0</v>
      </c>
      <c r="J574">
        <v>0</v>
      </c>
      <c r="K574" s="7">
        <v>0</v>
      </c>
      <c r="L574" t="s">
        <v>8224</v>
      </c>
      <c r="M574" t="s">
        <v>8246</v>
      </c>
      <c r="N574">
        <v>1446660688</v>
      </c>
      <c r="O574" s="11">
        <f t="shared" si="34"/>
        <v>42312.757962962962</v>
      </c>
      <c r="P574">
        <v>1444065088</v>
      </c>
      <c r="Q574" s="11">
        <f t="shared" si="35"/>
        <v>42282.71629629629</v>
      </c>
      <c r="R574" t="b">
        <v>0</v>
      </c>
      <c r="S574" t="b">
        <v>0</v>
      </c>
      <c r="T574" t="s">
        <v>8272</v>
      </c>
      <c r="U574" t="s">
        <v>8319</v>
      </c>
      <c r="V574" t="s">
        <v>8320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v>0.38925389253892539</v>
      </c>
      <c r="G575" t="s">
        <v>8221</v>
      </c>
      <c r="H575" t="str">
        <f t="shared" si="32"/>
        <v>null</v>
      </c>
      <c r="I575">
        <f t="shared" si="33"/>
        <v>9</v>
      </c>
      <c r="J575">
        <v>9</v>
      </c>
      <c r="K575" s="6">
        <v>38.444444444444443</v>
      </c>
      <c r="L575" t="s">
        <v>8224</v>
      </c>
      <c r="M575" t="s">
        <v>8246</v>
      </c>
      <c r="N575">
        <v>1421543520</v>
      </c>
      <c r="O575" s="11">
        <f t="shared" si="34"/>
        <v>42022.05</v>
      </c>
      <c r="P575">
        <v>1416445931</v>
      </c>
      <c r="Q575" s="11">
        <f t="shared" si="35"/>
        <v>41963.050127314811</v>
      </c>
      <c r="R575" t="b">
        <v>0</v>
      </c>
      <c r="S575" t="b">
        <v>0</v>
      </c>
      <c r="T575" t="s">
        <v>8272</v>
      </c>
      <c r="U575" t="s">
        <v>8319</v>
      </c>
      <c r="V575" t="s">
        <v>8320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v>0.7155635062611807</v>
      </c>
      <c r="G576" t="s">
        <v>8221</v>
      </c>
      <c r="H576" t="str">
        <f t="shared" si="32"/>
        <v>null</v>
      </c>
      <c r="I576">
        <f t="shared" si="33"/>
        <v>4</v>
      </c>
      <c r="J576">
        <v>4</v>
      </c>
      <c r="K576" s="6">
        <v>20</v>
      </c>
      <c r="L576" t="s">
        <v>8225</v>
      </c>
      <c r="M576" t="s">
        <v>8247</v>
      </c>
      <c r="N576">
        <v>1476873507</v>
      </c>
      <c r="O576" s="11">
        <f t="shared" si="34"/>
        <v>42662.443368055552</v>
      </c>
      <c r="P576">
        <v>1474281507</v>
      </c>
      <c r="Q576" s="11">
        <f t="shared" si="35"/>
        <v>42632.443368055552</v>
      </c>
      <c r="R576" t="b">
        <v>0</v>
      </c>
      <c r="S576" t="b">
        <v>0</v>
      </c>
      <c r="T576" t="s">
        <v>8272</v>
      </c>
      <c r="U576" t="s">
        <v>8319</v>
      </c>
      <c r="V576" t="s">
        <v>8320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v>0.43166666666666664</v>
      </c>
      <c r="G577" t="s">
        <v>8221</v>
      </c>
      <c r="H577" t="str">
        <f t="shared" si="32"/>
        <v>null</v>
      </c>
      <c r="I577">
        <f t="shared" si="33"/>
        <v>4</v>
      </c>
      <c r="J577">
        <v>4</v>
      </c>
      <c r="K577" s="6">
        <v>64.75</v>
      </c>
      <c r="L577" t="s">
        <v>8236</v>
      </c>
      <c r="M577" t="s">
        <v>8249</v>
      </c>
      <c r="N577">
        <v>1434213443</v>
      </c>
      <c r="O577" s="11">
        <f t="shared" si="34"/>
        <v>42168.692627314813</v>
      </c>
      <c r="P577">
        <v>1431621443</v>
      </c>
      <c r="Q577" s="11">
        <f t="shared" si="35"/>
        <v>42138.692627314813</v>
      </c>
      <c r="R577" t="b">
        <v>0</v>
      </c>
      <c r="S577" t="b">
        <v>0</v>
      </c>
      <c r="T577" t="s">
        <v>8272</v>
      </c>
      <c r="U577" t="s">
        <v>8319</v>
      </c>
      <c r="V577" t="s">
        <v>8320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v>1.25E-3</v>
      </c>
      <c r="G578" t="s">
        <v>8221</v>
      </c>
      <c r="H578" t="str">
        <f t="shared" ref="H578:H641" si="36">IF(G578="successful",J578,"null")</f>
        <v>null</v>
      </c>
      <c r="I578">
        <f t="shared" si="33"/>
        <v>1</v>
      </c>
      <c r="J578">
        <v>1</v>
      </c>
      <c r="K578" s="6">
        <v>1</v>
      </c>
      <c r="L578" t="s">
        <v>8224</v>
      </c>
      <c r="M578" t="s">
        <v>8246</v>
      </c>
      <c r="N578">
        <v>1427537952</v>
      </c>
      <c r="O578" s="11">
        <f t="shared" si="34"/>
        <v>42091.43</v>
      </c>
      <c r="P578">
        <v>1422357552</v>
      </c>
      <c r="Q578" s="11">
        <f t="shared" si="35"/>
        <v>42031.471666666665</v>
      </c>
      <c r="R578" t="b">
        <v>0</v>
      </c>
      <c r="S578" t="b">
        <v>0</v>
      </c>
      <c r="T578" t="s">
        <v>8272</v>
      </c>
      <c r="U578" t="s">
        <v>8319</v>
      </c>
      <c r="V578" t="s">
        <v>8320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v>0.2</v>
      </c>
      <c r="G579" t="s">
        <v>8221</v>
      </c>
      <c r="H579" t="str">
        <f t="shared" si="36"/>
        <v>null</v>
      </c>
      <c r="I579">
        <f t="shared" ref="I579:I642" si="37">IF(G579="failed",J579,"null")</f>
        <v>1</v>
      </c>
      <c r="J579">
        <v>1</v>
      </c>
      <c r="K579" s="6">
        <v>10</v>
      </c>
      <c r="L579" t="s">
        <v>8224</v>
      </c>
      <c r="M579" t="s">
        <v>8246</v>
      </c>
      <c r="N579">
        <v>1463753302</v>
      </c>
      <c r="O579" s="11">
        <f t="shared" ref="O579:O642" si="38">(((N579/60)/60/24)+DATE(1970,1,1))</f>
        <v>42510.589143518519</v>
      </c>
      <c r="P579">
        <v>1458569302</v>
      </c>
      <c r="Q579" s="11">
        <f t="shared" ref="Q579:Q642" si="39">(((P579/60)/60/24)+DATE(1970,1,1))</f>
        <v>42450.589143518519</v>
      </c>
      <c r="R579" t="b">
        <v>0</v>
      </c>
      <c r="S579" t="b">
        <v>0</v>
      </c>
      <c r="T579" t="s">
        <v>8272</v>
      </c>
      <c r="U579" t="s">
        <v>8319</v>
      </c>
      <c r="V579" t="s">
        <v>8320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v>1.12E-2</v>
      </c>
      <c r="G580" t="s">
        <v>8221</v>
      </c>
      <c r="H580" t="str">
        <f t="shared" si="36"/>
        <v>null</v>
      </c>
      <c r="I580">
        <f t="shared" si="37"/>
        <v>7</v>
      </c>
      <c r="J580">
        <v>7</v>
      </c>
      <c r="K580" s="6">
        <v>2</v>
      </c>
      <c r="L580" t="s">
        <v>8225</v>
      </c>
      <c r="M580" t="s">
        <v>8247</v>
      </c>
      <c r="N580">
        <v>1441633993</v>
      </c>
      <c r="O580" s="11">
        <f t="shared" si="38"/>
        <v>42254.578622685185</v>
      </c>
      <c r="P580">
        <v>1439560393</v>
      </c>
      <c r="Q580" s="11">
        <f t="shared" si="39"/>
        <v>42230.578622685185</v>
      </c>
      <c r="R580" t="b">
        <v>0</v>
      </c>
      <c r="S580" t="b">
        <v>0</v>
      </c>
      <c r="T580" t="s">
        <v>8272</v>
      </c>
      <c r="U580" t="s">
        <v>8319</v>
      </c>
      <c r="V580" t="s">
        <v>8320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v>1.4583333333333333</v>
      </c>
      <c r="G581" t="s">
        <v>8221</v>
      </c>
      <c r="H581" t="str">
        <f t="shared" si="36"/>
        <v>null</v>
      </c>
      <c r="I581">
        <f t="shared" si="37"/>
        <v>5</v>
      </c>
      <c r="J581">
        <v>5</v>
      </c>
      <c r="K581" s="6">
        <v>35</v>
      </c>
      <c r="L581" t="s">
        <v>8224</v>
      </c>
      <c r="M581" t="s">
        <v>8246</v>
      </c>
      <c r="N581">
        <v>1419539223</v>
      </c>
      <c r="O581" s="11">
        <f t="shared" si="38"/>
        <v>41998.852118055554</v>
      </c>
      <c r="P581">
        <v>1416947223</v>
      </c>
      <c r="Q581" s="11">
        <f t="shared" si="39"/>
        <v>41968.852118055554</v>
      </c>
      <c r="R581" t="b">
        <v>0</v>
      </c>
      <c r="S581" t="b">
        <v>0</v>
      </c>
      <c r="T581" t="s">
        <v>8272</v>
      </c>
      <c r="U581" t="s">
        <v>8319</v>
      </c>
      <c r="V581" t="s">
        <v>8320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v>3.3333333333333333E-2</v>
      </c>
      <c r="G582" t="s">
        <v>8221</v>
      </c>
      <c r="H582" t="str">
        <f t="shared" si="36"/>
        <v>null</v>
      </c>
      <c r="I582">
        <f t="shared" si="37"/>
        <v>1</v>
      </c>
      <c r="J582">
        <v>1</v>
      </c>
      <c r="K582" s="6">
        <v>1</v>
      </c>
      <c r="L582" t="s">
        <v>8224</v>
      </c>
      <c r="M582" t="s">
        <v>8246</v>
      </c>
      <c r="N582">
        <v>1474580867</v>
      </c>
      <c r="O582" s="11">
        <f t="shared" si="38"/>
        <v>42635.908182870371</v>
      </c>
      <c r="P582">
        <v>1471988867</v>
      </c>
      <c r="Q582" s="11">
        <f t="shared" si="39"/>
        <v>42605.908182870371</v>
      </c>
      <c r="R582" t="b">
        <v>0</v>
      </c>
      <c r="S582" t="b">
        <v>0</v>
      </c>
      <c r="T582" t="s">
        <v>8272</v>
      </c>
      <c r="U582" t="s">
        <v>8319</v>
      </c>
      <c r="V582" t="s">
        <v>8320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v>0</v>
      </c>
      <c r="G583" t="s">
        <v>8221</v>
      </c>
      <c r="H583" t="str">
        <f t="shared" si="36"/>
        <v>null</v>
      </c>
      <c r="I583">
        <f t="shared" si="37"/>
        <v>0</v>
      </c>
      <c r="J583">
        <v>0</v>
      </c>
      <c r="K583" s="7">
        <v>0</v>
      </c>
      <c r="L583" t="s">
        <v>8224</v>
      </c>
      <c r="M583" t="s">
        <v>8246</v>
      </c>
      <c r="N583">
        <v>1438474704</v>
      </c>
      <c r="O583" s="11">
        <f t="shared" si="38"/>
        <v>42218.012777777782</v>
      </c>
      <c r="P583">
        <v>1435882704</v>
      </c>
      <c r="Q583" s="11">
        <f t="shared" si="39"/>
        <v>42188.012777777782</v>
      </c>
      <c r="R583" t="b">
        <v>0</v>
      </c>
      <c r="S583" t="b">
        <v>0</v>
      </c>
      <c r="T583" t="s">
        <v>8272</v>
      </c>
      <c r="U583" t="s">
        <v>8319</v>
      </c>
      <c r="V583" t="s">
        <v>8320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v>0</v>
      </c>
      <c r="G584" t="s">
        <v>8221</v>
      </c>
      <c r="H584" t="str">
        <f t="shared" si="36"/>
        <v>null</v>
      </c>
      <c r="I584">
        <f t="shared" si="37"/>
        <v>0</v>
      </c>
      <c r="J584">
        <v>0</v>
      </c>
      <c r="K584" s="7">
        <v>0</v>
      </c>
      <c r="L584" t="s">
        <v>8224</v>
      </c>
      <c r="M584" t="s">
        <v>8246</v>
      </c>
      <c r="N584">
        <v>1426442400</v>
      </c>
      <c r="O584" s="11">
        <f t="shared" si="38"/>
        <v>42078.75</v>
      </c>
      <c r="P584">
        <v>1424454319</v>
      </c>
      <c r="Q584" s="11">
        <f t="shared" si="39"/>
        <v>42055.739803240736</v>
      </c>
      <c r="R584" t="b">
        <v>0</v>
      </c>
      <c r="S584" t="b">
        <v>0</v>
      </c>
      <c r="T584" t="s">
        <v>8272</v>
      </c>
      <c r="U584" t="s">
        <v>8319</v>
      </c>
      <c r="V584" t="s">
        <v>8320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v>1.1111111111111112E-2</v>
      </c>
      <c r="G585" t="s">
        <v>8221</v>
      </c>
      <c r="H585" t="str">
        <f t="shared" si="36"/>
        <v>null</v>
      </c>
      <c r="I585">
        <f t="shared" si="37"/>
        <v>1</v>
      </c>
      <c r="J585">
        <v>1</v>
      </c>
      <c r="K585" s="6">
        <v>1</v>
      </c>
      <c r="L585" t="s">
        <v>8224</v>
      </c>
      <c r="M585" t="s">
        <v>8246</v>
      </c>
      <c r="N585">
        <v>1426800687</v>
      </c>
      <c r="O585" s="11">
        <f t="shared" si="38"/>
        <v>42082.896840277783</v>
      </c>
      <c r="P585">
        <v>1424212287</v>
      </c>
      <c r="Q585" s="11">
        <f t="shared" si="39"/>
        <v>42052.93850694444</v>
      </c>
      <c r="R585" t="b">
        <v>0</v>
      </c>
      <c r="S585" t="b">
        <v>0</v>
      </c>
      <c r="T585" t="s">
        <v>8272</v>
      </c>
      <c r="U585" t="s">
        <v>8319</v>
      </c>
      <c r="V585" t="s">
        <v>8320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v>1</v>
      </c>
      <c r="G586" t="s">
        <v>8221</v>
      </c>
      <c r="H586" t="str">
        <f t="shared" si="36"/>
        <v>null</v>
      </c>
      <c r="I586">
        <f t="shared" si="37"/>
        <v>2</v>
      </c>
      <c r="J586">
        <v>2</v>
      </c>
      <c r="K586" s="6">
        <v>5</v>
      </c>
      <c r="L586" t="s">
        <v>8224</v>
      </c>
      <c r="M586" t="s">
        <v>8246</v>
      </c>
      <c r="N586">
        <v>1426522316</v>
      </c>
      <c r="O586" s="11">
        <f t="shared" si="38"/>
        <v>42079.674953703703</v>
      </c>
      <c r="P586">
        <v>1423933916</v>
      </c>
      <c r="Q586" s="11">
        <f t="shared" si="39"/>
        <v>42049.716620370367</v>
      </c>
      <c r="R586" t="b">
        <v>0</v>
      </c>
      <c r="S586" t="b">
        <v>0</v>
      </c>
      <c r="T586" t="s">
        <v>8272</v>
      </c>
      <c r="U586" t="s">
        <v>8319</v>
      </c>
      <c r="V586" t="s">
        <v>8320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v>0</v>
      </c>
      <c r="G587" t="s">
        <v>8221</v>
      </c>
      <c r="H587" t="str">
        <f t="shared" si="36"/>
        <v>null</v>
      </c>
      <c r="I587">
        <f t="shared" si="37"/>
        <v>0</v>
      </c>
      <c r="J587">
        <v>0</v>
      </c>
      <c r="K587" s="7">
        <v>0</v>
      </c>
      <c r="L587" t="s">
        <v>8225</v>
      </c>
      <c r="M587" t="s">
        <v>8247</v>
      </c>
      <c r="N587">
        <v>1448928000</v>
      </c>
      <c r="O587" s="11">
        <f t="shared" si="38"/>
        <v>42339</v>
      </c>
      <c r="P587">
        <v>1444123377</v>
      </c>
      <c r="Q587" s="11">
        <f t="shared" si="39"/>
        <v>42283.3909375</v>
      </c>
      <c r="R587" t="b">
        <v>0</v>
      </c>
      <c r="S587" t="b">
        <v>0</v>
      </c>
      <c r="T587" t="s">
        <v>8272</v>
      </c>
      <c r="U587" t="s">
        <v>8319</v>
      </c>
      <c r="V587" t="s">
        <v>8320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v>0.55999999999999994</v>
      </c>
      <c r="G588" t="s">
        <v>8221</v>
      </c>
      <c r="H588" t="str">
        <f t="shared" si="36"/>
        <v>null</v>
      </c>
      <c r="I588">
        <f t="shared" si="37"/>
        <v>4</v>
      </c>
      <c r="J588">
        <v>4</v>
      </c>
      <c r="K588" s="6">
        <v>14</v>
      </c>
      <c r="L588" t="s">
        <v>8224</v>
      </c>
      <c r="M588" t="s">
        <v>8246</v>
      </c>
      <c r="N588">
        <v>1424032207</v>
      </c>
      <c r="O588" s="11">
        <f t="shared" si="38"/>
        <v>42050.854247685187</v>
      </c>
      <c r="P588">
        <v>1421440207</v>
      </c>
      <c r="Q588" s="11">
        <f t="shared" si="39"/>
        <v>42020.854247685187</v>
      </c>
      <c r="R588" t="b">
        <v>0</v>
      </c>
      <c r="S588" t="b">
        <v>0</v>
      </c>
      <c r="T588" t="s">
        <v>8272</v>
      </c>
      <c r="U588" t="s">
        <v>8319</v>
      </c>
      <c r="V588" t="s">
        <v>8320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v>9.0833333333333339</v>
      </c>
      <c r="G589" t="s">
        <v>8221</v>
      </c>
      <c r="H589" t="str">
        <f t="shared" si="36"/>
        <v>null</v>
      </c>
      <c r="I589">
        <f t="shared" si="37"/>
        <v>7</v>
      </c>
      <c r="J589">
        <v>7</v>
      </c>
      <c r="K589" s="6">
        <v>389.28571428571428</v>
      </c>
      <c r="L589" t="s">
        <v>8229</v>
      </c>
      <c r="M589" t="s">
        <v>8251</v>
      </c>
      <c r="N589">
        <v>1429207833</v>
      </c>
      <c r="O589" s="11">
        <f t="shared" si="38"/>
        <v>42110.757326388892</v>
      </c>
      <c r="P589">
        <v>1426615833</v>
      </c>
      <c r="Q589" s="11">
        <f t="shared" si="39"/>
        <v>42080.757326388892</v>
      </c>
      <c r="R589" t="b">
        <v>0</v>
      </c>
      <c r="S589" t="b">
        <v>0</v>
      </c>
      <c r="T589" t="s">
        <v>8272</v>
      </c>
      <c r="U589" t="s">
        <v>8319</v>
      </c>
      <c r="V589" t="s">
        <v>8320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v>3.3444444444444441</v>
      </c>
      <c r="G590" t="s">
        <v>8221</v>
      </c>
      <c r="H590" t="str">
        <f t="shared" si="36"/>
        <v>null</v>
      </c>
      <c r="I590">
        <f t="shared" si="37"/>
        <v>2</v>
      </c>
      <c r="J590">
        <v>2</v>
      </c>
      <c r="K590" s="6">
        <v>150.5</v>
      </c>
      <c r="L590" t="s">
        <v>8237</v>
      </c>
      <c r="M590" t="s">
        <v>8249</v>
      </c>
      <c r="N590">
        <v>1479410886</v>
      </c>
      <c r="O590" s="11">
        <f t="shared" si="38"/>
        <v>42691.811180555553</v>
      </c>
      <c r="P590">
        <v>1474223286</v>
      </c>
      <c r="Q590" s="11">
        <f t="shared" si="39"/>
        <v>42631.769513888896</v>
      </c>
      <c r="R590" t="b">
        <v>0</v>
      </c>
      <c r="S590" t="b">
        <v>0</v>
      </c>
      <c r="T590" t="s">
        <v>8272</v>
      </c>
      <c r="U590" t="s">
        <v>8319</v>
      </c>
      <c r="V590" t="s">
        <v>8320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v>1.3333333333333334E-2</v>
      </c>
      <c r="G591" t="s">
        <v>8221</v>
      </c>
      <c r="H591" t="str">
        <f t="shared" si="36"/>
        <v>null</v>
      </c>
      <c r="I591">
        <f t="shared" si="37"/>
        <v>1</v>
      </c>
      <c r="J591">
        <v>1</v>
      </c>
      <c r="K591" s="6">
        <v>1</v>
      </c>
      <c r="L591" t="s">
        <v>8224</v>
      </c>
      <c r="M591" t="s">
        <v>8246</v>
      </c>
      <c r="N591">
        <v>1436366699</v>
      </c>
      <c r="O591" s="11">
        <f t="shared" si="38"/>
        <v>42193.614571759259</v>
      </c>
      <c r="P591">
        <v>1435070699</v>
      </c>
      <c r="Q591" s="11">
        <f t="shared" si="39"/>
        <v>42178.614571759259</v>
      </c>
      <c r="R591" t="b">
        <v>0</v>
      </c>
      <c r="S591" t="b">
        <v>0</v>
      </c>
      <c r="T591" t="s">
        <v>8272</v>
      </c>
      <c r="U591" t="s">
        <v>8319</v>
      </c>
      <c r="V591" t="s">
        <v>8320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v>4.46</v>
      </c>
      <c r="G592" t="s">
        <v>8221</v>
      </c>
      <c r="H592" t="str">
        <f t="shared" si="36"/>
        <v>null</v>
      </c>
      <c r="I592">
        <f t="shared" si="37"/>
        <v>9</v>
      </c>
      <c r="J592">
        <v>9</v>
      </c>
      <c r="K592" s="6">
        <v>24.777777777777779</v>
      </c>
      <c r="L592" t="s">
        <v>8225</v>
      </c>
      <c r="M592" t="s">
        <v>8247</v>
      </c>
      <c r="N592">
        <v>1454936460</v>
      </c>
      <c r="O592" s="11">
        <f t="shared" si="38"/>
        <v>42408.542361111111</v>
      </c>
      <c r="P592">
        <v>1452259131</v>
      </c>
      <c r="Q592" s="11">
        <f t="shared" si="39"/>
        <v>42377.554756944446</v>
      </c>
      <c r="R592" t="b">
        <v>0</v>
      </c>
      <c r="S592" t="b">
        <v>0</v>
      </c>
      <c r="T592" t="s">
        <v>8272</v>
      </c>
      <c r="U592" t="s">
        <v>8319</v>
      </c>
      <c r="V592" t="s">
        <v>8320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v>6.0999999999999999E-2</v>
      </c>
      <c r="G593" t="s">
        <v>8221</v>
      </c>
      <c r="H593" t="str">
        <f t="shared" si="36"/>
        <v>null</v>
      </c>
      <c r="I593">
        <f t="shared" si="37"/>
        <v>2</v>
      </c>
      <c r="J593">
        <v>2</v>
      </c>
      <c r="K593" s="6">
        <v>30.5</v>
      </c>
      <c r="L593" t="s">
        <v>8224</v>
      </c>
      <c r="M593" t="s">
        <v>8246</v>
      </c>
      <c r="N593">
        <v>1437570130</v>
      </c>
      <c r="O593" s="11">
        <f t="shared" si="38"/>
        <v>42207.543171296296</v>
      </c>
      <c r="P593">
        <v>1434978130</v>
      </c>
      <c r="Q593" s="11">
        <f t="shared" si="39"/>
        <v>42177.543171296296</v>
      </c>
      <c r="R593" t="b">
        <v>0</v>
      </c>
      <c r="S593" t="b">
        <v>0</v>
      </c>
      <c r="T593" t="s">
        <v>8272</v>
      </c>
      <c r="U593" t="s">
        <v>8319</v>
      </c>
      <c r="V593" t="s">
        <v>8320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v>3.3333333333333335</v>
      </c>
      <c r="G594" t="s">
        <v>8221</v>
      </c>
      <c r="H594" t="str">
        <f t="shared" si="36"/>
        <v>null</v>
      </c>
      <c r="I594">
        <f t="shared" si="37"/>
        <v>1</v>
      </c>
      <c r="J594">
        <v>1</v>
      </c>
      <c r="K594" s="6">
        <v>250</v>
      </c>
      <c r="L594" t="s">
        <v>8224</v>
      </c>
      <c r="M594" t="s">
        <v>8246</v>
      </c>
      <c r="N594">
        <v>1417584860</v>
      </c>
      <c r="O594" s="11">
        <f t="shared" si="38"/>
        <v>41976.232175925921</v>
      </c>
      <c r="P594">
        <v>1414992860</v>
      </c>
      <c r="Q594" s="11">
        <f t="shared" si="39"/>
        <v>41946.232175925928</v>
      </c>
      <c r="R594" t="b">
        <v>0</v>
      </c>
      <c r="S594" t="b">
        <v>0</v>
      </c>
      <c r="T594" t="s">
        <v>8272</v>
      </c>
      <c r="U594" t="s">
        <v>8319</v>
      </c>
      <c r="V594" t="s">
        <v>8320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v>23</v>
      </c>
      <c r="G595" t="s">
        <v>8221</v>
      </c>
      <c r="H595" t="str">
        <f t="shared" si="36"/>
        <v>null</v>
      </c>
      <c r="I595">
        <f t="shared" si="37"/>
        <v>7</v>
      </c>
      <c r="J595">
        <v>7</v>
      </c>
      <c r="K595" s="6">
        <v>16.428571428571427</v>
      </c>
      <c r="L595" t="s">
        <v>8225</v>
      </c>
      <c r="M595" t="s">
        <v>8247</v>
      </c>
      <c r="N595">
        <v>1428333345</v>
      </c>
      <c r="O595" s="11">
        <f t="shared" si="38"/>
        <v>42100.635937500003</v>
      </c>
      <c r="P595">
        <v>1425744945</v>
      </c>
      <c r="Q595" s="11">
        <f t="shared" si="39"/>
        <v>42070.677604166667</v>
      </c>
      <c r="R595" t="b">
        <v>0</v>
      </c>
      <c r="S595" t="b">
        <v>0</v>
      </c>
      <c r="T595" t="s">
        <v>8272</v>
      </c>
      <c r="U595" t="s">
        <v>8319</v>
      </c>
      <c r="V595" t="s">
        <v>8320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v>0.104</v>
      </c>
      <c r="G596" t="s">
        <v>8221</v>
      </c>
      <c r="H596" t="str">
        <f t="shared" si="36"/>
        <v>null</v>
      </c>
      <c r="I596">
        <f t="shared" si="37"/>
        <v>2</v>
      </c>
      <c r="J596">
        <v>2</v>
      </c>
      <c r="K596" s="6">
        <v>13</v>
      </c>
      <c r="L596" t="s">
        <v>8224</v>
      </c>
      <c r="M596" t="s">
        <v>8246</v>
      </c>
      <c r="N596">
        <v>1460832206</v>
      </c>
      <c r="O596" s="11">
        <f t="shared" si="38"/>
        <v>42476.780162037037</v>
      </c>
      <c r="P596">
        <v>1458240206</v>
      </c>
      <c r="Q596" s="11">
        <f t="shared" si="39"/>
        <v>42446.780162037037</v>
      </c>
      <c r="R596" t="b">
        <v>0</v>
      </c>
      <c r="S596" t="b">
        <v>0</v>
      </c>
      <c r="T596" t="s">
        <v>8272</v>
      </c>
      <c r="U596" t="s">
        <v>8319</v>
      </c>
      <c r="V596" t="s">
        <v>8320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v>0.42599999999999999</v>
      </c>
      <c r="G597" t="s">
        <v>8221</v>
      </c>
      <c r="H597" t="str">
        <f t="shared" si="36"/>
        <v>null</v>
      </c>
      <c r="I597">
        <f t="shared" si="37"/>
        <v>8</v>
      </c>
      <c r="J597">
        <v>8</v>
      </c>
      <c r="K597" s="6">
        <v>53.25</v>
      </c>
      <c r="L597" t="s">
        <v>8224</v>
      </c>
      <c r="M597" t="s">
        <v>8246</v>
      </c>
      <c r="N597">
        <v>1430703638</v>
      </c>
      <c r="O597" s="11">
        <f t="shared" si="38"/>
        <v>42128.069884259254</v>
      </c>
      <c r="P597">
        <v>1426815638</v>
      </c>
      <c r="Q597" s="11">
        <f t="shared" si="39"/>
        <v>42083.069884259254</v>
      </c>
      <c r="R597" t="b">
        <v>0</v>
      </c>
      <c r="S597" t="b">
        <v>0</v>
      </c>
      <c r="T597" t="s">
        <v>8272</v>
      </c>
      <c r="U597" t="s">
        <v>8319</v>
      </c>
      <c r="V597" t="s">
        <v>8320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v>0.03</v>
      </c>
      <c r="G598" t="s">
        <v>8221</v>
      </c>
      <c r="H598" t="str">
        <f t="shared" si="36"/>
        <v>null</v>
      </c>
      <c r="I598">
        <f t="shared" si="37"/>
        <v>2</v>
      </c>
      <c r="J598">
        <v>2</v>
      </c>
      <c r="K598" s="6">
        <v>3</v>
      </c>
      <c r="L598" t="s">
        <v>8224</v>
      </c>
      <c r="M598" t="s">
        <v>8246</v>
      </c>
      <c r="N598">
        <v>1478122292</v>
      </c>
      <c r="O598" s="11">
        <f t="shared" si="38"/>
        <v>42676.896898148145</v>
      </c>
      <c r="P598">
        <v>1475530292</v>
      </c>
      <c r="Q598" s="11">
        <f t="shared" si="39"/>
        <v>42646.896898148145</v>
      </c>
      <c r="R598" t="b">
        <v>0</v>
      </c>
      <c r="S598" t="b">
        <v>0</v>
      </c>
      <c r="T598" t="s">
        <v>8272</v>
      </c>
      <c r="U598" t="s">
        <v>8319</v>
      </c>
      <c r="V598" t="s">
        <v>8320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v>0.26666666666666666</v>
      </c>
      <c r="G599" t="s">
        <v>8221</v>
      </c>
      <c r="H599" t="str">
        <f t="shared" si="36"/>
        <v>null</v>
      </c>
      <c r="I599">
        <f t="shared" si="37"/>
        <v>2</v>
      </c>
      <c r="J599">
        <v>2</v>
      </c>
      <c r="K599" s="6">
        <v>10</v>
      </c>
      <c r="L599" t="s">
        <v>8224</v>
      </c>
      <c r="M599" t="s">
        <v>8246</v>
      </c>
      <c r="N599">
        <v>1469980800</v>
      </c>
      <c r="O599" s="11">
        <f t="shared" si="38"/>
        <v>42582.666666666672</v>
      </c>
      <c r="P599">
        <v>1466787335</v>
      </c>
      <c r="Q599" s="11">
        <f t="shared" si="39"/>
        <v>42545.705266203702</v>
      </c>
      <c r="R599" t="b">
        <v>0</v>
      </c>
      <c r="S599" t="b">
        <v>0</v>
      </c>
      <c r="T599" t="s">
        <v>8272</v>
      </c>
      <c r="U599" t="s">
        <v>8319</v>
      </c>
      <c r="V599" t="s">
        <v>8320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v>34</v>
      </c>
      <c r="G600" t="s">
        <v>8221</v>
      </c>
      <c r="H600" t="str">
        <f t="shared" si="36"/>
        <v>null</v>
      </c>
      <c r="I600">
        <f t="shared" si="37"/>
        <v>7</v>
      </c>
      <c r="J600">
        <v>7</v>
      </c>
      <c r="K600" s="6">
        <v>121.42857142857143</v>
      </c>
      <c r="L600" t="s">
        <v>8224</v>
      </c>
      <c r="M600" t="s">
        <v>8246</v>
      </c>
      <c r="N600">
        <v>1417737781</v>
      </c>
      <c r="O600" s="11">
        <f t="shared" si="38"/>
        <v>41978.00209490741</v>
      </c>
      <c r="P600">
        <v>1415145781</v>
      </c>
      <c r="Q600" s="11">
        <f t="shared" si="39"/>
        <v>41948.00209490741</v>
      </c>
      <c r="R600" t="b">
        <v>0</v>
      </c>
      <c r="S600" t="b">
        <v>0</v>
      </c>
      <c r="T600" t="s">
        <v>8272</v>
      </c>
      <c r="U600" t="s">
        <v>8319</v>
      </c>
      <c r="V600" t="s">
        <v>8320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v>6.2E-2</v>
      </c>
      <c r="G601" t="s">
        <v>8221</v>
      </c>
      <c r="H601" t="str">
        <f t="shared" si="36"/>
        <v>null</v>
      </c>
      <c r="I601">
        <f t="shared" si="37"/>
        <v>2</v>
      </c>
      <c r="J601">
        <v>2</v>
      </c>
      <c r="K601" s="6">
        <v>15.5</v>
      </c>
      <c r="L601" t="s">
        <v>8224</v>
      </c>
      <c r="M601" t="s">
        <v>8246</v>
      </c>
      <c r="N601">
        <v>1425827760</v>
      </c>
      <c r="O601" s="11">
        <f t="shared" si="38"/>
        <v>42071.636111111111</v>
      </c>
      <c r="P601">
        <v>1423769402</v>
      </c>
      <c r="Q601" s="11">
        <f t="shared" si="39"/>
        <v>42047.812523148154</v>
      </c>
      <c r="R601" t="b">
        <v>0</v>
      </c>
      <c r="S601" t="b">
        <v>0</v>
      </c>
      <c r="T601" t="s">
        <v>8272</v>
      </c>
      <c r="U601" t="s">
        <v>8319</v>
      </c>
      <c r="V601" t="s">
        <v>8320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v>2</v>
      </c>
      <c r="G602" t="s">
        <v>8220</v>
      </c>
      <c r="H602" t="str">
        <f t="shared" si="36"/>
        <v>null</v>
      </c>
      <c r="I602" t="str">
        <f t="shared" si="37"/>
        <v>null</v>
      </c>
      <c r="J602">
        <v>1</v>
      </c>
      <c r="K602" s="6">
        <v>100</v>
      </c>
      <c r="L602" t="s">
        <v>8224</v>
      </c>
      <c r="M602" t="s">
        <v>8246</v>
      </c>
      <c r="N602">
        <v>1431198562</v>
      </c>
      <c r="O602" s="11">
        <f t="shared" si="38"/>
        <v>42133.798171296294</v>
      </c>
      <c r="P602">
        <v>1426014562</v>
      </c>
      <c r="Q602" s="11">
        <f t="shared" si="39"/>
        <v>42073.798171296294</v>
      </c>
      <c r="R602" t="b">
        <v>0</v>
      </c>
      <c r="S602" t="b">
        <v>0</v>
      </c>
      <c r="T602" t="s">
        <v>8272</v>
      </c>
      <c r="U602" t="s">
        <v>8319</v>
      </c>
      <c r="V602" t="s">
        <v>8320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v>1.4000000000000001</v>
      </c>
      <c r="G603" t="s">
        <v>8220</v>
      </c>
      <c r="H603" t="str">
        <f t="shared" si="36"/>
        <v>null</v>
      </c>
      <c r="I603" t="str">
        <f t="shared" si="37"/>
        <v>null</v>
      </c>
      <c r="J603">
        <v>6</v>
      </c>
      <c r="K603" s="6">
        <v>23.333333333333332</v>
      </c>
      <c r="L603" t="s">
        <v>8229</v>
      </c>
      <c r="M603" t="s">
        <v>8251</v>
      </c>
      <c r="N603">
        <v>1419626139</v>
      </c>
      <c r="O603" s="11">
        <f t="shared" si="38"/>
        <v>41999.858090277776</v>
      </c>
      <c r="P603">
        <v>1417034139</v>
      </c>
      <c r="Q603" s="11">
        <f t="shared" si="39"/>
        <v>41969.858090277776</v>
      </c>
      <c r="R603" t="b">
        <v>0</v>
      </c>
      <c r="S603" t="b">
        <v>0</v>
      </c>
      <c r="T603" t="s">
        <v>8272</v>
      </c>
      <c r="U603" t="s">
        <v>8319</v>
      </c>
      <c r="V603" t="s">
        <v>8320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v>0</v>
      </c>
      <c r="G604" t="s">
        <v>8220</v>
      </c>
      <c r="H604" t="str">
        <f t="shared" si="36"/>
        <v>null</v>
      </c>
      <c r="I604" t="str">
        <f t="shared" si="37"/>
        <v>null</v>
      </c>
      <c r="J604">
        <v>0</v>
      </c>
      <c r="K604" s="7">
        <v>0</v>
      </c>
      <c r="L604" t="s">
        <v>8224</v>
      </c>
      <c r="M604" t="s">
        <v>8246</v>
      </c>
      <c r="N604">
        <v>1434654215</v>
      </c>
      <c r="O604" s="11">
        <f t="shared" si="38"/>
        <v>42173.79415509259</v>
      </c>
      <c r="P604">
        <v>1432062215</v>
      </c>
      <c r="Q604" s="11">
        <f t="shared" si="39"/>
        <v>42143.79415509259</v>
      </c>
      <c r="R604" t="b">
        <v>0</v>
      </c>
      <c r="S604" t="b">
        <v>0</v>
      </c>
      <c r="T604" t="s">
        <v>8272</v>
      </c>
      <c r="U604" t="s">
        <v>8319</v>
      </c>
      <c r="V604" t="s">
        <v>8320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v>3.9334666666666664</v>
      </c>
      <c r="G605" t="s">
        <v>8220</v>
      </c>
      <c r="H605" t="str">
        <f t="shared" si="36"/>
        <v>null</v>
      </c>
      <c r="I605" t="str">
        <f t="shared" si="37"/>
        <v>null</v>
      </c>
      <c r="J605">
        <v>13</v>
      </c>
      <c r="K605" s="6">
        <v>45.386153846153846</v>
      </c>
      <c r="L605" t="s">
        <v>8224</v>
      </c>
      <c r="M605" t="s">
        <v>8246</v>
      </c>
      <c r="N605">
        <v>1408029623</v>
      </c>
      <c r="O605" s="11">
        <f t="shared" si="38"/>
        <v>41865.639155092591</v>
      </c>
      <c r="P605">
        <v>1405437623</v>
      </c>
      <c r="Q605" s="11">
        <f t="shared" si="39"/>
        <v>41835.639155092591</v>
      </c>
      <c r="R605" t="b">
        <v>0</v>
      </c>
      <c r="S605" t="b">
        <v>0</v>
      </c>
      <c r="T605" t="s">
        <v>8272</v>
      </c>
      <c r="U605" t="s">
        <v>8319</v>
      </c>
      <c r="V605" t="s">
        <v>8320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v>0</v>
      </c>
      <c r="G606" t="s">
        <v>8220</v>
      </c>
      <c r="H606" t="str">
        <f t="shared" si="36"/>
        <v>null</v>
      </c>
      <c r="I606" t="str">
        <f t="shared" si="37"/>
        <v>null</v>
      </c>
      <c r="J606">
        <v>0</v>
      </c>
      <c r="K606" s="7">
        <v>0</v>
      </c>
      <c r="L606" t="s">
        <v>8224</v>
      </c>
      <c r="M606" t="s">
        <v>8246</v>
      </c>
      <c r="N606">
        <v>1409187056</v>
      </c>
      <c r="O606" s="11">
        <f t="shared" si="38"/>
        <v>41879.035370370373</v>
      </c>
      <c r="P606">
        <v>1406595056</v>
      </c>
      <c r="Q606" s="11">
        <f t="shared" si="39"/>
        <v>41849.035370370373</v>
      </c>
      <c r="R606" t="b">
        <v>0</v>
      </c>
      <c r="S606" t="b">
        <v>0</v>
      </c>
      <c r="T606" t="s">
        <v>8272</v>
      </c>
      <c r="U606" t="s">
        <v>8319</v>
      </c>
      <c r="V606" t="s">
        <v>8320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v>2.62</v>
      </c>
      <c r="G607" t="s">
        <v>8220</v>
      </c>
      <c r="H607" t="str">
        <f t="shared" si="36"/>
        <v>null</v>
      </c>
      <c r="I607" t="str">
        <f t="shared" si="37"/>
        <v>null</v>
      </c>
      <c r="J607">
        <v>8</v>
      </c>
      <c r="K607" s="6">
        <v>16.375</v>
      </c>
      <c r="L607" t="s">
        <v>8224</v>
      </c>
      <c r="M607" t="s">
        <v>8246</v>
      </c>
      <c r="N607">
        <v>1440318908</v>
      </c>
      <c r="O607" s="11">
        <f t="shared" si="38"/>
        <v>42239.357731481476</v>
      </c>
      <c r="P607">
        <v>1436430908</v>
      </c>
      <c r="Q607" s="11">
        <f t="shared" si="39"/>
        <v>42194.357731481476</v>
      </c>
      <c r="R607" t="b">
        <v>0</v>
      </c>
      <c r="S607" t="b">
        <v>0</v>
      </c>
      <c r="T607" t="s">
        <v>8272</v>
      </c>
      <c r="U607" t="s">
        <v>8319</v>
      </c>
      <c r="V607" t="s">
        <v>8320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v>0.2</v>
      </c>
      <c r="G608" t="s">
        <v>8220</v>
      </c>
      <c r="H608" t="str">
        <f t="shared" si="36"/>
        <v>null</v>
      </c>
      <c r="I608" t="str">
        <f t="shared" si="37"/>
        <v>null</v>
      </c>
      <c r="J608">
        <v>1</v>
      </c>
      <c r="K608" s="6">
        <v>10</v>
      </c>
      <c r="L608" t="s">
        <v>8233</v>
      </c>
      <c r="M608" t="s">
        <v>8249</v>
      </c>
      <c r="N608">
        <v>1432479600</v>
      </c>
      <c r="O608" s="11">
        <f t="shared" si="38"/>
        <v>42148.625</v>
      </c>
      <c r="P608">
        <v>1428507409</v>
      </c>
      <c r="Q608" s="11">
        <f t="shared" si="39"/>
        <v>42102.650567129633</v>
      </c>
      <c r="R608" t="b">
        <v>0</v>
      </c>
      <c r="S608" t="b">
        <v>0</v>
      </c>
      <c r="T608" t="s">
        <v>8272</v>
      </c>
      <c r="U608" t="s">
        <v>8319</v>
      </c>
      <c r="V608" t="s">
        <v>8320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v>0</v>
      </c>
      <c r="G609" t="s">
        <v>8220</v>
      </c>
      <c r="H609" t="str">
        <f t="shared" si="36"/>
        <v>null</v>
      </c>
      <c r="I609" t="str">
        <f t="shared" si="37"/>
        <v>null</v>
      </c>
      <c r="J609">
        <v>0</v>
      </c>
      <c r="K609" s="7">
        <v>0</v>
      </c>
      <c r="L609" t="s">
        <v>8224</v>
      </c>
      <c r="M609" t="s">
        <v>8246</v>
      </c>
      <c r="N609">
        <v>1448225336</v>
      </c>
      <c r="O609" s="11">
        <f t="shared" si="38"/>
        <v>42330.867314814815</v>
      </c>
      <c r="P609">
        <v>1445629736</v>
      </c>
      <c r="Q609" s="11">
        <f t="shared" si="39"/>
        <v>42300.825648148151</v>
      </c>
      <c r="R609" t="b">
        <v>0</v>
      </c>
      <c r="S609" t="b">
        <v>0</v>
      </c>
      <c r="T609" t="s">
        <v>8272</v>
      </c>
      <c r="U609" t="s">
        <v>8319</v>
      </c>
      <c r="V609" t="s">
        <v>8320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v>0.97400000000000009</v>
      </c>
      <c r="G610" t="s">
        <v>8220</v>
      </c>
      <c r="H610" t="str">
        <f t="shared" si="36"/>
        <v>null</v>
      </c>
      <c r="I610" t="str">
        <f t="shared" si="37"/>
        <v>null</v>
      </c>
      <c r="J610">
        <v>5</v>
      </c>
      <c r="K610" s="6">
        <v>292.2</v>
      </c>
      <c r="L610" t="s">
        <v>8224</v>
      </c>
      <c r="M610" t="s">
        <v>8246</v>
      </c>
      <c r="N610">
        <v>1434405980</v>
      </c>
      <c r="O610" s="11">
        <f t="shared" si="38"/>
        <v>42170.921064814815</v>
      </c>
      <c r="P610">
        <v>1431813980</v>
      </c>
      <c r="Q610" s="11">
        <f t="shared" si="39"/>
        <v>42140.921064814815</v>
      </c>
      <c r="R610" t="b">
        <v>0</v>
      </c>
      <c r="S610" t="b">
        <v>0</v>
      </c>
      <c r="T610" t="s">
        <v>8272</v>
      </c>
      <c r="U610" t="s">
        <v>8319</v>
      </c>
      <c r="V610" t="s">
        <v>8320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v>0.64102564102564097</v>
      </c>
      <c r="G611" t="s">
        <v>8220</v>
      </c>
      <c r="H611" t="str">
        <f t="shared" si="36"/>
        <v>null</v>
      </c>
      <c r="I611" t="str">
        <f t="shared" si="37"/>
        <v>null</v>
      </c>
      <c r="J611">
        <v>1</v>
      </c>
      <c r="K611" s="6">
        <v>5</v>
      </c>
      <c r="L611" t="s">
        <v>8225</v>
      </c>
      <c r="M611" t="s">
        <v>8247</v>
      </c>
      <c r="N611">
        <v>1448761744</v>
      </c>
      <c r="O611" s="11">
        <f t="shared" si="38"/>
        <v>42337.075740740736</v>
      </c>
      <c r="P611">
        <v>1446166144</v>
      </c>
      <c r="Q611" s="11">
        <f t="shared" si="39"/>
        <v>42307.034074074079</v>
      </c>
      <c r="R611" t="b">
        <v>0</v>
      </c>
      <c r="S611" t="b">
        <v>0</v>
      </c>
      <c r="T611" t="s">
        <v>8272</v>
      </c>
      <c r="U611" t="s">
        <v>8319</v>
      </c>
      <c r="V611" t="s">
        <v>8320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v>0</v>
      </c>
      <c r="G612" t="s">
        <v>8220</v>
      </c>
      <c r="H612" t="str">
        <f t="shared" si="36"/>
        <v>null</v>
      </c>
      <c r="I612" t="str">
        <f t="shared" si="37"/>
        <v>null</v>
      </c>
      <c r="J612">
        <v>0</v>
      </c>
      <c r="K612" s="7">
        <v>0</v>
      </c>
      <c r="L612" t="s">
        <v>8224</v>
      </c>
      <c r="M612" t="s">
        <v>8246</v>
      </c>
      <c r="N612">
        <v>1429732586</v>
      </c>
      <c r="O612" s="11">
        <f t="shared" si="38"/>
        <v>42116.83085648148</v>
      </c>
      <c r="P612">
        <v>1427140586</v>
      </c>
      <c r="Q612" s="11">
        <f t="shared" si="39"/>
        <v>42086.83085648148</v>
      </c>
      <c r="R612" t="b">
        <v>0</v>
      </c>
      <c r="S612" t="b">
        <v>0</v>
      </c>
      <c r="T612" t="s">
        <v>8272</v>
      </c>
      <c r="U612" t="s">
        <v>8319</v>
      </c>
      <c r="V612" t="s">
        <v>8320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v>0</v>
      </c>
      <c r="G613" t="s">
        <v>8220</v>
      </c>
      <c r="H613" t="str">
        <f t="shared" si="36"/>
        <v>null</v>
      </c>
      <c r="I613" t="str">
        <f t="shared" si="37"/>
        <v>null</v>
      </c>
      <c r="J613">
        <v>0</v>
      </c>
      <c r="K613" s="7">
        <v>0</v>
      </c>
      <c r="L613" t="s">
        <v>8230</v>
      </c>
      <c r="M613" t="s">
        <v>8249</v>
      </c>
      <c r="N613">
        <v>1453210037</v>
      </c>
      <c r="O613" s="11">
        <f t="shared" si="38"/>
        <v>42388.560613425929</v>
      </c>
      <c r="P613">
        <v>1448026037</v>
      </c>
      <c r="Q613" s="11">
        <f t="shared" si="39"/>
        <v>42328.560613425929</v>
      </c>
      <c r="R613" t="b">
        <v>0</v>
      </c>
      <c r="S613" t="b">
        <v>0</v>
      </c>
      <c r="T613" t="s">
        <v>8272</v>
      </c>
      <c r="U613" t="s">
        <v>8319</v>
      </c>
      <c r="V613" t="s">
        <v>8320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v>0</v>
      </c>
      <c r="G614" t="s">
        <v>8220</v>
      </c>
      <c r="H614" t="str">
        <f t="shared" si="36"/>
        <v>null</v>
      </c>
      <c r="I614" t="str">
        <f t="shared" si="37"/>
        <v>null</v>
      </c>
      <c r="J614">
        <v>0</v>
      </c>
      <c r="K614" s="7">
        <v>0</v>
      </c>
      <c r="L614" t="s">
        <v>8237</v>
      </c>
      <c r="M614" t="s">
        <v>8249</v>
      </c>
      <c r="N614">
        <v>1472777146</v>
      </c>
      <c r="O614" s="11">
        <f t="shared" si="38"/>
        <v>42615.031782407401</v>
      </c>
      <c r="P614">
        <v>1470185146</v>
      </c>
      <c r="Q614" s="11">
        <f t="shared" si="39"/>
        <v>42585.031782407401</v>
      </c>
      <c r="R614" t="b">
        <v>0</v>
      </c>
      <c r="S614" t="b">
        <v>0</v>
      </c>
      <c r="T614" t="s">
        <v>8272</v>
      </c>
      <c r="U614" t="s">
        <v>8319</v>
      </c>
      <c r="V614" t="s">
        <v>8320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v>21.363333333333333</v>
      </c>
      <c r="G615" t="s">
        <v>8220</v>
      </c>
      <c r="H615" t="str">
        <f t="shared" si="36"/>
        <v>null</v>
      </c>
      <c r="I615" t="str">
        <f t="shared" si="37"/>
        <v>null</v>
      </c>
      <c r="J615">
        <v>121</v>
      </c>
      <c r="K615" s="6">
        <v>105.93388429752066</v>
      </c>
      <c r="L615" t="s">
        <v>8224</v>
      </c>
      <c r="M615" t="s">
        <v>8246</v>
      </c>
      <c r="N615">
        <v>1443675540</v>
      </c>
      <c r="O615" s="11">
        <f t="shared" si="38"/>
        <v>42278.207638888889</v>
      </c>
      <c r="P615">
        <v>1441022120</v>
      </c>
      <c r="Q615" s="11">
        <f t="shared" si="39"/>
        <v>42247.496759259258</v>
      </c>
      <c r="R615" t="b">
        <v>0</v>
      </c>
      <c r="S615" t="b">
        <v>0</v>
      </c>
      <c r="T615" t="s">
        <v>8272</v>
      </c>
      <c r="U615" t="s">
        <v>8319</v>
      </c>
      <c r="V615" t="s">
        <v>8320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v>0</v>
      </c>
      <c r="G616" t="s">
        <v>8220</v>
      </c>
      <c r="H616" t="str">
        <f t="shared" si="36"/>
        <v>null</v>
      </c>
      <c r="I616" t="str">
        <f t="shared" si="37"/>
        <v>null</v>
      </c>
      <c r="J616">
        <v>0</v>
      </c>
      <c r="K616" s="7">
        <v>0</v>
      </c>
      <c r="L616" t="s">
        <v>8224</v>
      </c>
      <c r="M616" t="s">
        <v>8246</v>
      </c>
      <c r="N616">
        <v>1466731740</v>
      </c>
      <c r="O616" s="11">
        <f t="shared" si="38"/>
        <v>42545.061805555553</v>
      </c>
      <c r="P616">
        <v>1464139740</v>
      </c>
      <c r="Q616" s="11">
        <f t="shared" si="39"/>
        <v>42515.061805555553</v>
      </c>
      <c r="R616" t="b">
        <v>0</v>
      </c>
      <c r="S616" t="b">
        <v>0</v>
      </c>
      <c r="T616" t="s">
        <v>8272</v>
      </c>
      <c r="U616" t="s">
        <v>8319</v>
      </c>
      <c r="V616" t="s">
        <v>8320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v>0</v>
      </c>
      <c r="G617" t="s">
        <v>8220</v>
      </c>
      <c r="H617" t="str">
        <f t="shared" si="36"/>
        <v>null</v>
      </c>
      <c r="I617" t="str">
        <f t="shared" si="37"/>
        <v>null</v>
      </c>
      <c r="J617">
        <v>0</v>
      </c>
      <c r="K617" s="7">
        <v>0</v>
      </c>
      <c r="L617" t="s">
        <v>8228</v>
      </c>
      <c r="M617" t="s">
        <v>8250</v>
      </c>
      <c r="N617">
        <v>1443149759</v>
      </c>
      <c r="O617" s="11">
        <f t="shared" si="38"/>
        <v>42272.122210648144</v>
      </c>
      <c r="P617">
        <v>1440557759</v>
      </c>
      <c r="Q617" s="11">
        <f t="shared" si="39"/>
        <v>42242.122210648144</v>
      </c>
      <c r="R617" t="b">
        <v>0</v>
      </c>
      <c r="S617" t="b">
        <v>0</v>
      </c>
      <c r="T617" t="s">
        <v>8272</v>
      </c>
      <c r="U617" t="s">
        <v>8319</v>
      </c>
      <c r="V617" t="s">
        <v>8320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v>0</v>
      </c>
      <c r="G618" t="s">
        <v>8220</v>
      </c>
      <c r="H618" t="str">
        <f t="shared" si="36"/>
        <v>null</v>
      </c>
      <c r="I618" t="str">
        <f t="shared" si="37"/>
        <v>null</v>
      </c>
      <c r="J618">
        <v>0</v>
      </c>
      <c r="K618" s="7">
        <v>0</v>
      </c>
      <c r="L618" t="s">
        <v>8230</v>
      </c>
      <c r="M618" t="s">
        <v>8249</v>
      </c>
      <c r="N618">
        <v>1488013307</v>
      </c>
      <c r="O618" s="11">
        <f t="shared" si="38"/>
        <v>42791.376238425932</v>
      </c>
      <c r="P618">
        <v>1485421307</v>
      </c>
      <c r="Q618" s="11">
        <f t="shared" si="39"/>
        <v>42761.376238425932</v>
      </c>
      <c r="R618" t="b">
        <v>0</v>
      </c>
      <c r="S618" t="b">
        <v>0</v>
      </c>
      <c r="T618" t="s">
        <v>8272</v>
      </c>
      <c r="U618" t="s">
        <v>8319</v>
      </c>
      <c r="V618" t="s">
        <v>8320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v>3</v>
      </c>
      <c r="G619" t="s">
        <v>8220</v>
      </c>
      <c r="H619" t="str">
        <f t="shared" si="36"/>
        <v>null</v>
      </c>
      <c r="I619" t="str">
        <f t="shared" si="37"/>
        <v>null</v>
      </c>
      <c r="J619">
        <v>3</v>
      </c>
      <c r="K619" s="6">
        <v>20</v>
      </c>
      <c r="L619" t="s">
        <v>8225</v>
      </c>
      <c r="M619" t="s">
        <v>8247</v>
      </c>
      <c r="N619">
        <v>1431072843</v>
      </c>
      <c r="O619" s="11">
        <f t="shared" si="38"/>
        <v>42132.343090277776</v>
      </c>
      <c r="P619">
        <v>1427184843</v>
      </c>
      <c r="Q619" s="11">
        <f t="shared" si="39"/>
        <v>42087.343090277776</v>
      </c>
      <c r="R619" t="b">
        <v>0</v>
      </c>
      <c r="S619" t="b">
        <v>0</v>
      </c>
      <c r="T619" t="s">
        <v>8272</v>
      </c>
      <c r="U619" t="s">
        <v>8319</v>
      </c>
      <c r="V619" t="s">
        <v>8320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v>0</v>
      </c>
      <c r="G620" t="s">
        <v>8220</v>
      </c>
      <c r="H620" t="str">
        <f t="shared" si="36"/>
        <v>null</v>
      </c>
      <c r="I620" t="str">
        <f t="shared" si="37"/>
        <v>null</v>
      </c>
      <c r="J620">
        <v>0</v>
      </c>
      <c r="K620" s="7">
        <v>0</v>
      </c>
      <c r="L620" t="s">
        <v>8224</v>
      </c>
      <c r="M620" t="s">
        <v>8246</v>
      </c>
      <c r="N620">
        <v>1449689203</v>
      </c>
      <c r="O620" s="11">
        <f t="shared" si="38"/>
        <v>42347.810219907406</v>
      </c>
      <c r="P620">
        <v>1447097203</v>
      </c>
      <c r="Q620" s="11">
        <f t="shared" si="39"/>
        <v>42317.810219907406</v>
      </c>
      <c r="R620" t="b">
        <v>0</v>
      </c>
      <c r="S620" t="b">
        <v>0</v>
      </c>
      <c r="T620" t="s">
        <v>8272</v>
      </c>
      <c r="U620" t="s">
        <v>8319</v>
      </c>
      <c r="V620" t="s">
        <v>8320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v>3.9999999999999996E-5</v>
      </c>
      <c r="G621" t="s">
        <v>8220</v>
      </c>
      <c r="H621" t="str">
        <f t="shared" si="36"/>
        <v>null</v>
      </c>
      <c r="I621" t="str">
        <f t="shared" si="37"/>
        <v>null</v>
      </c>
      <c r="J621">
        <v>1</v>
      </c>
      <c r="K621" s="6">
        <v>1</v>
      </c>
      <c r="L621" t="s">
        <v>8224</v>
      </c>
      <c r="M621" t="s">
        <v>8246</v>
      </c>
      <c r="N621">
        <v>1416933390</v>
      </c>
      <c r="O621" s="11">
        <f t="shared" si="38"/>
        <v>41968.692013888889</v>
      </c>
      <c r="P621">
        <v>1411745790</v>
      </c>
      <c r="Q621" s="11">
        <f t="shared" si="39"/>
        <v>41908.650347222225</v>
      </c>
      <c r="R621" t="b">
        <v>0</v>
      </c>
      <c r="S621" t="b">
        <v>0</v>
      </c>
      <c r="T621" t="s">
        <v>8272</v>
      </c>
      <c r="U621" t="s">
        <v>8319</v>
      </c>
      <c r="V621" t="s">
        <v>8320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v>1</v>
      </c>
      <c r="G622" t="s">
        <v>8220</v>
      </c>
      <c r="H622" t="str">
        <f t="shared" si="36"/>
        <v>null</v>
      </c>
      <c r="I622" t="str">
        <f t="shared" si="37"/>
        <v>null</v>
      </c>
      <c r="J622">
        <v>1</v>
      </c>
      <c r="K622" s="6">
        <v>300</v>
      </c>
      <c r="L622" t="s">
        <v>8229</v>
      </c>
      <c r="M622" t="s">
        <v>8251</v>
      </c>
      <c r="N622">
        <v>1408986738</v>
      </c>
      <c r="O622" s="11">
        <f t="shared" si="38"/>
        <v>41876.716874999998</v>
      </c>
      <c r="P622">
        <v>1405098738</v>
      </c>
      <c r="Q622" s="11">
        <f t="shared" si="39"/>
        <v>41831.716874999998</v>
      </c>
      <c r="R622" t="b">
        <v>0</v>
      </c>
      <c r="S622" t="b">
        <v>0</v>
      </c>
      <c r="T622" t="s">
        <v>8272</v>
      </c>
      <c r="U622" t="s">
        <v>8319</v>
      </c>
      <c r="V622" t="s">
        <v>8320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v>1.044</v>
      </c>
      <c r="G623" t="s">
        <v>8220</v>
      </c>
      <c r="H623" t="str">
        <f t="shared" si="36"/>
        <v>null</v>
      </c>
      <c r="I623" t="str">
        <f t="shared" si="37"/>
        <v>null</v>
      </c>
      <c r="J623">
        <v>3</v>
      </c>
      <c r="K623" s="6">
        <v>87</v>
      </c>
      <c r="L623" t="s">
        <v>8224</v>
      </c>
      <c r="M623" t="s">
        <v>8246</v>
      </c>
      <c r="N623">
        <v>1467934937</v>
      </c>
      <c r="O623" s="11">
        <f t="shared" si="38"/>
        <v>42558.987696759257</v>
      </c>
      <c r="P623">
        <v>1465342937</v>
      </c>
      <c r="Q623" s="11">
        <f t="shared" si="39"/>
        <v>42528.987696759257</v>
      </c>
      <c r="R623" t="b">
        <v>0</v>
      </c>
      <c r="S623" t="b">
        <v>0</v>
      </c>
      <c r="T623" t="s">
        <v>8272</v>
      </c>
      <c r="U623" t="s">
        <v>8319</v>
      </c>
      <c r="V623" t="s">
        <v>8320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v>5.6833333333333336</v>
      </c>
      <c r="G624" t="s">
        <v>8220</v>
      </c>
      <c r="H624" t="str">
        <f t="shared" si="36"/>
        <v>null</v>
      </c>
      <c r="I624" t="str">
        <f t="shared" si="37"/>
        <v>null</v>
      </c>
      <c r="J624">
        <v>9</v>
      </c>
      <c r="K624" s="6">
        <v>37.888888888888886</v>
      </c>
      <c r="L624" t="s">
        <v>8224</v>
      </c>
      <c r="M624" t="s">
        <v>8246</v>
      </c>
      <c r="N624">
        <v>1467398138</v>
      </c>
      <c r="O624" s="11">
        <f t="shared" si="38"/>
        <v>42552.774745370371</v>
      </c>
      <c r="P624">
        <v>1465670138</v>
      </c>
      <c r="Q624" s="11">
        <f t="shared" si="39"/>
        <v>42532.774745370371</v>
      </c>
      <c r="R624" t="b">
        <v>0</v>
      </c>
      <c r="S624" t="b">
        <v>0</v>
      </c>
      <c r="T624" t="s">
        <v>8272</v>
      </c>
      <c r="U624" t="s">
        <v>8319</v>
      </c>
      <c r="V624" t="s">
        <v>8320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v>0</v>
      </c>
      <c r="G625" t="s">
        <v>8220</v>
      </c>
      <c r="H625" t="str">
        <f t="shared" si="36"/>
        <v>null</v>
      </c>
      <c r="I625" t="str">
        <f t="shared" si="37"/>
        <v>null</v>
      </c>
      <c r="J625">
        <v>0</v>
      </c>
      <c r="K625" s="7">
        <v>0</v>
      </c>
      <c r="L625" t="s">
        <v>8226</v>
      </c>
      <c r="M625" t="s">
        <v>8248</v>
      </c>
      <c r="N625">
        <v>1432771997</v>
      </c>
      <c r="O625" s="11">
        <f t="shared" si="38"/>
        <v>42152.009224537032</v>
      </c>
      <c r="P625">
        <v>1430179997</v>
      </c>
      <c r="Q625" s="11">
        <f t="shared" si="39"/>
        <v>42122.009224537032</v>
      </c>
      <c r="R625" t="b">
        <v>0</v>
      </c>
      <c r="S625" t="b">
        <v>0</v>
      </c>
      <c r="T625" t="s">
        <v>8272</v>
      </c>
      <c r="U625" t="s">
        <v>8319</v>
      </c>
      <c r="V625" t="s">
        <v>8320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v>0</v>
      </c>
      <c r="G626" t="s">
        <v>8220</v>
      </c>
      <c r="H626" t="str">
        <f t="shared" si="36"/>
        <v>null</v>
      </c>
      <c r="I626" t="str">
        <f t="shared" si="37"/>
        <v>null</v>
      </c>
      <c r="J626">
        <v>0</v>
      </c>
      <c r="K626" s="7">
        <v>0</v>
      </c>
      <c r="L626" t="s">
        <v>8224</v>
      </c>
      <c r="M626" t="s">
        <v>8246</v>
      </c>
      <c r="N626">
        <v>1431647041</v>
      </c>
      <c r="O626" s="11">
        <f t="shared" si="38"/>
        <v>42138.988900462966</v>
      </c>
      <c r="P626">
        <v>1429055041</v>
      </c>
      <c r="Q626" s="11">
        <f t="shared" si="39"/>
        <v>42108.988900462966</v>
      </c>
      <c r="R626" t="b">
        <v>0</v>
      </c>
      <c r="S626" t="b">
        <v>0</v>
      </c>
      <c r="T626" t="s">
        <v>8272</v>
      </c>
      <c r="U626" t="s">
        <v>8319</v>
      </c>
      <c r="V626" t="s">
        <v>8320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v>0</v>
      </c>
      <c r="G627" t="s">
        <v>8220</v>
      </c>
      <c r="H627" t="str">
        <f t="shared" si="36"/>
        <v>null</v>
      </c>
      <c r="I627" t="str">
        <f t="shared" si="37"/>
        <v>null</v>
      </c>
      <c r="J627">
        <v>0</v>
      </c>
      <c r="K627" s="7">
        <v>0</v>
      </c>
      <c r="L627" t="s">
        <v>8229</v>
      </c>
      <c r="M627" t="s">
        <v>8251</v>
      </c>
      <c r="N627">
        <v>1490560177</v>
      </c>
      <c r="O627" s="11">
        <f t="shared" si="38"/>
        <v>42820.853900462964</v>
      </c>
      <c r="P627">
        <v>1487971777</v>
      </c>
      <c r="Q627" s="11">
        <f t="shared" si="39"/>
        <v>42790.895567129628</v>
      </c>
      <c r="R627" t="b">
        <v>0</v>
      </c>
      <c r="S627" t="b">
        <v>0</v>
      </c>
      <c r="T627" t="s">
        <v>8272</v>
      </c>
      <c r="U627" t="s">
        <v>8319</v>
      </c>
      <c r="V627" t="s">
        <v>8320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v>17.380000000000003</v>
      </c>
      <c r="G628" t="s">
        <v>8220</v>
      </c>
      <c r="H628" t="str">
        <f t="shared" si="36"/>
        <v>null</v>
      </c>
      <c r="I628" t="str">
        <f t="shared" si="37"/>
        <v>null</v>
      </c>
      <c r="J628">
        <v>39</v>
      </c>
      <c r="K628" s="6">
        <v>111.41025641025641</v>
      </c>
      <c r="L628" t="s">
        <v>8224</v>
      </c>
      <c r="M628" t="s">
        <v>8246</v>
      </c>
      <c r="N628">
        <v>1439644920</v>
      </c>
      <c r="O628" s="11">
        <f t="shared" si="38"/>
        <v>42231.556944444441</v>
      </c>
      <c r="P628">
        <v>1436793939</v>
      </c>
      <c r="Q628" s="11">
        <f t="shared" si="39"/>
        <v>42198.559479166666</v>
      </c>
      <c r="R628" t="b">
        <v>0</v>
      </c>
      <c r="S628" t="b">
        <v>0</v>
      </c>
      <c r="T628" t="s">
        <v>8272</v>
      </c>
      <c r="U628" t="s">
        <v>8319</v>
      </c>
      <c r="V628" t="s">
        <v>8320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v>0.02</v>
      </c>
      <c r="G629" t="s">
        <v>8220</v>
      </c>
      <c r="H629" t="str">
        <f t="shared" si="36"/>
        <v>null</v>
      </c>
      <c r="I629" t="str">
        <f t="shared" si="37"/>
        <v>null</v>
      </c>
      <c r="J629">
        <v>1</v>
      </c>
      <c r="K629" s="6">
        <v>90</v>
      </c>
      <c r="L629" t="s">
        <v>8235</v>
      </c>
      <c r="M629" t="s">
        <v>8255</v>
      </c>
      <c r="N629">
        <v>1457996400</v>
      </c>
      <c r="O629" s="11">
        <f t="shared" si="38"/>
        <v>42443.958333333328</v>
      </c>
      <c r="P629">
        <v>1452842511</v>
      </c>
      <c r="Q629" s="11">
        <f t="shared" si="39"/>
        <v>42384.306840277779</v>
      </c>
      <c r="R629" t="b">
        <v>0</v>
      </c>
      <c r="S629" t="b">
        <v>0</v>
      </c>
      <c r="T629" t="s">
        <v>8272</v>
      </c>
      <c r="U629" t="s">
        <v>8319</v>
      </c>
      <c r="V629" t="s">
        <v>8320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v>0</v>
      </c>
      <c r="G630" t="s">
        <v>8220</v>
      </c>
      <c r="H630" t="str">
        <f t="shared" si="36"/>
        <v>null</v>
      </c>
      <c r="I630" t="str">
        <f t="shared" si="37"/>
        <v>null</v>
      </c>
      <c r="J630">
        <v>0</v>
      </c>
      <c r="K630" s="7">
        <v>0</v>
      </c>
      <c r="L630" t="s">
        <v>8224</v>
      </c>
      <c r="M630" t="s">
        <v>8246</v>
      </c>
      <c r="N630">
        <v>1405269457</v>
      </c>
      <c r="O630" s="11">
        <f t="shared" si="38"/>
        <v>41833.692789351851</v>
      </c>
      <c r="P630">
        <v>1402677457</v>
      </c>
      <c r="Q630" s="11">
        <f t="shared" si="39"/>
        <v>41803.692789351851</v>
      </c>
      <c r="R630" t="b">
        <v>0</v>
      </c>
      <c r="S630" t="b">
        <v>0</v>
      </c>
      <c r="T630" t="s">
        <v>8272</v>
      </c>
      <c r="U630" t="s">
        <v>8319</v>
      </c>
      <c r="V630" t="s">
        <v>8320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v>0.17500000000000002</v>
      </c>
      <c r="G631" t="s">
        <v>8220</v>
      </c>
      <c r="H631" t="str">
        <f t="shared" si="36"/>
        <v>null</v>
      </c>
      <c r="I631" t="str">
        <f t="shared" si="37"/>
        <v>null</v>
      </c>
      <c r="J631">
        <v>3</v>
      </c>
      <c r="K631" s="6">
        <v>116.66666666666667</v>
      </c>
      <c r="L631" t="s">
        <v>8226</v>
      </c>
      <c r="M631" t="s">
        <v>8248</v>
      </c>
      <c r="N631">
        <v>1463239108</v>
      </c>
      <c r="O631" s="11">
        <f t="shared" si="38"/>
        <v>42504.637824074074</v>
      </c>
      <c r="P631">
        <v>1460647108</v>
      </c>
      <c r="Q631" s="11">
        <f t="shared" si="39"/>
        <v>42474.637824074074</v>
      </c>
      <c r="R631" t="b">
        <v>0</v>
      </c>
      <c r="S631" t="b">
        <v>0</v>
      </c>
      <c r="T631" t="s">
        <v>8272</v>
      </c>
      <c r="U631" t="s">
        <v>8319</v>
      </c>
      <c r="V631" t="s">
        <v>8320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v>8.3340278356529712E-2</v>
      </c>
      <c r="G632" t="s">
        <v>8220</v>
      </c>
      <c r="H632" t="str">
        <f t="shared" si="36"/>
        <v>null</v>
      </c>
      <c r="I632" t="str">
        <f t="shared" si="37"/>
        <v>null</v>
      </c>
      <c r="J632">
        <v>1</v>
      </c>
      <c r="K632" s="6">
        <v>10</v>
      </c>
      <c r="L632" t="s">
        <v>8224</v>
      </c>
      <c r="M632" t="s">
        <v>8246</v>
      </c>
      <c r="N632">
        <v>1441516200</v>
      </c>
      <c r="O632" s="11">
        <f t="shared" si="38"/>
        <v>42253.215277777781</v>
      </c>
      <c r="P632">
        <v>1438959121</v>
      </c>
      <c r="Q632" s="11">
        <f t="shared" si="39"/>
        <v>42223.619456018518</v>
      </c>
      <c r="R632" t="b">
        <v>0</v>
      </c>
      <c r="S632" t="b">
        <v>0</v>
      </c>
      <c r="T632" t="s">
        <v>8272</v>
      </c>
      <c r="U632" t="s">
        <v>8319</v>
      </c>
      <c r="V632" t="s">
        <v>8320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v>1.38</v>
      </c>
      <c r="G633" t="s">
        <v>8220</v>
      </c>
      <c r="H633" t="str">
        <f t="shared" si="36"/>
        <v>null</v>
      </c>
      <c r="I633" t="str">
        <f t="shared" si="37"/>
        <v>null</v>
      </c>
      <c r="J633">
        <v>9</v>
      </c>
      <c r="K633" s="6">
        <v>76.666666666666671</v>
      </c>
      <c r="L633" t="s">
        <v>8229</v>
      </c>
      <c r="M633" t="s">
        <v>8251</v>
      </c>
      <c r="N633">
        <v>1464460329</v>
      </c>
      <c r="O633" s="11">
        <f t="shared" si="38"/>
        <v>42518.772326388891</v>
      </c>
      <c r="P633">
        <v>1461954729</v>
      </c>
      <c r="Q633" s="11">
        <f t="shared" si="39"/>
        <v>42489.772326388891</v>
      </c>
      <c r="R633" t="b">
        <v>0</v>
      </c>
      <c r="S633" t="b">
        <v>0</v>
      </c>
      <c r="T633" t="s">
        <v>8272</v>
      </c>
      <c r="U633" t="s">
        <v>8319</v>
      </c>
      <c r="V633" t="s">
        <v>8320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v>0</v>
      </c>
      <c r="G634" t="s">
        <v>8220</v>
      </c>
      <c r="H634" t="str">
        <f t="shared" si="36"/>
        <v>null</v>
      </c>
      <c r="I634" t="str">
        <f t="shared" si="37"/>
        <v>null</v>
      </c>
      <c r="J634">
        <v>0</v>
      </c>
      <c r="K634" s="7">
        <v>0</v>
      </c>
      <c r="L634" t="s">
        <v>8233</v>
      </c>
      <c r="M634" t="s">
        <v>8249</v>
      </c>
      <c r="N634">
        <v>1448470165</v>
      </c>
      <c r="O634" s="11">
        <f t="shared" si="38"/>
        <v>42333.700983796298</v>
      </c>
      <c r="P634">
        <v>1445874565</v>
      </c>
      <c r="Q634" s="11">
        <f t="shared" si="39"/>
        <v>42303.659317129626</v>
      </c>
      <c r="R634" t="b">
        <v>0</v>
      </c>
      <c r="S634" t="b">
        <v>0</v>
      </c>
      <c r="T634" t="s">
        <v>8272</v>
      </c>
      <c r="U634" t="s">
        <v>8319</v>
      </c>
      <c r="V634" t="s">
        <v>8320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v>12.45</v>
      </c>
      <c r="G635" t="s">
        <v>8220</v>
      </c>
      <c r="H635" t="str">
        <f t="shared" si="36"/>
        <v>null</v>
      </c>
      <c r="I635" t="str">
        <f t="shared" si="37"/>
        <v>null</v>
      </c>
      <c r="J635">
        <v>25</v>
      </c>
      <c r="K635" s="6">
        <v>49.8</v>
      </c>
      <c r="L635" t="s">
        <v>8224</v>
      </c>
      <c r="M635" t="s">
        <v>8246</v>
      </c>
      <c r="N635">
        <v>1466204400</v>
      </c>
      <c r="O635" s="11">
        <f t="shared" si="38"/>
        <v>42538.958333333328</v>
      </c>
      <c r="P635">
        <v>1463469062</v>
      </c>
      <c r="Q635" s="11">
        <f t="shared" si="39"/>
        <v>42507.29932870371</v>
      </c>
      <c r="R635" t="b">
        <v>0</v>
      </c>
      <c r="S635" t="b">
        <v>0</v>
      </c>
      <c r="T635" t="s">
        <v>8272</v>
      </c>
      <c r="U635" t="s">
        <v>8319</v>
      </c>
      <c r="V635" t="s">
        <v>8320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v>0.02</v>
      </c>
      <c r="G636" t="s">
        <v>8220</v>
      </c>
      <c r="H636" t="str">
        <f t="shared" si="36"/>
        <v>null</v>
      </c>
      <c r="I636" t="str">
        <f t="shared" si="37"/>
        <v>null</v>
      </c>
      <c r="J636">
        <v>1</v>
      </c>
      <c r="K636" s="6">
        <v>1</v>
      </c>
      <c r="L636" t="s">
        <v>8224</v>
      </c>
      <c r="M636" t="s">
        <v>8246</v>
      </c>
      <c r="N636">
        <v>1424989029</v>
      </c>
      <c r="O636" s="11">
        <f t="shared" si="38"/>
        <v>42061.928576388891</v>
      </c>
      <c r="P636">
        <v>1422397029</v>
      </c>
      <c r="Q636" s="11">
        <f t="shared" si="39"/>
        <v>42031.928576388891</v>
      </c>
      <c r="R636" t="b">
        <v>0</v>
      </c>
      <c r="S636" t="b">
        <v>0</v>
      </c>
      <c r="T636" t="s">
        <v>8272</v>
      </c>
      <c r="U636" t="s">
        <v>8319</v>
      </c>
      <c r="V636" t="s">
        <v>8320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v>8.0000000000000002E-3</v>
      </c>
      <c r="G637" t="s">
        <v>8220</v>
      </c>
      <c r="H637" t="str">
        <f t="shared" si="36"/>
        <v>null</v>
      </c>
      <c r="I637" t="str">
        <f t="shared" si="37"/>
        <v>null</v>
      </c>
      <c r="J637">
        <v>1</v>
      </c>
      <c r="K637" s="6">
        <v>2</v>
      </c>
      <c r="L637" t="s">
        <v>8224</v>
      </c>
      <c r="M637" t="s">
        <v>8246</v>
      </c>
      <c r="N637">
        <v>1428804762</v>
      </c>
      <c r="O637" s="11">
        <f t="shared" si="38"/>
        <v>42106.092152777783</v>
      </c>
      <c r="P637">
        <v>1426212762</v>
      </c>
      <c r="Q637" s="11">
        <f t="shared" si="39"/>
        <v>42076.092152777783</v>
      </c>
      <c r="R637" t="b">
        <v>0</v>
      </c>
      <c r="S637" t="b">
        <v>0</v>
      </c>
      <c r="T637" t="s">
        <v>8272</v>
      </c>
      <c r="U637" t="s">
        <v>8319</v>
      </c>
      <c r="V637" t="s">
        <v>8320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v>0.2</v>
      </c>
      <c r="G638" t="s">
        <v>8220</v>
      </c>
      <c r="H638" t="str">
        <f t="shared" si="36"/>
        <v>null</v>
      </c>
      <c r="I638" t="str">
        <f t="shared" si="37"/>
        <v>null</v>
      </c>
      <c r="J638">
        <v>1</v>
      </c>
      <c r="K638" s="6">
        <v>4</v>
      </c>
      <c r="L638" t="s">
        <v>8225</v>
      </c>
      <c r="M638" t="s">
        <v>8247</v>
      </c>
      <c r="N638">
        <v>1433587620</v>
      </c>
      <c r="O638" s="11">
        <f t="shared" si="38"/>
        <v>42161.44930555555</v>
      </c>
      <c r="P638">
        <v>1430996150</v>
      </c>
      <c r="Q638" s="11">
        <f t="shared" si="39"/>
        <v>42131.455439814818</v>
      </c>
      <c r="R638" t="b">
        <v>0</v>
      </c>
      <c r="S638" t="b">
        <v>0</v>
      </c>
      <c r="T638" t="s">
        <v>8272</v>
      </c>
      <c r="U638" t="s">
        <v>8319</v>
      </c>
      <c r="V638" t="s">
        <v>8320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v>0</v>
      </c>
      <c r="G639" t="s">
        <v>8220</v>
      </c>
      <c r="H639" t="str">
        <f t="shared" si="36"/>
        <v>null</v>
      </c>
      <c r="I639" t="str">
        <f t="shared" si="37"/>
        <v>null</v>
      </c>
      <c r="J639">
        <v>0</v>
      </c>
      <c r="K639" s="7">
        <v>0</v>
      </c>
      <c r="L639" t="s">
        <v>8225</v>
      </c>
      <c r="M639" t="s">
        <v>8247</v>
      </c>
      <c r="N639">
        <v>1488063840</v>
      </c>
      <c r="O639" s="11">
        <f t="shared" si="38"/>
        <v>42791.961111111115</v>
      </c>
      <c r="P639">
        <v>1485558318</v>
      </c>
      <c r="Q639" s="11">
        <f t="shared" si="39"/>
        <v>42762.962013888886</v>
      </c>
      <c r="R639" t="b">
        <v>0</v>
      </c>
      <c r="S639" t="b">
        <v>0</v>
      </c>
      <c r="T639" t="s">
        <v>8272</v>
      </c>
      <c r="U639" t="s">
        <v>8319</v>
      </c>
      <c r="V639" t="s">
        <v>8320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v>9.0000000000000011E-3</v>
      </c>
      <c r="G640" t="s">
        <v>8220</v>
      </c>
      <c r="H640" t="str">
        <f t="shared" si="36"/>
        <v>null</v>
      </c>
      <c r="I640" t="str">
        <f t="shared" si="37"/>
        <v>null</v>
      </c>
      <c r="J640">
        <v>6</v>
      </c>
      <c r="K640" s="6">
        <v>3</v>
      </c>
      <c r="L640" t="s">
        <v>8236</v>
      </c>
      <c r="M640" t="s">
        <v>8249</v>
      </c>
      <c r="N640">
        <v>1490447662</v>
      </c>
      <c r="O640" s="11">
        <f t="shared" si="38"/>
        <v>42819.55164351852</v>
      </c>
      <c r="P640">
        <v>1485267262</v>
      </c>
      <c r="Q640" s="11">
        <f t="shared" si="39"/>
        <v>42759.593310185184</v>
      </c>
      <c r="R640" t="b">
        <v>0</v>
      </c>
      <c r="S640" t="b">
        <v>0</v>
      </c>
      <c r="T640" t="s">
        <v>8272</v>
      </c>
      <c r="U640" t="s">
        <v>8319</v>
      </c>
      <c r="V640" t="s">
        <v>8320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v>9.9999999999999991E-5</v>
      </c>
      <c r="G641" t="s">
        <v>8220</v>
      </c>
      <c r="H641" t="str">
        <f t="shared" si="36"/>
        <v>null</v>
      </c>
      <c r="I641" t="str">
        <f t="shared" si="37"/>
        <v>null</v>
      </c>
      <c r="J641">
        <v>1</v>
      </c>
      <c r="K641" s="6">
        <v>1</v>
      </c>
      <c r="L641" t="s">
        <v>8224</v>
      </c>
      <c r="M641" t="s">
        <v>8246</v>
      </c>
      <c r="N641">
        <v>1413208795</v>
      </c>
      <c r="O641" s="11">
        <f t="shared" si="38"/>
        <v>41925.583275462966</v>
      </c>
      <c r="P641">
        <v>1408024795</v>
      </c>
      <c r="Q641" s="11">
        <f t="shared" si="39"/>
        <v>41865.583275462966</v>
      </c>
      <c r="R641" t="b">
        <v>0</v>
      </c>
      <c r="S641" t="b">
        <v>0</v>
      </c>
      <c r="T641" t="s">
        <v>8272</v>
      </c>
      <c r="U641" t="s">
        <v>8319</v>
      </c>
      <c r="V641" t="s">
        <v>8320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v>144.28571428571428</v>
      </c>
      <c r="G642" t="s">
        <v>8219</v>
      </c>
      <c r="H642">
        <f t="shared" ref="H642:H705" si="40">IF(G642="successful",J642,"null")</f>
        <v>2</v>
      </c>
      <c r="I642" t="str">
        <f t="shared" si="37"/>
        <v>null</v>
      </c>
      <c r="J642">
        <v>2</v>
      </c>
      <c r="K642" s="6">
        <v>50.5</v>
      </c>
      <c r="L642" t="s">
        <v>8230</v>
      </c>
      <c r="M642" t="s">
        <v>8249</v>
      </c>
      <c r="N642">
        <v>1480028400</v>
      </c>
      <c r="O642" s="11">
        <f t="shared" si="38"/>
        <v>42698.958333333328</v>
      </c>
      <c r="P642">
        <v>1478685915</v>
      </c>
      <c r="Q642" s="11">
        <f t="shared" si="39"/>
        <v>42683.420312500006</v>
      </c>
      <c r="R642" t="b">
        <v>0</v>
      </c>
      <c r="S642" t="b">
        <v>1</v>
      </c>
      <c r="T642" t="s">
        <v>8273</v>
      </c>
      <c r="U642" t="s">
        <v>8319</v>
      </c>
      <c r="V642" t="s">
        <v>8321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v>119.16249999999999</v>
      </c>
      <c r="G643" t="s">
        <v>8219</v>
      </c>
      <c r="H643">
        <f t="shared" si="40"/>
        <v>315</v>
      </c>
      <c r="I643" t="str">
        <f t="shared" ref="I643:I706" si="41">IF(G643="failed",J643,"null")</f>
        <v>null</v>
      </c>
      <c r="J643">
        <v>315</v>
      </c>
      <c r="K643" s="6">
        <v>151.31746031746033</v>
      </c>
      <c r="L643" t="s">
        <v>8224</v>
      </c>
      <c r="M643" t="s">
        <v>8246</v>
      </c>
      <c r="N643">
        <v>1439473248</v>
      </c>
      <c r="O643" s="11">
        <f t="shared" ref="O643:O706" si="42">(((N643/60)/60/24)+DATE(1970,1,1))</f>
        <v>42229.57</v>
      </c>
      <c r="P643">
        <v>1436881248</v>
      </c>
      <c r="Q643" s="11">
        <f t="shared" ref="Q643:Q706" si="43">(((P643/60)/60/24)+DATE(1970,1,1))</f>
        <v>42199.57</v>
      </c>
      <c r="R643" t="b">
        <v>0</v>
      </c>
      <c r="S643" t="b">
        <v>1</v>
      </c>
      <c r="T643" t="s">
        <v>8273</v>
      </c>
      <c r="U643" t="s">
        <v>8319</v>
      </c>
      <c r="V643" t="s">
        <v>8321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v>1460.4850000000001</v>
      </c>
      <c r="G644" t="s">
        <v>8219</v>
      </c>
      <c r="H644">
        <f t="shared" si="40"/>
        <v>2174</v>
      </c>
      <c r="I644" t="str">
        <f t="shared" si="41"/>
        <v>null</v>
      </c>
      <c r="J644">
        <v>2174</v>
      </c>
      <c r="K644" s="6">
        <v>134.3592456301748</v>
      </c>
      <c r="L644" t="s">
        <v>8236</v>
      </c>
      <c r="M644" t="s">
        <v>8249</v>
      </c>
      <c r="N644">
        <v>1439998674</v>
      </c>
      <c r="O644" s="11">
        <f t="shared" si="42"/>
        <v>42235.651319444441</v>
      </c>
      <c r="P644">
        <v>1436888274</v>
      </c>
      <c r="Q644" s="11">
        <f t="shared" si="43"/>
        <v>42199.651319444441</v>
      </c>
      <c r="R644" t="b">
        <v>0</v>
      </c>
      <c r="S644" t="b">
        <v>1</v>
      </c>
      <c r="T644" t="s">
        <v>8273</v>
      </c>
      <c r="U644" t="s">
        <v>8319</v>
      </c>
      <c r="V644" t="s">
        <v>8321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v>105.80799999999999</v>
      </c>
      <c r="G645" t="s">
        <v>8219</v>
      </c>
      <c r="H645">
        <f t="shared" si="40"/>
        <v>152</v>
      </c>
      <c r="I645" t="str">
        <f t="shared" si="41"/>
        <v>null</v>
      </c>
      <c r="J645">
        <v>152</v>
      </c>
      <c r="K645" s="6">
        <v>174.02631578947367</v>
      </c>
      <c r="L645" t="s">
        <v>8224</v>
      </c>
      <c r="M645" t="s">
        <v>8246</v>
      </c>
      <c r="N645">
        <v>1433085875</v>
      </c>
      <c r="O645" s="11">
        <f t="shared" si="42"/>
        <v>42155.642071759255</v>
      </c>
      <c r="P645">
        <v>1428333875</v>
      </c>
      <c r="Q645" s="11">
        <f t="shared" si="43"/>
        <v>42100.642071759255</v>
      </c>
      <c r="R645" t="b">
        <v>0</v>
      </c>
      <c r="S645" t="b">
        <v>1</v>
      </c>
      <c r="T645" t="s">
        <v>8273</v>
      </c>
      <c r="U645" t="s">
        <v>8319</v>
      </c>
      <c r="V645" t="s">
        <v>8321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v>300.11791999999997</v>
      </c>
      <c r="G646" t="s">
        <v>8219</v>
      </c>
      <c r="H646">
        <f t="shared" si="40"/>
        <v>1021</v>
      </c>
      <c r="I646" t="str">
        <f t="shared" si="41"/>
        <v>null</v>
      </c>
      <c r="J646">
        <v>1021</v>
      </c>
      <c r="K646" s="6">
        <v>73.486268364348675</v>
      </c>
      <c r="L646" t="s">
        <v>8224</v>
      </c>
      <c r="M646" t="s">
        <v>8246</v>
      </c>
      <c r="N646">
        <v>1414544400</v>
      </c>
      <c r="O646" s="11">
        <f t="shared" si="42"/>
        <v>41941.041666666664</v>
      </c>
      <c r="P646">
        <v>1410883139</v>
      </c>
      <c r="Q646" s="11">
        <f t="shared" si="43"/>
        <v>41898.665960648148</v>
      </c>
      <c r="R646" t="b">
        <v>0</v>
      </c>
      <c r="S646" t="b">
        <v>1</v>
      </c>
      <c r="T646" t="s">
        <v>8273</v>
      </c>
      <c r="U646" t="s">
        <v>8319</v>
      </c>
      <c r="V646" t="s">
        <v>8321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v>278.7</v>
      </c>
      <c r="G647" t="s">
        <v>8219</v>
      </c>
      <c r="H647">
        <f t="shared" si="40"/>
        <v>237</v>
      </c>
      <c r="I647" t="str">
        <f t="shared" si="41"/>
        <v>null</v>
      </c>
      <c r="J647">
        <v>237</v>
      </c>
      <c r="K647" s="6">
        <v>23.518987341772153</v>
      </c>
      <c r="L647" t="s">
        <v>8224</v>
      </c>
      <c r="M647" t="s">
        <v>8246</v>
      </c>
      <c r="N647">
        <v>1470962274</v>
      </c>
      <c r="O647" s="11">
        <f t="shared" si="42"/>
        <v>42594.026319444441</v>
      </c>
      <c r="P647">
        <v>1468370274</v>
      </c>
      <c r="Q647" s="11">
        <f t="shared" si="43"/>
        <v>42564.026319444441</v>
      </c>
      <c r="R647" t="b">
        <v>0</v>
      </c>
      <c r="S647" t="b">
        <v>1</v>
      </c>
      <c r="T647" t="s">
        <v>8273</v>
      </c>
      <c r="U647" t="s">
        <v>8319</v>
      </c>
      <c r="V647" t="s">
        <v>8321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v>131.87625</v>
      </c>
      <c r="G648" t="s">
        <v>8219</v>
      </c>
      <c r="H648">
        <f t="shared" si="40"/>
        <v>27</v>
      </c>
      <c r="I648" t="str">
        <f t="shared" si="41"/>
        <v>null</v>
      </c>
      <c r="J648">
        <v>27</v>
      </c>
      <c r="K648" s="6">
        <v>39.074444444444445</v>
      </c>
      <c r="L648" t="s">
        <v>8224</v>
      </c>
      <c r="M648" t="s">
        <v>8246</v>
      </c>
      <c r="N648">
        <v>1407788867</v>
      </c>
      <c r="O648" s="11">
        <f t="shared" si="42"/>
        <v>41862.852627314816</v>
      </c>
      <c r="P648">
        <v>1405196867</v>
      </c>
      <c r="Q648" s="11">
        <f t="shared" si="43"/>
        <v>41832.852627314816</v>
      </c>
      <c r="R648" t="b">
        <v>0</v>
      </c>
      <c r="S648" t="b">
        <v>1</v>
      </c>
      <c r="T648" t="s">
        <v>8273</v>
      </c>
      <c r="U648" t="s">
        <v>8319</v>
      </c>
      <c r="V648" t="s">
        <v>8321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v>107.05</v>
      </c>
      <c r="G649" t="s">
        <v>8219</v>
      </c>
      <c r="H649">
        <f t="shared" si="40"/>
        <v>17</v>
      </c>
      <c r="I649" t="str">
        <f t="shared" si="41"/>
        <v>null</v>
      </c>
      <c r="J649">
        <v>17</v>
      </c>
      <c r="K649" s="6">
        <v>125.94117647058823</v>
      </c>
      <c r="L649" t="s">
        <v>8229</v>
      </c>
      <c r="M649" t="s">
        <v>8251</v>
      </c>
      <c r="N649">
        <v>1458235549</v>
      </c>
      <c r="O649" s="11">
        <f t="shared" si="42"/>
        <v>42446.726261574076</v>
      </c>
      <c r="P649">
        <v>1455647149</v>
      </c>
      <c r="Q649" s="11">
        <f t="shared" si="43"/>
        <v>42416.767928240741</v>
      </c>
      <c r="R649" t="b">
        <v>0</v>
      </c>
      <c r="S649" t="b">
        <v>1</v>
      </c>
      <c r="T649" t="s">
        <v>8273</v>
      </c>
      <c r="U649" t="s">
        <v>8319</v>
      </c>
      <c r="V649" t="s">
        <v>8321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v>126.82285714285715</v>
      </c>
      <c r="G650" t="s">
        <v>8219</v>
      </c>
      <c r="H650">
        <f t="shared" si="40"/>
        <v>27</v>
      </c>
      <c r="I650" t="str">
        <f t="shared" si="41"/>
        <v>null</v>
      </c>
      <c r="J650">
        <v>27</v>
      </c>
      <c r="K650" s="6">
        <v>1644</v>
      </c>
      <c r="L650" t="s">
        <v>8224</v>
      </c>
      <c r="M650" t="s">
        <v>8246</v>
      </c>
      <c r="N650">
        <v>1413304708</v>
      </c>
      <c r="O650" s="11">
        <f t="shared" si="42"/>
        <v>41926.693379629629</v>
      </c>
      <c r="P650">
        <v>1410280708</v>
      </c>
      <c r="Q650" s="11">
        <f t="shared" si="43"/>
        <v>41891.693379629629</v>
      </c>
      <c r="R650" t="b">
        <v>0</v>
      </c>
      <c r="S650" t="b">
        <v>1</v>
      </c>
      <c r="T650" t="s">
        <v>8273</v>
      </c>
      <c r="U650" t="s">
        <v>8319</v>
      </c>
      <c r="V650" t="s">
        <v>8321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v>139.96</v>
      </c>
      <c r="G651" t="s">
        <v>8219</v>
      </c>
      <c r="H651">
        <f t="shared" si="40"/>
        <v>82</v>
      </c>
      <c r="I651" t="str">
        <f t="shared" si="41"/>
        <v>null</v>
      </c>
      <c r="J651">
        <v>82</v>
      </c>
      <c r="K651" s="6">
        <v>42.670731707317074</v>
      </c>
      <c r="L651" t="s">
        <v>8224</v>
      </c>
      <c r="M651" t="s">
        <v>8246</v>
      </c>
      <c r="N651">
        <v>1410904413</v>
      </c>
      <c r="O651" s="11">
        <f t="shared" si="42"/>
        <v>41898.912187499998</v>
      </c>
      <c r="P651">
        <v>1409090013</v>
      </c>
      <c r="Q651" s="11">
        <f t="shared" si="43"/>
        <v>41877.912187499998</v>
      </c>
      <c r="R651" t="b">
        <v>0</v>
      </c>
      <c r="S651" t="b">
        <v>1</v>
      </c>
      <c r="T651" t="s">
        <v>8273</v>
      </c>
      <c r="U651" t="s">
        <v>8319</v>
      </c>
      <c r="V651" t="s">
        <v>8321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v>112.4</v>
      </c>
      <c r="G652" t="s">
        <v>8219</v>
      </c>
      <c r="H652">
        <f t="shared" si="40"/>
        <v>48</v>
      </c>
      <c r="I652" t="str">
        <f t="shared" si="41"/>
        <v>null</v>
      </c>
      <c r="J652">
        <v>48</v>
      </c>
      <c r="K652" s="6">
        <v>35.125</v>
      </c>
      <c r="L652" t="s">
        <v>8224</v>
      </c>
      <c r="M652" t="s">
        <v>8246</v>
      </c>
      <c r="N652">
        <v>1418953984</v>
      </c>
      <c r="O652" s="11">
        <f t="shared" si="42"/>
        <v>41992.078518518523</v>
      </c>
      <c r="P652">
        <v>1413766384</v>
      </c>
      <c r="Q652" s="11">
        <f t="shared" si="43"/>
        <v>41932.036851851852</v>
      </c>
      <c r="R652" t="b">
        <v>0</v>
      </c>
      <c r="S652" t="b">
        <v>1</v>
      </c>
      <c r="T652" t="s">
        <v>8273</v>
      </c>
      <c r="U652" t="s">
        <v>8319</v>
      </c>
      <c r="V652" t="s">
        <v>8321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v>100.52799999999999</v>
      </c>
      <c r="G653" t="s">
        <v>8219</v>
      </c>
      <c r="H653">
        <f t="shared" si="40"/>
        <v>105</v>
      </c>
      <c r="I653" t="str">
        <f t="shared" si="41"/>
        <v>null</v>
      </c>
      <c r="J653">
        <v>105</v>
      </c>
      <c r="K653" s="6">
        <v>239.35238095238094</v>
      </c>
      <c r="L653" t="s">
        <v>8224</v>
      </c>
      <c r="M653" t="s">
        <v>8246</v>
      </c>
      <c r="N653">
        <v>1418430311</v>
      </c>
      <c r="O653" s="11">
        <f t="shared" si="42"/>
        <v>41986.017488425925</v>
      </c>
      <c r="P653">
        <v>1415838311</v>
      </c>
      <c r="Q653" s="11">
        <f t="shared" si="43"/>
        <v>41956.017488425925</v>
      </c>
      <c r="R653" t="b">
        <v>0</v>
      </c>
      <c r="S653" t="b">
        <v>1</v>
      </c>
      <c r="T653" t="s">
        <v>8273</v>
      </c>
      <c r="U653" t="s">
        <v>8319</v>
      </c>
      <c r="V653" t="s">
        <v>8321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v>100.46666666666665</v>
      </c>
      <c r="G654" t="s">
        <v>8219</v>
      </c>
      <c r="H654">
        <f t="shared" si="40"/>
        <v>28</v>
      </c>
      <c r="I654" t="str">
        <f t="shared" si="41"/>
        <v>null</v>
      </c>
      <c r="J654">
        <v>28</v>
      </c>
      <c r="K654" s="6">
        <v>107.64285714285714</v>
      </c>
      <c r="L654" t="s">
        <v>8224</v>
      </c>
      <c r="M654" t="s">
        <v>8246</v>
      </c>
      <c r="N654">
        <v>1480613650</v>
      </c>
      <c r="O654" s="11">
        <f t="shared" si="42"/>
        <v>42705.732060185182</v>
      </c>
      <c r="P654">
        <v>1478018050</v>
      </c>
      <c r="Q654" s="11">
        <f t="shared" si="43"/>
        <v>42675.690393518518</v>
      </c>
      <c r="R654" t="b">
        <v>0</v>
      </c>
      <c r="S654" t="b">
        <v>1</v>
      </c>
      <c r="T654" t="s">
        <v>8273</v>
      </c>
      <c r="U654" t="s">
        <v>8319</v>
      </c>
      <c r="V654" t="s">
        <v>8321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v>141.446</v>
      </c>
      <c r="G655" t="s">
        <v>8219</v>
      </c>
      <c r="H655">
        <f t="shared" si="40"/>
        <v>1107</v>
      </c>
      <c r="I655" t="str">
        <f t="shared" si="41"/>
        <v>null</v>
      </c>
      <c r="J655">
        <v>1107</v>
      </c>
      <c r="K655" s="6">
        <v>95.830623306233065</v>
      </c>
      <c r="L655" t="s">
        <v>8224</v>
      </c>
      <c r="M655" t="s">
        <v>8246</v>
      </c>
      <c r="N655">
        <v>1440082240</v>
      </c>
      <c r="O655" s="11">
        <f t="shared" si="42"/>
        <v>42236.618518518517</v>
      </c>
      <c r="P655">
        <v>1436885440</v>
      </c>
      <c r="Q655" s="11">
        <f t="shared" si="43"/>
        <v>42199.618518518517</v>
      </c>
      <c r="R655" t="b">
        <v>0</v>
      </c>
      <c r="S655" t="b">
        <v>1</v>
      </c>
      <c r="T655" t="s">
        <v>8273</v>
      </c>
      <c r="U655" t="s">
        <v>8319</v>
      </c>
      <c r="V655" t="s">
        <v>8321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v>267.29166666666669</v>
      </c>
      <c r="G656" t="s">
        <v>8219</v>
      </c>
      <c r="H656">
        <f t="shared" si="40"/>
        <v>1013</v>
      </c>
      <c r="I656" t="str">
        <f t="shared" si="41"/>
        <v>null</v>
      </c>
      <c r="J656">
        <v>1013</v>
      </c>
      <c r="K656" s="6">
        <v>31.663376110562684</v>
      </c>
      <c r="L656" t="s">
        <v>8224</v>
      </c>
      <c r="M656" t="s">
        <v>8246</v>
      </c>
      <c r="N656">
        <v>1436396313</v>
      </c>
      <c r="O656" s="11">
        <f t="shared" si="42"/>
        <v>42193.957326388889</v>
      </c>
      <c r="P656">
        <v>1433804313</v>
      </c>
      <c r="Q656" s="11">
        <f t="shared" si="43"/>
        <v>42163.957326388889</v>
      </c>
      <c r="R656" t="b">
        <v>0</v>
      </c>
      <c r="S656" t="b">
        <v>1</v>
      </c>
      <c r="T656" t="s">
        <v>8273</v>
      </c>
      <c r="U656" t="s">
        <v>8319</v>
      </c>
      <c r="V656" t="s">
        <v>8321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v>146.88749999999999</v>
      </c>
      <c r="G657" t="s">
        <v>8219</v>
      </c>
      <c r="H657">
        <f t="shared" si="40"/>
        <v>274</v>
      </c>
      <c r="I657" t="str">
        <f t="shared" si="41"/>
        <v>null</v>
      </c>
      <c r="J657">
        <v>274</v>
      </c>
      <c r="K657" s="6">
        <v>42.886861313868614</v>
      </c>
      <c r="L657" t="s">
        <v>8224</v>
      </c>
      <c r="M657" t="s">
        <v>8246</v>
      </c>
      <c r="N657">
        <v>1426197512</v>
      </c>
      <c r="O657" s="11">
        <f t="shared" si="42"/>
        <v>42075.915648148148</v>
      </c>
      <c r="P657">
        <v>1423609112</v>
      </c>
      <c r="Q657" s="11">
        <f t="shared" si="43"/>
        <v>42045.957314814819</v>
      </c>
      <c r="R657" t="b">
        <v>0</v>
      </c>
      <c r="S657" t="b">
        <v>1</v>
      </c>
      <c r="T657" t="s">
        <v>8273</v>
      </c>
      <c r="U657" t="s">
        <v>8319</v>
      </c>
      <c r="V657" t="s">
        <v>8321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v>213.56</v>
      </c>
      <c r="G658" t="s">
        <v>8219</v>
      </c>
      <c r="H658">
        <f t="shared" si="40"/>
        <v>87</v>
      </c>
      <c r="I658" t="str">
        <f t="shared" si="41"/>
        <v>null</v>
      </c>
      <c r="J658">
        <v>87</v>
      </c>
      <c r="K658" s="6">
        <v>122.73563218390805</v>
      </c>
      <c r="L658" t="s">
        <v>8224</v>
      </c>
      <c r="M658" t="s">
        <v>8246</v>
      </c>
      <c r="N658">
        <v>1460917119</v>
      </c>
      <c r="O658" s="11">
        <f t="shared" si="42"/>
        <v>42477.762951388882</v>
      </c>
      <c r="P658">
        <v>1455736719</v>
      </c>
      <c r="Q658" s="11">
        <f t="shared" si="43"/>
        <v>42417.804618055554</v>
      </c>
      <c r="R658" t="b">
        <v>0</v>
      </c>
      <c r="S658" t="b">
        <v>1</v>
      </c>
      <c r="T658" t="s">
        <v>8273</v>
      </c>
      <c r="U658" t="s">
        <v>8319</v>
      </c>
      <c r="V658" t="s">
        <v>8321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v>125.69999999999999</v>
      </c>
      <c r="G659" t="s">
        <v>8219</v>
      </c>
      <c r="H659">
        <f t="shared" si="40"/>
        <v>99</v>
      </c>
      <c r="I659" t="str">
        <f t="shared" si="41"/>
        <v>null</v>
      </c>
      <c r="J659">
        <v>99</v>
      </c>
      <c r="K659" s="6">
        <v>190.45454545454547</v>
      </c>
      <c r="L659" t="s">
        <v>8224</v>
      </c>
      <c r="M659" t="s">
        <v>8246</v>
      </c>
      <c r="N659">
        <v>1450901872</v>
      </c>
      <c r="O659" s="11">
        <f t="shared" si="42"/>
        <v>42361.84574074074</v>
      </c>
      <c r="P659">
        <v>1448309872</v>
      </c>
      <c r="Q659" s="11">
        <f t="shared" si="43"/>
        <v>42331.84574074074</v>
      </c>
      <c r="R659" t="b">
        <v>0</v>
      </c>
      <c r="S659" t="b">
        <v>1</v>
      </c>
      <c r="T659" t="s">
        <v>8273</v>
      </c>
      <c r="U659" t="s">
        <v>8319</v>
      </c>
      <c r="V659" t="s">
        <v>8321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v>104.46206037108834</v>
      </c>
      <c r="G660" t="s">
        <v>8219</v>
      </c>
      <c r="H660">
        <f t="shared" si="40"/>
        <v>276</v>
      </c>
      <c r="I660" t="str">
        <f t="shared" si="41"/>
        <v>null</v>
      </c>
      <c r="J660">
        <v>276</v>
      </c>
      <c r="K660" s="6">
        <v>109.33695652173913</v>
      </c>
      <c r="L660" t="s">
        <v>8224</v>
      </c>
      <c r="M660" t="s">
        <v>8246</v>
      </c>
      <c r="N660">
        <v>1437933600</v>
      </c>
      <c r="O660" s="11">
        <f t="shared" si="42"/>
        <v>42211.75</v>
      </c>
      <c r="P660">
        <v>1435117889</v>
      </c>
      <c r="Q660" s="11">
        <f t="shared" si="43"/>
        <v>42179.160752314812</v>
      </c>
      <c r="R660" t="b">
        <v>0</v>
      </c>
      <c r="S660" t="b">
        <v>1</v>
      </c>
      <c r="T660" t="s">
        <v>8273</v>
      </c>
      <c r="U660" t="s">
        <v>8319</v>
      </c>
      <c r="V660" t="s">
        <v>8321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v>100.56666666666668</v>
      </c>
      <c r="G661" t="s">
        <v>8219</v>
      </c>
      <c r="H661">
        <f t="shared" si="40"/>
        <v>21</v>
      </c>
      <c r="I661" t="str">
        <f t="shared" si="41"/>
        <v>null</v>
      </c>
      <c r="J661">
        <v>21</v>
      </c>
      <c r="K661" s="6">
        <v>143.66666666666666</v>
      </c>
      <c r="L661" t="s">
        <v>8224</v>
      </c>
      <c r="M661" t="s">
        <v>8246</v>
      </c>
      <c r="N661">
        <v>1440339295</v>
      </c>
      <c r="O661" s="11">
        <f t="shared" si="42"/>
        <v>42239.593692129631</v>
      </c>
      <c r="P661">
        <v>1437747295</v>
      </c>
      <c r="Q661" s="11">
        <f t="shared" si="43"/>
        <v>42209.593692129631</v>
      </c>
      <c r="R661" t="b">
        <v>0</v>
      </c>
      <c r="S661" t="b">
        <v>1</v>
      </c>
      <c r="T661" t="s">
        <v>8273</v>
      </c>
      <c r="U661" t="s">
        <v>8319</v>
      </c>
      <c r="V661" t="s">
        <v>8321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v>3.0579999999999998</v>
      </c>
      <c r="G662" t="s">
        <v>8221</v>
      </c>
      <c r="H662" t="str">
        <f t="shared" si="40"/>
        <v>null</v>
      </c>
      <c r="I662">
        <f t="shared" si="41"/>
        <v>18</v>
      </c>
      <c r="J662">
        <v>18</v>
      </c>
      <c r="K662" s="6">
        <v>84.944444444444443</v>
      </c>
      <c r="L662" t="s">
        <v>8224</v>
      </c>
      <c r="M662" t="s">
        <v>8246</v>
      </c>
      <c r="N662">
        <v>1415558879</v>
      </c>
      <c r="O662" s="11">
        <f t="shared" si="42"/>
        <v>41952.783321759263</v>
      </c>
      <c r="P662">
        <v>1412963279</v>
      </c>
      <c r="Q662" s="11">
        <f t="shared" si="43"/>
        <v>41922.741655092592</v>
      </c>
      <c r="R662" t="b">
        <v>0</v>
      </c>
      <c r="S662" t="b">
        <v>0</v>
      </c>
      <c r="T662" t="s">
        <v>8273</v>
      </c>
      <c r="U662" t="s">
        <v>8319</v>
      </c>
      <c r="V662" t="s">
        <v>8321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v>0.95</v>
      </c>
      <c r="G663" t="s">
        <v>8221</v>
      </c>
      <c r="H663" t="str">
        <f t="shared" si="40"/>
        <v>null</v>
      </c>
      <c r="I663">
        <f t="shared" si="41"/>
        <v>9</v>
      </c>
      <c r="J663">
        <v>9</v>
      </c>
      <c r="K663" s="6">
        <v>10.555555555555555</v>
      </c>
      <c r="L663" t="s">
        <v>8224</v>
      </c>
      <c r="M663" t="s">
        <v>8246</v>
      </c>
      <c r="N663">
        <v>1477236559</v>
      </c>
      <c r="O663" s="11">
        <f t="shared" si="42"/>
        <v>42666.645358796297</v>
      </c>
      <c r="P663">
        <v>1474644559</v>
      </c>
      <c r="Q663" s="11">
        <f t="shared" si="43"/>
        <v>42636.645358796297</v>
      </c>
      <c r="R663" t="b">
        <v>0</v>
      </c>
      <c r="S663" t="b">
        <v>0</v>
      </c>
      <c r="T663" t="s">
        <v>8273</v>
      </c>
      <c r="U663" t="s">
        <v>8319</v>
      </c>
      <c r="V663" t="s">
        <v>8321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v>0.4</v>
      </c>
      <c r="G664" t="s">
        <v>8221</v>
      </c>
      <c r="H664" t="str">
        <f t="shared" si="40"/>
        <v>null</v>
      </c>
      <c r="I664">
        <f t="shared" si="41"/>
        <v>4</v>
      </c>
      <c r="J664">
        <v>4</v>
      </c>
      <c r="K664" s="6">
        <v>39</v>
      </c>
      <c r="L664" t="s">
        <v>8224</v>
      </c>
      <c r="M664" t="s">
        <v>8246</v>
      </c>
      <c r="N664">
        <v>1421404247</v>
      </c>
      <c r="O664" s="11">
        <f t="shared" si="42"/>
        <v>42020.438043981485</v>
      </c>
      <c r="P664">
        <v>1418812247</v>
      </c>
      <c r="Q664" s="11">
        <f t="shared" si="43"/>
        <v>41990.438043981485</v>
      </c>
      <c r="R664" t="b">
        <v>0</v>
      </c>
      <c r="S664" t="b">
        <v>0</v>
      </c>
      <c r="T664" t="s">
        <v>8273</v>
      </c>
      <c r="U664" t="s">
        <v>8319</v>
      </c>
      <c r="V664" t="s">
        <v>8321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v>0.35000000000000003</v>
      </c>
      <c r="G665" t="s">
        <v>8221</v>
      </c>
      <c r="H665" t="str">
        <f t="shared" si="40"/>
        <v>null</v>
      </c>
      <c r="I665">
        <f t="shared" si="41"/>
        <v>7</v>
      </c>
      <c r="J665">
        <v>7</v>
      </c>
      <c r="K665" s="6">
        <v>100</v>
      </c>
      <c r="L665" t="s">
        <v>8232</v>
      </c>
      <c r="M665" t="s">
        <v>8253</v>
      </c>
      <c r="N665">
        <v>1437250456</v>
      </c>
      <c r="O665" s="11">
        <f t="shared" si="42"/>
        <v>42203.843240740738</v>
      </c>
      <c r="P665">
        <v>1434658456</v>
      </c>
      <c r="Q665" s="11">
        <f t="shared" si="43"/>
        <v>42173.843240740738</v>
      </c>
      <c r="R665" t="b">
        <v>0</v>
      </c>
      <c r="S665" t="b">
        <v>0</v>
      </c>
      <c r="T665" t="s">
        <v>8273</v>
      </c>
      <c r="U665" t="s">
        <v>8319</v>
      </c>
      <c r="V665" t="s">
        <v>8321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v>7.5333333333333332</v>
      </c>
      <c r="G666" t="s">
        <v>8221</v>
      </c>
      <c r="H666" t="str">
        <f t="shared" si="40"/>
        <v>null</v>
      </c>
      <c r="I666">
        <f t="shared" si="41"/>
        <v>29</v>
      </c>
      <c r="J666">
        <v>29</v>
      </c>
      <c r="K666" s="6">
        <v>31.172413793103448</v>
      </c>
      <c r="L666" t="s">
        <v>8224</v>
      </c>
      <c r="M666" t="s">
        <v>8246</v>
      </c>
      <c r="N666">
        <v>1428940775</v>
      </c>
      <c r="O666" s="11">
        <f t="shared" si="42"/>
        <v>42107.666377314818</v>
      </c>
      <c r="P666">
        <v>1426348775</v>
      </c>
      <c r="Q666" s="11">
        <f t="shared" si="43"/>
        <v>42077.666377314818</v>
      </c>
      <c r="R666" t="b">
        <v>0</v>
      </c>
      <c r="S666" t="b">
        <v>0</v>
      </c>
      <c r="T666" t="s">
        <v>8273</v>
      </c>
      <c r="U666" t="s">
        <v>8319</v>
      </c>
      <c r="V666" t="s">
        <v>8321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v>18.64</v>
      </c>
      <c r="G667" t="s">
        <v>8221</v>
      </c>
      <c r="H667" t="str">
        <f t="shared" si="40"/>
        <v>null</v>
      </c>
      <c r="I667">
        <f t="shared" si="41"/>
        <v>12</v>
      </c>
      <c r="J667">
        <v>12</v>
      </c>
      <c r="K667" s="6">
        <v>155.33333333333334</v>
      </c>
      <c r="L667" t="s">
        <v>8224</v>
      </c>
      <c r="M667" t="s">
        <v>8246</v>
      </c>
      <c r="N667">
        <v>1484327061</v>
      </c>
      <c r="O667" s="11">
        <f t="shared" si="42"/>
        <v>42748.711354166662</v>
      </c>
      <c r="P667">
        <v>1479143061</v>
      </c>
      <c r="Q667" s="11">
        <f t="shared" si="43"/>
        <v>42688.711354166662</v>
      </c>
      <c r="R667" t="b">
        <v>0</v>
      </c>
      <c r="S667" t="b">
        <v>0</v>
      </c>
      <c r="T667" t="s">
        <v>8273</v>
      </c>
      <c r="U667" t="s">
        <v>8319</v>
      </c>
      <c r="V667" t="s">
        <v>8321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v>4.0000000000000001E-3</v>
      </c>
      <c r="G668" t="s">
        <v>8221</v>
      </c>
      <c r="H668" t="str">
        <f t="shared" si="40"/>
        <v>null</v>
      </c>
      <c r="I668">
        <f t="shared" si="41"/>
        <v>4</v>
      </c>
      <c r="J668">
        <v>4</v>
      </c>
      <c r="K668" s="6">
        <v>2</v>
      </c>
      <c r="L668" t="s">
        <v>8224</v>
      </c>
      <c r="M668" t="s">
        <v>8246</v>
      </c>
      <c r="N668">
        <v>1408305498</v>
      </c>
      <c r="O668" s="11">
        <f t="shared" si="42"/>
        <v>41868.832152777781</v>
      </c>
      <c r="P668">
        <v>1405713498</v>
      </c>
      <c r="Q668" s="11">
        <f t="shared" si="43"/>
        <v>41838.832152777781</v>
      </c>
      <c r="R668" t="b">
        <v>0</v>
      </c>
      <c r="S668" t="b">
        <v>0</v>
      </c>
      <c r="T668" t="s">
        <v>8273</v>
      </c>
      <c r="U668" t="s">
        <v>8319</v>
      </c>
      <c r="V668" t="s">
        <v>8321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v>10.02</v>
      </c>
      <c r="G669" t="s">
        <v>8221</v>
      </c>
      <c r="H669" t="str">
        <f t="shared" si="40"/>
        <v>null</v>
      </c>
      <c r="I669">
        <f t="shared" si="41"/>
        <v>28</v>
      </c>
      <c r="J669">
        <v>28</v>
      </c>
      <c r="K669" s="6">
        <v>178.92857142857142</v>
      </c>
      <c r="L669" t="s">
        <v>8237</v>
      </c>
      <c r="M669" t="s">
        <v>8249</v>
      </c>
      <c r="N669">
        <v>1477731463</v>
      </c>
      <c r="O669" s="11">
        <f t="shared" si="42"/>
        <v>42672.373414351852</v>
      </c>
      <c r="P669">
        <v>1474275463</v>
      </c>
      <c r="Q669" s="11">
        <f t="shared" si="43"/>
        <v>42632.373414351852</v>
      </c>
      <c r="R669" t="b">
        <v>0</v>
      </c>
      <c r="S669" t="b">
        <v>0</v>
      </c>
      <c r="T669" t="s">
        <v>8273</v>
      </c>
      <c r="U669" t="s">
        <v>8319</v>
      </c>
      <c r="V669" t="s">
        <v>8321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v>4.5600000000000005</v>
      </c>
      <c r="G670" t="s">
        <v>8221</v>
      </c>
      <c r="H670" t="str">
        <f t="shared" si="40"/>
        <v>null</v>
      </c>
      <c r="I670">
        <f t="shared" si="41"/>
        <v>25</v>
      </c>
      <c r="J670">
        <v>25</v>
      </c>
      <c r="K670" s="6">
        <v>27.36</v>
      </c>
      <c r="L670" t="s">
        <v>8224</v>
      </c>
      <c r="M670" t="s">
        <v>8246</v>
      </c>
      <c r="N670">
        <v>1431374222</v>
      </c>
      <c r="O670" s="11">
        <f t="shared" si="42"/>
        <v>42135.831273148149</v>
      </c>
      <c r="P670">
        <v>1427486222</v>
      </c>
      <c r="Q670" s="11">
        <f t="shared" si="43"/>
        <v>42090.831273148149</v>
      </c>
      <c r="R670" t="b">
        <v>0</v>
      </c>
      <c r="S670" t="b">
        <v>0</v>
      </c>
      <c r="T670" t="s">
        <v>8273</v>
      </c>
      <c r="U670" t="s">
        <v>8319</v>
      </c>
      <c r="V670" t="s">
        <v>8321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v>21.5075</v>
      </c>
      <c r="G671" t="s">
        <v>8221</v>
      </c>
      <c r="H671" t="str">
        <f t="shared" si="40"/>
        <v>null</v>
      </c>
      <c r="I671">
        <f t="shared" si="41"/>
        <v>28</v>
      </c>
      <c r="J671">
        <v>28</v>
      </c>
      <c r="K671" s="6">
        <v>1536.25</v>
      </c>
      <c r="L671" t="s">
        <v>8235</v>
      </c>
      <c r="M671" t="s">
        <v>8255</v>
      </c>
      <c r="N671">
        <v>1467817258</v>
      </c>
      <c r="O671" s="11">
        <f t="shared" si="42"/>
        <v>42557.625671296293</v>
      </c>
      <c r="P671">
        <v>1465225258</v>
      </c>
      <c r="Q671" s="11">
        <f t="shared" si="43"/>
        <v>42527.625671296293</v>
      </c>
      <c r="R671" t="b">
        <v>0</v>
      </c>
      <c r="S671" t="b">
        <v>0</v>
      </c>
      <c r="T671" t="s">
        <v>8273</v>
      </c>
      <c r="U671" t="s">
        <v>8319</v>
      </c>
      <c r="V671" t="s">
        <v>8321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v>29.276666666666667</v>
      </c>
      <c r="G672" t="s">
        <v>8221</v>
      </c>
      <c r="H672" t="str">
        <f t="shared" si="40"/>
        <v>null</v>
      </c>
      <c r="I672">
        <f t="shared" si="41"/>
        <v>310</v>
      </c>
      <c r="J672">
        <v>310</v>
      </c>
      <c r="K672" s="6">
        <v>84.99677419354839</v>
      </c>
      <c r="L672" t="s">
        <v>8237</v>
      </c>
      <c r="M672" t="s">
        <v>8249</v>
      </c>
      <c r="N672">
        <v>1466323800</v>
      </c>
      <c r="O672" s="11">
        <f t="shared" si="42"/>
        <v>42540.340277777781</v>
      </c>
      <c r="P672">
        <v>1463418120</v>
      </c>
      <c r="Q672" s="11">
        <f t="shared" si="43"/>
        <v>42506.709722222222</v>
      </c>
      <c r="R672" t="b">
        <v>0</v>
      </c>
      <c r="S672" t="b">
        <v>0</v>
      </c>
      <c r="T672" t="s">
        <v>8273</v>
      </c>
      <c r="U672" t="s">
        <v>8319</v>
      </c>
      <c r="V672" t="s">
        <v>8321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v>39.426666666666662</v>
      </c>
      <c r="G673" t="s">
        <v>8221</v>
      </c>
      <c r="H673" t="str">
        <f t="shared" si="40"/>
        <v>null</v>
      </c>
      <c r="I673">
        <f t="shared" si="41"/>
        <v>15</v>
      </c>
      <c r="J673">
        <v>15</v>
      </c>
      <c r="K673" s="6">
        <v>788.5333333333333</v>
      </c>
      <c r="L673" t="s">
        <v>8224</v>
      </c>
      <c r="M673" t="s">
        <v>8246</v>
      </c>
      <c r="N673">
        <v>1421208000</v>
      </c>
      <c r="O673" s="11">
        <f t="shared" si="42"/>
        <v>42018.166666666672</v>
      </c>
      <c r="P673">
        <v>1418315852</v>
      </c>
      <c r="Q673" s="11">
        <f t="shared" si="43"/>
        <v>41984.692731481482</v>
      </c>
      <c r="R673" t="b">
        <v>0</v>
      </c>
      <c r="S673" t="b">
        <v>0</v>
      </c>
      <c r="T673" t="s">
        <v>8273</v>
      </c>
      <c r="U673" t="s">
        <v>8319</v>
      </c>
      <c r="V673" t="s">
        <v>8321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v>21.628</v>
      </c>
      <c r="G674" t="s">
        <v>8221</v>
      </c>
      <c r="H674" t="str">
        <f t="shared" si="40"/>
        <v>null</v>
      </c>
      <c r="I674">
        <f t="shared" si="41"/>
        <v>215</v>
      </c>
      <c r="J674">
        <v>215</v>
      </c>
      <c r="K674" s="6">
        <v>50.29767441860465</v>
      </c>
      <c r="L674" t="s">
        <v>8224</v>
      </c>
      <c r="M674" t="s">
        <v>8246</v>
      </c>
      <c r="N674">
        <v>1420088340</v>
      </c>
      <c r="O674" s="11">
        <f t="shared" si="42"/>
        <v>42005.207638888889</v>
      </c>
      <c r="P674">
        <v>1417410964</v>
      </c>
      <c r="Q674" s="11">
        <f t="shared" si="43"/>
        <v>41974.219490740739</v>
      </c>
      <c r="R674" t="b">
        <v>0</v>
      </c>
      <c r="S674" t="b">
        <v>0</v>
      </c>
      <c r="T674" t="s">
        <v>8273</v>
      </c>
      <c r="U674" t="s">
        <v>8319</v>
      </c>
      <c r="V674" t="s">
        <v>8321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v>0.20500000000000002</v>
      </c>
      <c r="G675" t="s">
        <v>8221</v>
      </c>
      <c r="H675" t="str">
        <f t="shared" si="40"/>
        <v>null</v>
      </c>
      <c r="I675">
        <f t="shared" si="41"/>
        <v>3</v>
      </c>
      <c r="J675">
        <v>3</v>
      </c>
      <c r="K675" s="6">
        <v>68.333333333333329</v>
      </c>
      <c r="L675" t="s">
        <v>8224</v>
      </c>
      <c r="M675" t="s">
        <v>8246</v>
      </c>
      <c r="N675">
        <v>1409602217</v>
      </c>
      <c r="O675" s="11">
        <f t="shared" si="42"/>
        <v>41883.840474537035</v>
      </c>
      <c r="P675">
        <v>1405714217</v>
      </c>
      <c r="Q675" s="11">
        <f t="shared" si="43"/>
        <v>41838.840474537035</v>
      </c>
      <c r="R675" t="b">
        <v>0</v>
      </c>
      <c r="S675" t="b">
        <v>0</v>
      </c>
      <c r="T675" t="s">
        <v>8273</v>
      </c>
      <c r="U675" t="s">
        <v>8319</v>
      </c>
      <c r="V675" t="s">
        <v>8321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v>0.03</v>
      </c>
      <c r="G676" t="s">
        <v>8221</v>
      </c>
      <c r="H676" t="str">
        <f t="shared" si="40"/>
        <v>null</v>
      </c>
      <c r="I676">
        <f t="shared" si="41"/>
        <v>2</v>
      </c>
      <c r="J676">
        <v>2</v>
      </c>
      <c r="K676" s="6">
        <v>7.5</v>
      </c>
      <c r="L676" t="s">
        <v>8224</v>
      </c>
      <c r="M676" t="s">
        <v>8246</v>
      </c>
      <c r="N676">
        <v>1407811627</v>
      </c>
      <c r="O676" s="11">
        <f t="shared" si="42"/>
        <v>41863.116053240738</v>
      </c>
      <c r="P676">
        <v>1402627627</v>
      </c>
      <c r="Q676" s="11">
        <f t="shared" si="43"/>
        <v>41803.116053240738</v>
      </c>
      <c r="R676" t="b">
        <v>0</v>
      </c>
      <c r="S676" t="b">
        <v>0</v>
      </c>
      <c r="T676" t="s">
        <v>8273</v>
      </c>
      <c r="U676" t="s">
        <v>8319</v>
      </c>
      <c r="V676" t="s">
        <v>8321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v>14.85</v>
      </c>
      <c r="G677" t="s">
        <v>8221</v>
      </c>
      <c r="H677" t="str">
        <f t="shared" si="40"/>
        <v>null</v>
      </c>
      <c r="I677">
        <f t="shared" si="41"/>
        <v>26</v>
      </c>
      <c r="J677">
        <v>26</v>
      </c>
      <c r="K677" s="6">
        <v>34.269230769230766</v>
      </c>
      <c r="L677" t="s">
        <v>8224</v>
      </c>
      <c r="M677" t="s">
        <v>8246</v>
      </c>
      <c r="N677">
        <v>1420095540</v>
      </c>
      <c r="O677" s="11">
        <f t="shared" si="42"/>
        <v>42005.290972222225</v>
      </c>
      <c r="P677">
        <v>1417558804</v>
      </c>
      <c r="Q677" s="11">
        <f t="shared" si="43"/>
        <v>41975.930601851855</v>
      </c>
      <c r="R677" t="b">
        <v>0</v>
      </c>
      <c r="S677" t="b">
        <v>0</v>
      </c>
      <c r="T677" t="s">
        <v>8273</v>
      </c>
      <c r="U677" t="s">
        <v>8319</v>
      </c>
      <c r="V677" t="s">
        <v>8321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v>1.4710000000000001</v>
      </c>
      <c r="G678" t="s">
        <v>8221</v>
      </c>
      <c r="H678" t="str">
        <f t="shared" si="40"/>
        <v>null</v>
      </c>
      <c r="I678">
        <f t="shared" si="41"/>
        <v>24</v>
      </c>
      <c r="J678">
        <v>24</v>
      </c>
      <c r="K678" s="6">
        <v>61.291666666666664</v>
      </c>
      <c r="L678" t="s">
        <v>8229</v>
      </c>
      <c r="M678" t="s">
        <v>8251</v>
      </c>
      <c r="N678">
        <v>1423333581</v>
      </c>
      <c r="O678" s="11">
        <f t="shared" si="42"/>
        <v>42042.768298611118</v>
      </c>
      <c r="P678">
        <v>1420741581</v>
      </c>
      <c r="Q678" s="11">
        <f t="shared" si="43"/>
        <v>42012.768298611118</v>
      </c>
      <c r="R678" t="b">
        <v>0</v>
      </c>
      <c r="S678" t="b">
        <v>0</v>
      </c>
      <c r="T678" t="s">
        <v>8273</v>
      </c>
      <c r="U678" t="s">
        <v>8319</v>
      </c>
      <c r="V678" t="s">
        <v>8321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v>25.584</v>
      </c>
      <c r="G679" t="s">
        <v>8221</v>
      </c>
      <c r="H679" t="str">
        <f t="shared" si="40"/>
        <v>null</v>
      </c>
      <c r="I679">
        <f t="shared" si="41"/>
        <v>96</v>
      </c>
      <c r="J679">
        <v>96</v>
      </c>
      <c r="K679" s="6">
        <v>133.25</v>
      </c>
      <c r="L679" t="s">
        <v>8237</v>
      </c>
      <c r="M679" t="s">
        <v>8249</v>
      </c>
      <c r="N679">
        <v>1467106895</v>
      </c>
      <c r="O679" s="11">
        <f t="shared" si="42"/>
        <v>42549.403877314813</v>
      </c>
      <c r="P679">
        <v>1463218895</v>
      </c>
      <c r="Q679" s="11">
        <f t="shared" si="43"/>
        <v>42504.403877314813</v>
      </c>
      <c r="R679" t="b">
        <v>0</v>
      </c>
      <c r="S679" t="b">
        <v>0</v>
      </c>
      <c r="T679" t="s">
        <v>8273</v>
      </c>
      <c r="U679" t="s">
        <v>8319</v>
      </c>
      <c r="V679" t="s">
        <v>8321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v>3.8206896551724134</v>
      </c>
      <c r="G680" t="s">
        <v>8221</v>
      </c>
      <c r="H680" t="str">
        <f t="shared" si="40"/>
        <v>null</v>
      </c>
      <c r="I680">
        <f t="shared" si="41"/>
        <v>17</v>
      </c>
      <c r="J680">
        <v>17</v>
      </c>
      <c r="K680" s="6">
        <v>65.17647058823529</v>
      </c>
      <c r="L680" t="s">
        <v>8224</v>
      </c>
      <c r="M680" t="s">
        <v>8246</v>
      </c>
      <c r="N680">
        <v>1463821338</v>
      </c>
      <c r="O680" s="11">
        <f t="shared" si="42"/>
        <v>42511.376597222217</v>
      </c>
      <c r="P680">
        <v>1461229338</v>
      </c>
      <c r="Q680" s="11">
        <f t="shared" si="43"/>
        <v>42481.376597222217</v>
      </c>
      <c r="R680" t="b">
        <v>0</v>
      </c>
      <c r="S680" t="b">
        <v>0</v>
      </c>
      <c r="T680" t="s">
        <v>8273</v>
      </c>
      <c r="U680" t="s">
        <v>8319</v>
      </c>
      <c r="V680" t="s">
        <v>8321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v>15.485964912280703</v>
      </c>
      <c r="G681" t="s">
        <v>8221</v>
      </c>
      <c r="H681" t="str">
        <f t="shared" si="40"/>
        <v>null</v>
      </c>
      <c r="I681">
        <f t="shared" si="41"/>
        <v>94</v>
      </c>
      <c r="J681">
        <v>94</v>
      </c>
      <c r="K681" s="6">
        <v>93.90425531914893</v>
      </c>
      <c r="L681" t="s">
        <v>8224</v>
      </c>
      <c r="M681" t="s">
        <v>8246</v>
      </c>
      <c r="N681">
        <v>1472920909</v>
      </c>
      <c r="O681" s="11">
        <f t="shared" si="42"/>
        <v>42616.695706018523</v>
      </c>
      <c r="P681">
        <v>1467736909</v>
      </c>
      <c r="Q681" s="11">
        <f t="shared" si="43"/>
        <v>42556.695706018523</v>
      </c>
      <c r="R681" t="b">
        <v>0</v>
      </c>
      <c r="S681" t="b">
        <v>0</v>
      </c>
      <c r="T681" t="s">
        <v>8273</v>
      </c>
      <c r="U681" t="s">
        <v>8319</v>
      </c>
      <c r="V681" t="s">
        <v>8321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v>25.912000000000003</v>
      </c>
      <c r="G682" t="s">
        <v>8221</v>
      </c>
      <c r="H682" t="str">
        <f t="shared" si="40"/>
        <v>null</v>
      </c>
      <c r="I682">
        <f t="shared" si="41"/>
        <v>129</v>
      </c>
      <c r="J682">
        <v>129</v>
      </c>
      <c r="K682" s="6">
        <v>150.65116279069767</v>
      </c>
      <c r="L682" t="s">
        <v>8224</v>
      </c>
      <c r="M682" t="s">
        <v>8246</v>
      </c>
      <c r="N682">
        <v>1410955331</v>
      </c>
      <c r="O682" s="11">
        <f t="shared" si="42"/>
        <v>41899.501516203702</v>
      </c>
      <c r="P682">
        <v>1407931331</v>
      </c>
      <c r="Q682" s="11">
        <f t="shared" si="43"/>
        <v>41864.501516203702</v>
      </c>
      <c r="R682" t="b">
        <v>0</v>
      </c>
      <c r="S682" t="b">
        <v>0</v>
      </c>
      <c r="T682" t="s">
        <v>8273</v>
      </c>
      <c r="U682" t="s">
        <v>8319</v>
      </c>
      <c r="V682" t="s">
        <v>8321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v>0.04</v>
      </c>
      <c r="G683" t="s">
        <v>8221</v>
      </c>
      <c r="H683" t="str">
        <f t="shared" si="40"/>
        <v>null</v>
      </c>
      <c r="I683">
        <f t="shared" si="41"/>
        <v>1</v>
      </c>
      <c r="J683">
        <v>1</v>
      </c>
      <c r="K683" s="6">
        <v>1</v>
      </c>
      <c r="L683" t="s">
        <v>8224</v>
      </c>
      <c r="M683" t="s">
        <v>8246</v>
      </c>
      <c r="N683">
        <v>1477509604</v>
      </c>
      <c r="O683" s="11">
        <f t="shared" si="42"/>
        <v>42669.805601851855</v>
      </c>
      <c r="P683">
        <v>1474917604</v>
      </c>
      <c r="Q683" s="11">
        <f t="shared" si="43"/>
        <v>42639.805601851855</v>
      </c>
      <c r="R683" t="b">
        <v>0</v>
      </c>
      <c r="S683" t="b">
        <v>0</v>
      </c>
      <c r="T683" t="s">
        <v>8273</v>
      </c>
      <c r="U683" t="s">
        <v>8319</v>
      </c>
      <c r="V683" t="s">
        <v>8321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v>0.106</v>
      </c>
      <c r="G684" t="s">
        <v>8221</v>
      </c>
      <c r="H684" t="str">
        <f t="shared" si="40"/>
        <v>null</v>
      </c>
      <c r="I684">
        <f t="shared" si="41"/>
        <v>4</v>
      </c>
      <c r="J684">
        <v>4</v>
      </c>
      <c r="K684" s="6">
        <v>13.25</v>
      </c>
      <c r="L684" t="s">
        <v>8224</v>
      </c>
      <c r="M684" t="s">
        <v>8246</v>
      </c>
      <c r="N684">
        <v>1489512122</v>
      </c>
      <c r="O684" s="11">
        <f t="shared" si="42"/>
        <v>42808.723634259266</v>
      </c>
      <c r="P684">
        <v>1486923722</v>
      </c>
      <c r="Q684" s="11">
        <f t="shared" si="43"/>
        <v>42778.765300925923</v>
      </c>
      <c r="R684" t="b">
        <v>0</v>
      </c>
      <c r="S684" t="b">
        <v>0</v>
      </c>
      <c r="T684" t="s">
        <v>8273</v>
      </c>
      <c r="U684" t="s">
        <v>8319</v>
      </c>
      <c r="V684" t="s">
        <v>8321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v>0.85142857142857142</v>
      </c>
      <c r="G685" t="s">
        <v>8221</v>
      </c>
      <c r="H685" t="str">
        <f t="shared" si="40"/>
        <v>null</v>
      </c>
      <c r="I685">
        <f t="shared" si="41"/>
        <v>3</v>
      </c>
      <c r="J685">
        <v>3</v>
      </c>
      <c r="K685" s="6">
        <v>99.333333333333329</v>
      </c>
      <c r="L685" t="s">
        <v>8224</v>
      </c>
      <c r="M685" t="s">
        <v>8246</v>
      </c>
      <c r="N685">
        <v>1477949764</v>
      </c>
      <c r="O685" s="11">
        <f t="shared" si="42"/>
        <v>42674.900046296301</v>
      </c>
      <c r="P685">
        <v>1474493764</v>
      </c>
      <c r="Q685" s="11">
        <f t="shared" si="43"/>
        <v>42634.900046296301</v>
      </c>
      <c r="R685" t="b">
        <v>0</v>
      </c>
      <c r="S685" t="b">
        <v>0</v>
      </c>
      <c r="T685" t="s">
        <v>8273</v>
      </c>
      <c r="U685" t="s">
        <v>8319</v>
      </c>
      <c r="V685" t="s">
        <v>8321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v>7.4837500000000006</v>
      </c>
      <c r="G686" t="s">
        <v>8221</v>
      </c>
      <c r="H686" t="str">
        <f t="shared" si="40"/>
        <v>null</v>
      </c>
      <c r="I686">
        <f t="shared" si="41"/>
        <v>135</v>
      </c>
      <c r="J686">
        <v>135</v>
      </c>
      <c r="K686" s="6">
        <v>177.39259259259259</v>
      </c>
      <c r="L686" t="s">
        <v>8224</v>
      </c>
      <c r="M686" t="s">
        <v>8246</v>
      </c>
      <c r="N686">
        <v>1406257200</v>
      </c>
      <c r="O686" s="11">
        <f t="shared" si="42"/>
        <v>41845.125</v>
      </c>
      <c r="P686">
        <v>1403176891</v>
      </c>
      <c r="Q686" s="11">
        <f t="shared" si="43"/>
        <v>41809.473275462966</v>
      </c>
      <c r="R686" t="b">
        <v>0</v>
      </c>
      <c r="S686" t="b">
        <v>0</v>
      </c>
      <c r="T686" t="s">
        <v>8273</v>
      </c>
      <c r="U686" t="s">
        <v>8319</v>
      </c>
      <c r="V686" t="s">
        <v>8321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v>27.650000000000002</v>
      </c>
      <c r="G687" t="s">
        <v>8221</v>
      </c>
      <c r="H687" t="str">
        <f t="shared" si="40"/>
        <v>null</v>
      </c>
      <c r="I687">
        <f t="shared" si="41"/>
        <v>10</v>
      </c>
      <c r="J687">
        <v>10</v>
      </c>
      <c r="K687" s="6">
        <v>55.3</v>
      </c>
      <c r="L687" t="s">
        <v>8224</v>
      </c>
      <c r="M687" t="s">
        <v>8246</v>
      </c>
      <c r="N687">
        <v>1421095672</v>
      </c>
      <c r="O687" s="11">
        <f t="shared" si="42"/>
        <v>42016.866574074069</v>
      </c>
      <c r="P687">
        <v>1417207672</v>
      </c>
      <c r="Q687" s="11">
        <f t="shared" si="43"/>
        <v>41971.866574074069</v>
      </c>
      <c r="R687" t="b">
        <v>0</v>
      </c>
      <c r="S687" t="b">
        <v>0</v>
      </c>
      <c r="T687" t="s">
        <v>8273</v>
      </c>
      <c r="U687" t="s">
        <v>8319</v>
      </c>
      <c r="V687" t="s">
        <v>8321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v>0</v>
      </c>
      <c r="G688" t="s">
        <v>8221</v>
      </c>
      <c r="H688" t="str">
        <f t="shared" si="40"/>
        <v>null</v>
      </c>
      <c r="I688">
        <f t="shared" si="41"/>
        <v>0</v>
      </c>
      <c r="J688">
        <v>0</v>
      </c>
      <c r="K688" s="7">
        <v>0</v>
      </c>
      <c r="L688" t="s">
        <v>8237</v>
      </c>
      <c r="M688" t="s">
        <v>8249</v>
      </c>
      <c r="N688">
        <v>1438618170</v>
      </c>
      <c r="O688" s="11">
        <f t="shared" si="42"/>
        <v>42219.673263888893</v>
      </c>
      <c r="P688">
        <v>1436026170</v>
      </c>
      <c r="Q688" s="11">
        <f t="shared" si="43"/>
        <v>42189.673263888893</v>
      </c>
      <c r="R688" t="b">
        <v>0</v>
      </c>
      <c r="S688" t="b">
        <v>0</v>
      </c>
      <c r="T688" t="s">
        <v>8273</v>
      </c>
      <c r="U688" t="s">
        <v>8319</v>
      </c>
      <c r="V688" t="s">
        <v>8321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v>3.55</v>
      </c>
      <c r="G689" t="s">
        <v>8221</v>
      </c>
      <c r="H689" t="str">
        <f t="shared" si="40"/>
        <v>null</v>
      </c>
      <c r="I689">
        <f t="shared" si="41"/>
        <v>6</v>
      </c>
      <c r="J689">
        <v>6</v>
      </c>
      <c r="K689" s="6">
        <v>591.66666666666663</v>
      </c>
      <c r="L689" t="s">
        <v>8238</v>
      </c>
      <c r="M689" t="s">
        <v>8256</v>
      </c>
      <c r="N689">
        <v>1486317653</v>
      </c>
      <c r="O689" s="11">
        <f t="shared" si="42"/>
        <v>42771.750613425931</v>
      </c>
      <c r="P689">
        <v>1481133653</v>
      </c>
      <c r="Q689" s="11">
        <f t="shared" si="43"/>
        <v>42711.750613425931</v>
      </c>
      <c r="R689" t="b">
        <v>0</v>
      </c>
      <c r="S689" t="b">
        <v>0</v>
      </c>
      <c r="T689" t="s">
        <v>8273</v>
      </c>
      <c r="U689" t="s">
        <v>8319</v>
      </c>
      <c r="V689" t="s">
        <v>8321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v>72.989999999999995</v>
      </c>
      <c r="G690" t="s">
        <v>8221</v>
      </c>
      <c r="H690" t="str">
        <f t="shared" si="40"/>
        <v>null</v>
      </c>
      <c r="I690">
        <f t="shared" si="41"/>
        <v>36</v>
      </c>
      <c r="J690">
        <v>36</v>
      </c>
      <c r="K690" s="6">
        <v>405.5</v>
      </c>
      <c r="L690" t="s">
        <v>8224</v>
      </c>
      <c r="M690" t="s">
        <v>8246</v>
      </c>
      <c r="N690">
        <v>1444876253</v>
      </c>
      <c r="O690" s="11">
        <f t="shared" si="42"/>
        <v>42292.104780092588</v>
      </c>
      <c r="P690">
        <v>1442284253</v>
      </c>
      <c r="Q690" s="11">
        <f t="shared" si="43"/>
        <v>42262.104780092588</v>
      </c>
      <c r="R690" t="b">
        <v>0</v>
      </c>
      <c r="S690" t="b">
        <v>0</v>
      </c>
      <c r="T690" t="s">
        <v>8273</v>
      </c>
      <c r="U690" t="s">
        <v>8319</v>
      </c>
      <c r="V690" t="s">
        <v>8321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v>57.648750000000007</v>
      </c>
      <c r="G691" t="s">
        <v>8221</v>
      </c>
      <c r="H691" t="str">
        <f t="shared" si="40"/>
        <v>null</v>
      </c>
      <c r="I691">
        <f t="shared" si="41"/>
        <v>336</v>
      </c>
      <c r="J691">
        <v>336</v>
      </c>
      <c r="K691" s="6">
        <v>343.14732142857144</v>
      </c>
      <c r="L691" t="s">
        <v>8224</v>
      </c>
      <c r="M691" t="s">
        <v>8246</v>
      </c>
      <c r="N691">
        <v>1481173140</v>
      </c>
      <c r="O691" s="11">
        <f t="shared" si="42"/>
        <v>42712.207638888889</v>
      </c>
      <c r="P691">
        <v>1478016097</v>
      </c>
      <c r="Q691" s="11">
        <f t="shared" si="43"/>
        <v>42675.66778935185</v>
      </c>
      <c r="R691" t="b">
        <v>0</v>
      </c>
      <c r="S691" t="b">
        <v>0</v>
      </c>
      <c r="T691" t="s">
        <v>8273</v>
      </c>
      <c r="U691" t="s">
        <v>8319</v>
      </c>
      <c r="V691" t="s">
        <v>8321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v>12.34</v>
      </c>
      <c r="G692" t="s">
        <v>8221</v>
      </c>
      <c r="H692" t="str">
        <f t="shared" si="40"/>
        <v>null</v>
      </c>
      <c r="I692">
        <f t="shared" si="41"/>
        <v>34</v>
      </c>
      <c r="J692">
        <v>34</v>
      </c>
      <c r="K692" s="6">
        <v>72.588235294117652</v>
      </c>
      <c r="L692" t="s">
        <v>8224</v>
      </c>
      <c r="M692" t="s">
        <v>8246</v>
      </c>
      <c r="N692">
        <v>1473400800</v>
      </c>
      <c r="O692" s="11">
        <f t="shared" si="42"/>
        <v>42622.25</v>
      </c>
      <c r="P692">
        <v>1469718841</v>
      </c>
      <c r="Q692" s="11">
        <f t="shared" si="43"/>
        <v>42579.634733796294</v>
      </c>
      <c r="R692" t="b">
        <v>0</v>
      </c>
      <c r="S692" t="b">
        <v>0</v>
      </c>
      <c r="T692" t="s">
        <v>8273</v>
      </c>
      <c r="U692" t="s">
        <v>8319</v>
      </c>
      <c r="V692" t="s">
        <v>8321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v>0.52</v>
      </c>
      <c r="G693" t="s">
        <v>8221</v>
      </c>
      <c r="H693" t="str">
        <f t="shared" si="40"/>
        <v>null</v>
      </c>
      <c r="I693">
        <f t="shared" si="41"/>
        <v>10</v>
      </c>
      <c r="J693">
        <v>10</v>
      </c>
      <c r="K693" s="6">
        <v>26</v>
      </c>
      <c r="L693" t="s">
        <v>8224</v>
      </c>
      <c r="M693" t="s">
        <v>8246</v>
      </c>
      <c r="N693">
        <v>1435711246</v>
      </c>
      <c r="O693" s="11">
        <f t="shared" si="42"/>
        <v>42186.028310185182</v>
      </c>
      <c r="P693">
        <v>1433292046</v>
      </c>
      <c r="Q693" s="11">
        <f t="shared" si="43"/>
        <v>42158.028310185182</v>
      </c>
      <c r="R693" t="b">
        <v>0</v>
      </c>
      <c r="S693" t="b">
        <v>0</v>
      </c>
      <c r="T693" t="s">
        <v>8273</v>
      </c>
      <c r="U693" t="s">
        <v>8319</v>
      </c>
      <c r="V693" t="s">
        <v>8321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v>6.5299999999999994</v>
      </c>
      <c r="G694" t="s">
        <v>8221</v>
      </c>
      <c r="H694" t="str">
        <f t="shared" si="40"/>
        <v>null</v>
      </c>
      <c r="I694">
        <f t="shared" si="41"/>
        <v>201</v>
      </c>
      <c r="J694">
        <v>201</v>
      </c>
      <c r="K694" s="6">
        <v>6.4975124378109452</v>
      </c>
      <c r="L694" t="s">
        <v>8225</v>
      </c>
      <c r="M694" t="s">
        <v>8247</v>
      </c>
      <c r="N694">
        <v>1482397263</v>
      </c>
      <c r="O694" s="11">
        <f t="shared" si="42"/>
        <v>42726.37572916667</v>
      </c>
      <c r="P694">
        <v>1479805263</v>
      </c>
      <c r="Q694" s="11">
        <f t="shared" si="43"/>
        <v>42696.37572916667</v>
      </c>
      <c r="R694" t="b">
        <v>0</v>
      </c>
      <c r="S694" t="b">
        <v>0</v>
      </c>
      <c r="T694" t="s">
        <v>8273</v>
      </c>
      <c r="U694" t="s">
        <v>8319</v>
      </c>
      <c r="V694" t="s">
        <v>8321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v>35.338000000000001</v>
      </c>
      <c r="G695" t="s">
        <v>8221</v>
      </c>
      <c r="H695" t="str">
        <f t="shared" si="40"/>
        <v>null</v>
      </c>
      <c r="I695">
        <f t="shared" si="41"/>
        <v>296</v>
      </c>
      <c r="J695">
        <v>296</v>
      </c>
      <c r="K695" s="6">
        <v>119.38513513513513</v>
      </c>
      <c r="L695" t="s">
        <v>8224</v>
      </c>
      <c r="M695" t="s">
        <v>8246</v>
      </c>
      <c r="N695">
        <v>1430421827</v>
      </c>
      <c r="O695" s="11">
        <f t="shared" si="42"/>
        <v>42124.808182870373</v>
      </c>
      <c r="P695">
        <v>1427829827</v>
      </c>
      <c r="Q695" s="11">
        <f t="shared" si="43"/>
        <v>42094.808182870373</v>
      </c>
      <c r="R695" t="b">
        <v>0</v>
      </c>
      <c r="S695" t="b">
        <v>0</v>
      </c>
      <c r="T695" t="s">
        <v>8273</v>
      </c>
      <c r="U695" t="s">
        <v>8319</v>
      </c>
      <c r="V695" t="s">
        <v>8321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v>0.39333333333333331</v>
      </c>
      <c r="G696" t="s">
        <v>8221</v>
      </c>
      <c r="H696" t="str">
        <f t="shared" si="40"/>
        <v>null</v>
      </c>
      <c r="I696">
        <f t="shared" si="41"/>
        <v>7</v>
      </c>
      <c r="J696">
        <v>7</v>
      </c>
      <c r="K696" s="6">
        <v>84.285714285714292</v>
      </c>
      <c r="L696" t="s">
        <v>8224</v>
      </c>
      <c r="M696" t="s">
        <v>8246</v>
      </c>
      <c r="N696">
        <v>1485964559</v>
      </c>
      <c r="O696" s="11">
        <f t="shared" si="42"/>
        <v>42767.663877314815</v>
      </c>
      <c r="P696">
        <v>1483372559</v>
      </c>
      <c r="Q696" s="11">
        <f t="shared" si="43"/>
        <v>42737.663877314815</v>
      </c>
      <c r="R696" t="b">
        <v>0</v>
      </c>
      <c r="S696" t="b">
        <v>0</v>
      </c>
      <c r="T696" t="s">
        <v>8273</v>
      </c>
      <c r="U696" t="s">
        <v>8319</v>
      </c>
      <c r="V696" t="s">
        <v>8321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v>1.06</v>
      </c>
      <c r="G697" t="s">
        <v>8221</v>
      </c>
      <c r="H697" t="str">
        <f t="shared" si="40"/>
        <v>null</v>
      </c>
      <c r="I697">
        <f t="shared" si="41"/>
        <v>7</v>
      </c>
      <c r="J697">
        <v>7</v>
      </c>
      <c r="K697" s="6">
        <v>90.857142857142861</v>
      </c>
      <c r="L697" t="s">
        <v>8224</v>
      </c>
      <c r="M697" t="s">
        <v>8246</v>
      </c>
      <c r="N697">
        <v>1414758620</v>
      </c>
      <c r="O697" s="11">
        <f t="shared" si="42"/>
        <v>41943.521064814813</v>
      </c>
      <c r="P697">
        <v>1412166620</v>
      </c>
      <c r="Q697" s="11">
        <f t="shared" si="43"/>
        <v>41913.521064814813</v>
      </c>
      <c r="R697" t="b">
        <v>0</v>
      </c>
      <c r="S697" t="b">
        <v>0</v>
      </c>
      <c r="T697" t="s">
        <v>8273</v>
      </c>
      <c r="U697" t="s">
        <v>8319</v>
      </c>
      <c r="V697" t="s">
        <v>8321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v>5.7142857142857147E-4</v>
      </c>
      <c r="G698" t="s">
        <v>8221</v>
      </c>
      <c r="H698" t="str">
        <f t="shared" si="40"/>
        <v>null</v>
      </c>
      <c r="I698">
        <f t="shared" si="41"/>
        <v>1</v>
      </c>
      <c r="J698">
        <v>1</v>
      </c>
      <c r="K698" s="6">
        <v>1</v>
      </c>
      <c r="L698" t="s">
        <v>8233</v>
      </c>
      <c r="M698" t="s">
        <v>8249</v>
      </c>
      <c r="N698">
        <v>1406326502</v>
      </c>
      <c r="O698" s="11">
        <f t="shared" si="42"/>
        <v>41845.927106481482</v>
      </c>
      <c r="P698">
        <v>1403734502</v>
      </c>
      <c r="Q698" s="11">
        <f t="shared" si="43"/>
        <v>41815.927106481482</v>
      </c>
      <c r="R698" t="b">
        <v>0</v>
      </c>
      <c r="S698" t="b">
        <v>0</v>
      </c>
      <c r="T698" t="s">
        <v>8273</v>
      </c>
      <c r="U698" t="s">
        <v>8319</v>
      </c>
      <c r="V698" t="s">
        <v>8321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v>46.379999999999995</v>
      </c>
      <c r="G699" t="s">
        <v>8221</v>
      </c>
      <c r="H699" t="str">
        <f t="shared" si="40"/>
        <v>null</v>
      </c>
      <c r="I699">
        <f t="shared" si="41"/>
        <v>114</v>
      </c>
      <c r="J699">
        <v>114</v>
      </c>
      <c r="K699" s="6">
        <v>20.342105263157894</v>
      </c>
      <c r="L699" t="s">
        <v>8236</v>
      </c>
      <c r="M699" t="s">
        <v>8249</v>
      </c>
      <c r="N699">
        <v>1454502789</v>
      </c>
      <c r="O699" s="11">
        <f t="shared" si="42"/>
        <v>42403.523020833338</v>
      </c>
      <c r="P699">
        <v>1453206789</v>
      </c>
      <c r="Q699" s="11">
        <f t="shared" si="43"/>
        <v>42388.523020833338</v>
      </c>
      <c r="R699" t="b">
        <v>0</v>
      </c>
      <c r="S699" t="b">
        <v>0</v>
      </c>
      <c r="T699" t="s">
        <v>8273</v>
      </c>
      <c r="U699" t="s">
        <v>8319</v>
      </c>
      <c r="V699" t="s">
        <v>8321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v>15.39</v>
      </c>
      <c r="G700" t="s">
        <v>8221</v>
      </c>
      <c r="H700" t="str">
        <f t="shared" si="40"/>
        <v>null</v>
      </c>
      <c r="I700">
        <f t="shared" si="41"/>
        <v>29</v>
      </c>
      <c r="J700">
        <v>29</v>
      </c>
      <c r="K700" s="6">
        <v>530.68965517241384</v>
      </c>
      <c r="L700" t="s">
        <v>8224</v>
      </c>
      <c r="M700" t="s">
        <v>8246</v>
      </c>
      <c r="N700">
        <v>1411005600</v>
      </c>
      <c r="O700" s="11">
        <f t="shared" si="42"/>
        <v>41900.083333333336</v>
      </c>
      <c r="P700">
        <v>1408141245</v>
      </c>
      <c r="Q700" s="11">
        <f t="shared" si="43"/>
        <v>41866.931076388886</v>
      </c>
      <c r="R700" t="b">
        <v>0</v>
      </c>
      <c r="S700" t="b">
        <v>0</v>
      </c>
      <c r="T700" t="s">
        <v>8273</v>
      </c>
      <c r="U700" t="s">
        <v>8319</v>
      </c>
      <c r="V700" t="s">
        <v>8321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v>82.422107692307705</v>
      </c>
      <c r="G701" t="s">
        <v>8221</v>
      </c>
      <c r="H701" t="str">
        <f t="shared" si="40"/>
        <v>null</v>
      </c>
      <c r="I701">
        <f t="shared" si="41"/>
        <v>890</v>
      </c>
      <c r="J701">
        <v>890</v>
      </c>
      <c r="K701" s="6">
        <v>120.39184269662923</v>
      </c>
      <c r="L701" t="s">
        <v>8224</v>
      </c>
      <c r="M701" t="s">
        <v>8246</v>
      </c>
      <c r="N701">
        <v>1385136000</v>
      </c>
      <c r="O701" s="11">
        <f t="shared" si="42"/>
        <v>41600.666666666664</v>
      </c>
      <c r="P701">
        <v>1381923548</v>
      </c>
      <c r="Q701" s="11">
        <f t="shared" si="43"/>
        <v>41563.485509259262</v>
      </c>
      <c r="R701" t="b">
        <v>0</v>
      </c>
      <c r="S701" t="b">
        <v>0</v>
      </c>
      <c r="T701" t="s">
        <v>8273</v>
      </c>
      <c r="U701" t="s">
        <v>8319</v>
      </c>
      <c r="V701" t="s">
        <v>8321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v>2.6866666666666665</v>
      </c>
      <c r="G702" t="s">
        <v>8221</v>
      </c>
      <c r="H702" t="str">
        <f t="shared" si="40"/>
        <v>null</v>
      </c>
      <c r="I702">
        <f t="shared" si="41"/>
        <v>31</v>
      </c>
      <c r="J702">
        <v>31</v>
      </c>
      <c r="K702" s="6">
        <v>13</v>
      </c>
      <c r="L702" t="s">
        <v>8227</v>
      </c>
      <c r="M702" t="s">
        <v>8249</v>
      </c>
      <c r="N702">
        <v>1484065881</v>
      </c>
      <c r="O702" s="11">
        <f t="shared" si="42"/>
        <v>42745.688437500001</v>
      </c>
      <c r="P702">
        <v>1481473881</v>
      </c>
      <c r="Q702" s="11">
        <f t="shared" si="43"/>
        <v>42715.688437500001</v>
      </c>
      <c r="R702" t="b">
        <v>0</v>
      </c>
      <c r="S702" t="b">
        <v>0</v>
      </c>
      <c r="T702" t="s">
        <v>8273</v>
      </c>
      <c r="U702" t="s">
        <v>8319</v>
      </c>
      <c r="V702" t="s">
        <v>8321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v>26.6</v>
      </c>
      <c r="G703" t="s">
        <v>8221</v>
      </c>
      <c r="H703" t="str">
        <f t="shared" si="40"/>
        <v>null</v>
      </c>
      <c r="I703">
        <f t="shared" si="41"/>
        <v>21</v>
      </c>
      <c r="J703">
        <v>21</v>
      </c>
      <c r="K703" s="6">
        <v>291.33333333333331</v>
      </c>
      <c r="L703" t="s">
        <v>8225</v>
      </c>
      <c r="M703" t="s">
        <v>8247</v>
      </c>
      <c r="N703">
        <v>1406130880</v>
      </c>
      <c r="O703" s="11">
        <f t="shared" si="42"/>
        <v>41843.662962962961</v>
      </c>
      <c r="P703">
        <v>1403538880</v>
      </c>
      <c r="Q703" s="11">
        <f t="shared" si="43"/>
        <v>41813.662962962961</v>
      </c>
      <c r="R703" t="b">
        <v>0</v>
      </c>
      <c r="S703" t="b">
        <v>0</v>
      </c>
      <c r="T703" t="s">
        <v>8273</v>
      </c>
      <c r="U703" t="s">
        <v>8319</v>
      </c>
      <c r="V703" t="s">
        <v>8321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v>30.813400000000001</v>
      </c>
      <c r="G704" t="s">
        <v>8221</v>
      </c>
      <c r="H704" t="str">
        <f t="shared" si="40"/>
        <v>null</v>
      </c>
      <c r="I704">
        <f t="shared" si="41"/>
        <v>37</v>
      </c>
      <c r="J704">
        <v>37</v>
      </c>
      <c r="K704" s="6">
        <v>124.9191891891892</v>
      </c>
      <c r="L704" t="s">
        <v>8224</v>
      </c>
      <c r="M704" t="s">
        <v>8246</v>
      </c>
      <c r="N704">
        <v>1480011987</v>
      </c>
      <c r="O704" s="11">
        <f t="shared" si="42"/>
        <v>42698.768368055549</v>
      </c>
      <c r="P704">
        <v>1477416387</v>
      </c>
      <c r="Q704" s="11">
        <f t="shared" si="43"/>
        <v>42668.726701388892</v>
      </c>
      <c r="R704" t="b">
        <v>0</v>
      </c>
      <c r="S704" t="b">
        <v>0</v>
      </c>
      <c r="T704" t="s">
        <v>8273</v>
      </c>
      <c r="U704" t="s">
        <v>8319</v>
      </c>
      <c r="V704" t="s">
        <v>8321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v>5.58</v>
      </c>
      <c r="G705" t="s">
        <v>8221</v>
      </c>
      <c r="H705" t="str">
        <f t="shared" si="40"/>
        <v>null</v>
      </c>
      <c r="I705">
        <f t="shared" si="41"/>
        <v>7</v>
      </c>
      <c r="J705">
        <v>7</v>
      </c>
      <c r="K705" s="6">
        <v>119.57142857142857</v>
      </c>
      <c r="L705" t="s">
        <v>8224</v>
      </c>
      <c r="M705" t="s">
        <v>8246</v>
      </c>
      <c r="N705">
        <v>1485905520</v>
      </c>
      <c r="O705" s="11">
        <f t="shared" si="42"/>
        <v>42766.98055555555</v>
      </c>
      <c r="P705">
        <v>1481150949</v>
      </c>
      <c r="Q705" s="11">
        <f t="shared" si="43"/>
        <v>42711.950798611113</v>
      </c>
      <c r="R705" t="b">
        <v>0</v>
      </c>
      <c r="S705" t="b">
        <v>0</v>
      </c>
      <c r="T705" t="s">
        <v>8273</v>
      </c>
      <c r="U705" t="s">
        <v>8319</v>
      </c>
      <c r="V705" t="s">
        <v>8321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v>0.87454545454545463</v>
      </c>
      <c r="G706" t="s">
        <v>8221</v>
      </c>
      <c r="H706" t="str">
        <f t="shared" ref="H706:H769" si="44">IF(G706="successful",J706,"null")</f>
        <v>null</v>
      </c>
      <c r="I706">
        <f t="shared" si="41"/>
        <v>4</v>
      </c>
      <c r="J706">
        <v>4</v>
      </c>
      <c r="K706" s="6">
        <v>120.25</v>
      </c>
      <c r="L706" t="s">
        <v>8229</v>
      </c>
      <c r="M706" t="s">
        <v>8251</v>
      </c>
      <c r="N706">
        <v>1487565468</v>
      </c>
      <c r="O706" s="11">
        <f t="shared" si="42"/>
        <v>42786.192916666667</v>
      </c>
      <c r="P706">
        <v>1482381468</v>
      </c>
      <c r="Q706" s="11">
        <f t="shared" si="43"/>
        <v>42726.192916666667</v>
      </c>
      <c r="R706" t="b">
        <v>0</v>
      </c>
      <c r="S706" t="b">
        <v>0</v>
      </c>
      <c r="T706" t="s">
        <v>8273</v>
      </c>
      <c r="U706" t="s">
        <v>8319</v>
      </c>
      <c r="V706" t="s">
        <v>8321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v>0.97699999999999987</v>
      </c>
      <c r="G707" t="s">
        <v>8221</v>
      </c>
      <c r="H707" t="str">
        <f t="shared" si="44"/>
        <v>null</v>
      </c>
      <c r="I707">
        <f t="shared" ref="I707:I770" si="45">IF(G707="failed",J707,"null")</f>
        <v>5</v>
      </c>
      <c r="J707">
        <v>5</v>
      </c>
      <c r="K707" s="6">
        <v>195.4</v>
      </c>
      <c r="L707" t="s">
        <v>8233</v>
      </c>
      <c r="M707" t="s">
        <v>8249</v>
      </c>
      <c r="N707">
        <v>1484999278</v>
      </c>
      <c r="O707" s="11">
        <f t="shared" ref="O707:O770" si="46">(((N707/60)/60/24)+DATE(1970,1,1))</f>
        <v>42756.491643518515</v>
      </c>
      <c r="P707">
        <v>1482407278</v>
      </c>
      <c r="Q707" s="11">
        <f t="shared" ref="Q707:Q770" si="47">(((P707/60)/60/24)+DATE(1970,1,1))</f>
        <v>42726.491643518515</v>
      </c>
      <c r="R707" t="b">
        <v>0</v>
      </c>
      <c r="S707" t="b">
        <v>0</v>
      </c>
      <c r="T707" t="s">
        <v>8273</v>
      </c>
      <c r="U707" t="s">
        <v>8319</v>
      </c>
      <c r="V707" t="s">
        <v>8321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v>0</v>
      </c>
      <c r="G708" t="s">
        <v>8221</v>
      </c>
      <c r="H708" t="str">
        <f t="shared" si="44"/>
        <v>null</v>
      </c>
      <c r="I708">
        <f t="shared" si="45"/>
        <v>0</v>
      </c>
      <c r="J708">
        <v>0</v>
      </c>
      <c r="K708" s="7">
        <v>0</v>
      </c>
      <c r="L708" t="s">
        <v>8227</v>
      </c>
      <c r="M708" t="s">
        <v>8249</v>
      </c>
      <c r="N708">
        <v>1481740740</v>
      </c>
      <c r="O708" s="11">
        <f t="shared" si="46"/>
        <v>42718.777083333334</v>
      </c>
      <c r="P708">
        <v>1478130783</v>
      </c>
      <c r="Q708" s="11">
        <f t="shared" si="47"/>
        <v>42676.995173611111</v>
      </c>
      <c r="R708" t="b">
        <v>0</v>
      </c>
      <c r="S708" t="b">
        <v>0</v>
      </c>
      <c r="T708" t="s">
        <v>8273</v>
      </c>
      <c r="U708" t="s">
        <v>8319</v>
      </c>
      <c r="V708" t="s">
        <v>8321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v>78.927352941176466</v>
      </c>
      <c r="G709" t="s">
        <v>8221</v>
      </c>
      <c r="H709" t="str">
        <f t="shared" si="44"/>
        <v>null</v>
      </c>
      <c r="I709">
        <f t="shared" si="45"/>
        <v>456</v>
      </c>
      <c r="J709">
        <v>456</v>
      </c>
      <c r="K709" s="6">
        <v>117.69868421052631</v>
      </c>
      <c r="L709" t="s">
        <v>8225</v>
      </c>
      <c r="M709" t="s">
        <v>8247</v>
      </c>
      <c r="N709">
        <v>1483286127</v>
      </c>
      <c r="O709" s="11">
        <f t="shared" si="46"/>
        <v>42736.663506944446</v>
      </c>
      <c r="P709">
        <v>1479830127</v>
      </c>
      <c r="Q709" s="11">
        <f t="shared" si="47"/>
        <v>42696.663506944446</v>
      </c>
      <c r="R709" t="b">
        <v>0</v>
      </c>
      <c r="S709" t="b">
        <v>0</v>
      </c>
      <c r="T709" t="s">
        <v>8273</v>
      </c>
      <c r="U709" t="s">
        <v>8319</v>
      </c>
      <c r="V709" t="s">
        <v>8321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v>22.092500000000001</v>
      </c>
      <c r="G710" t="s">
        <v>8221</v>
      </c>
      <c r="H710" t="str">
        <f t="shared" si="44"/>
        <v>null</v>
      </c>
      <c r="I710">
        <f t="shared" si="45"/>
        <v>369</v>
      </c>
      <c r="J710">
        <v>369</v>
      </c>
      <c r="K710" s="6">
        <v>23.948509485094849</v>
      </c>
      <c r="L710" t="s">
        <v>8225</v>
      </c>
      <c r="M710" t="s">
        <v>8247</v>
      </c>
      <c r="N710">
        <v>1410616600</v>
      </c>
      <c r="O710" s="11">
        <f t="shared" si="46"/>
        <v>41895.581018518518</v>
      </c>
      <c r="P710">
        <v>1405432600</v>
      </c>
      <c r="Q710" s="11">
        <f t="shared" si="47"/>
        <v>41835.581018518518</v>
      </c>
      <c r="R710" t="b">
        <v>0</v>
      </c>
      <c r="S710" t="b">
        <v>0</v>
      </c>
      <c r="T710" t="s">
        <v>8273</v>
      </c>
      <c r="U710" t="s">
        <v>8319</v>
      </c>
      <c r="V710" t="s">
        <v>8321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v>0.40666666666666662</v>
      </c>
      <c r="G711" t="s">
        <v>8221</v>
      </c>
      <c r="H711" t="str">
        <f t="shared" si="44"/>
        <v>null</v>
      </c>
      <c r="I711">
        <f t="shared" si="45"/>
        <v>2</v>
      </c>
      <c r="J711">
        <v>2</v>
      </c>
      <c r="K711" s="6">
        <v>30.5</v>
      </c>
      <c r="L711" t="s">
        <v>8224</v>
      </c>
      <c r="M711" t="s">
        <v>8246</v>
      </c>
      <c r="N711">
        <v>1417741159</v>
      </c>
      <c r="O711" s="11">
        <f t="shared" si="46"/>
        <v>41978.041192129633</v>
      </c>
      <c r="P711">
        <v>1415149159</v>
      </c>
      <c r="Q711" s="11">
        <f t="shared" si="47"/>
        <v>41948.041192129633</v>
      </c>
      <c r="R711" t="b">
        <v>0</v>
      </c>
      <c r="S711" t="b">
        <v>0</v>
      </c>
      <c r="T711" t="s">
        <v>8273</v>
      </c>
      <c r="U711" t="s">
        <v>8319</v>
      </c>
      <c r="V711" t="s">
        <v>8321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v>0</v>
      </c>
      <c r="G712" t="s">
        <v>8221</v>
      </c>
      <c r="H712" t="str">
        <f t="shared" si="44"/>
        <v>null</v>
      </c>
      <c r="I712">
        <f t="shared" si="45"/>
        <v>0</v>
      </c>
      <c r="J712">
        <v>0</v>
      </c>
      <c r="K712" s="7">
        <v>0</v>
      </c>
      <c r="L712" t="s">
        <v>8229</v>
      </c>
      <c r="M712" t="s">
        <v>8251</v>
      </c>
      <c r="N712">
        <v>1408495440</v>
      </c>
      <c r="O712" s="11">
        <f t="shared" si="46"/>
        <v>41871.030555555553</v>
      </c>
      <c r="P712">
        <v>1405640302</v>
      </c>
      <c r="Q712" s="11">
        <f t="shared" si="47"/>
        <v>41837.984976851854</v>
      </c>
      <c r="R712" t="b">
        <v>0</v>
      </c>
      <c r="S712" t="b">
        <v>0</v>
      </c>
      <c r="T712" t="s">
        <v>8273</v>
      </c>
      <c r="U712" t="s">
        <v>8319</v>
      </c>
      <c r="V712" t="s">
        <v>8321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v>33.790999999999997</v>
      </c>
      <c r="G713" t="s">
        <v>8221</v>
      </c>
      <c r="H713" t="str">
        <f t="shared" si="44"/>
        <v>null</v>
      </c>
      <c r="I713">
        <f t="shared" si="45"/>
        <v>338</v>
      </c>
      <c r="J713">
        <v>338</v>
      </c>
      <c r="K713" s="6">
        <v>99.973372781065095</v>
      </c>
      <c r="L713" t="s">
        <v>8233</v>
      </c>
      <c r="M713" t="s">
        <v>8249</v>
      </c>
      <c r="N713">
        <v>1481716868</v>
      </c>
      <c r="O713" s="11">
        <f t="shared" si="46"/>
        <v>42718.500787037032</v>
      </c>
      <c r="P713">
        <v>1478257268</v>
      </c>
      <c r="Q713" s="11">
        <f t="shared" si="47"/>
        <v>42678.459120370375</v>
      </c>
      <c r="R713" t="b">
        <v>0</v>
      </c>
      <c r="S713" t="b">
        <v>0</v>
      </c>
      <c r="T713" t="s">
        <v>8273</v>
      </c>
      <c r="U713" t="s">
        <v>8319</v>
      </c>
      <c r="V713" t="s">
        <v>8321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v>0.21649484536082475</v>
      </c>
      <c r="G714" t="s">
        <v>8221</v>
      </c>
      <c r="H714" t="str">
        <f t="shared" si="44"/>
        <v>null</v>
      </c>
      <c r="I714">
        <f t="shared" si="45"/>
        <v>4</v>
      </c>
      <c r="J714">
        <v>4</v>
      </c>
      <c r="K714" s="6">
        <v>26.25</v>
      </c>
      <c r="L714" t="s">
        <v>8224</v>
      </c>
      <c r="M714" t="s">
        <v>8246</v>
      </c>
      <c r="N714">
        <v>1455466832</v>
      </c>
      <c r="O714" s="11">
        <f t="shared" si="46"/>
        <v>42414.680925925932</v>
      </c>
      <c r="P714">
        <v>1452874832</v>
      </c>
      <c r="Q714" s="11">
        <f t="shared" si="47"/>
        <v>42384.680925925932</v>
      </c>
      <c r="R714" t="b">
        <v>0</v>
      </c>
      <c r="S714" t="b">
        <v>0</v>
      </c>
      <c r="T714" t="s">
        <v>8273</v>
      </c>
      <c r="U714" t="s">
        <v>8319</v>
      </c>
      <c r="V714" t="s">
        <v>8321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v>0.79600000000000004</v>
      </c>
      <c r="G715" t="s">
        <v>8221</v>
      </c>
      <c r="H715" t="str">
        <f t="shared" si="44"/>
        <v>null</v>
      </c>
      <c r="I715">
        <f t="shared" si="45"/>
        <v>1</v>
      </c>
      <c r="J715">
        <v>1</v>
      </c>
      <c r="K715" s="6">
        <v>199</v>
      </c>
      <c r="L715" t="s">
        <v>8237</v>
      </c>
      <c r="M715" t="s">
        <v>8249</v>
      </c>
      <c r="N715">
        <v>1465130532</v>
      </c>
      <c r="O715" s="11">
        <f t="shared" si="46"/>
        <v>42526.529305555552</v>
      </c>
      <c r="P715">
        <v>1462538532</v>
      </c>
      <c r="Q715" s="11">
        <f t="shared" si="47"/>
        <v>42496.529305555552</v>
      </c>
      <c r="R715" t="b">
        <v>0</v>
      </c>
      <c r="S715" t="b">
        <v>0</v>
      </c>
      <c r="T715" t="s">
        <v>8273</v>
      </c>
      <c r="U715" t="s">
        <v>8319</v>
      </c>
      <c r="V715" t="s">
        <v>8321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v>14.993333333333334</v>
      </c>
      <c r="G716" t="s">
        <v>8221</v>
      </c>
      <c r="H716" t="str">
        <f t="shared" si="44"/>
        <v>null</v>
      </c>
      <c r="I716">
        <f t="shared" si="45"/>
        <v>28</v>
      </c>
      <c r="J716">
        <v>28</v>
      </c>
      <c r="K716" s="6">
        <v>80.321428571428569</v>
      </c>
      <c r="L716" t="s">
        <v>8224</v>
      </c>
      <c r="M716" t="s">
        <v>8246</v>
      </c>
      <c r="N716">
        <v>1488308082</v>
      </c>
      <c r="O716" s="11">
        <f t="shared" si="46"/>
        <v>42794.787986111114</v>
      </c>
      <c r="P716">
        <v>1483124082</v>
      </c>
      <c r="Q716" s="11">
        <f t="shared" si="47"/>
        <v>42734.787986111114</v>
      </c>
      <c r="R716" t="b">
        <v>0</v>
      </c>
      <c r="S716" t="b">
        <v>0</v>
      </c>
      <c r="T716" t="s">
        <v>8273</v>
      </c>
      <c r="U716" t="s">
        <v>8319</v>
      </c>
      <c r="V716" t="s">
        <v>8321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v>5.0509090909090908</v>
      </c>
      <c r="G717" t="s">
        <v>8221</v>
      </c>
      <c r="H717" t="str">
        <f t="shared" si="44"/>
        <v>null</v>
      </c>
      <c r="I717">
        <f t="shared" si="45"/>
        <v>12</v>
      </c>
      <c r="J717">
        <v>12</v>
      </c>
      <c r="K717" s="6">
        <v>115.75</v>
      </c>
      <c r="L717" t="s">
        <v>8224</v>
      </c>
      <c r="M717" t="s">
        <v>8246</v>
      </c>
      <c r="N717">
        <v>1446693040</v>
      </c>
      <c r="O717" s="11">
        <f t="shared" si="46"/>
        <v>42313.132407407407</v>
      </c>
      <c r="P717">
        <v>1443233440</v>
      </c>
      <c r="Q717" s="11">
        <f t="shared" si="47"/>
        <v>42273.090740740736</v>
      </c>
      <c r="R717" t="b">
        <v>0</v>
      </c>
      <c r="S717" t="b">
        <v>0</v>
      </c>
      <c r="T717" t="s">
        <v>8273</v>
      </c>
      <c r="U717" t="s">
        <v>8319</v>
      </c>
      <c r="V717" t="s">
        <v>8321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v>10.214285714285715</v>
      </c>
      <c r="G718" t="s">
        <v>8221</v>
      </c>
      <c r="H718" t="str">
        <f t="shared" si="44"/>
        <v>null</v>
      </c>
      <c r="I718">
        <f t="shared" si="45"/>
        <v>16</v>
      </c>
      <c r="J718">
        <v>16</v>
      </c>
      <c r="K718" s="6">
        <v>44.6875</v>
      </c>
      <c r="L718" t="s">
        <v>8224</v>
      </c>
      <c r="M718" t="s">
        <v>8246</v>
      </c>
      <c r="N718">
        <v>1417392000</v>
      </c>
      <c r="O718" s="11">
        <f t="shared" si="46"/>
        <v>41974</v>
      </c>
      <c r="P718">
        <v>1414511307</v>
      </c>
      <c r="Q718" s="11">
        <f t="shared" si="47"/>
        <v>41940.658645833333</v>
      </c>
      <c r="R718" t="b">
        <v>0</v>
      </c>
      <c r="S718" t="b">
        <v>0</v>
      </c>
      <c r="T718" t="s">
        <v>8273</v>
      </c>
      <c r="U718" t="s">
        <v>8319</v>
      </c>
      <c r="V718" t="s">
        <v>8321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v>0.30499999999999999</v>
      </c>
      <c r="G719" t="s">
        <v>8221</v>
      </c>
      <c r="H719" t="str">
        <f t="shared" si="44"/>
        <v>null</v>
      </c>
      <c r="I719">
        <f t="shared" si="45"/>
        <v>4</v>
      </c>
      <c r="J719">
        <v>4</v>
      </c>
      <c r="K719" s="6">
        <v>76.25</v>
      </c>
      <c r="L719" t="s">
        <v>8224</v>
      </c>
      <c r="M719" t="s">
        <v>8246</v>
      </c>
      <c r="N719">
        <v>1409949002</v>
      </c>
      <c r="O719" s="11">
        <f t="shared" si="46"/>
        <v>41887.854189814818</v>
      </c>
      <c r="P719">
        <v>1407357002</v>
      </c>
      <c r="Q719" s="11">
        <f t="shared" si="47"/>
        <v>41857.854189814818</v>
      </c>
      <c r="R719" t="b">
        <v>0</v>
      </c>
      <c r="S719" t="b">
        <v>0</v>
      </c>
      <c r="T719" t="s">
        <v>8273</v>
      </c>
      <c r="U719" t="s">
        <v>8319</v>
      </c>
      <c r="V719" t="s">
        <v>8321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v>0.75</v>
      </c>
      <c r="G720" t="s">
        <v>8221</v>
      </c>
      <c r="H720" t="str">
        <f t="shared" si="44"/>
        <v>null</v>
      </c>
      <c r="I720">
        <f t="shared" si="45"/>
        <v>4</v>
      </c>
      <c r="J720">
        <v>4</v>
      </c>
      <c r="K720" s="6">
        <v>22.5</v>
      </c>
      <c r="L720" t="s">
        <v>8224</v>
      </c>
      <c r="M720" t="s">
        <v>8246</v>
      </c>
      <c r="N720">
        <v>1487397540</v>
      </c>
      <c r="O720" s="11">
        <f t="shared" si="46"/>
        <v>42784.249305555553</v>
      </c>
      <c r="P720">
        <v>1484684247</v>
      </c>
      <c r="Q720" s="11">
        <f t="shared" si="47"/>
        <v>42752.845451388886</v>
      </c>
      <c r="R720" t="b">
        <v>0</v>
      </c>
      <c r="S720" t="b">
        <v>0</v>
      </c>
      <c r="T720" t="s">
        <v>8273</v>
      </c>
      <c r="U720" t="s">
        <v>8319</v>
      </c>
      <c r="V720" t="s">
        <v>8321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v>1.2933333333333332</v>
      </c>
      <c r="G721" t="s">
        <v>8221</v>
      </c>
      <c r="H721" t="str">
        <f t="shared" si="44"/>
        <v>null</v>
      </c>
      <c r="I721">
        <f t="shared" si="45"/>
        <v>10</v>
      </c>
      <c r="J721">
        <v>10</v>
      </c>
      <c r="K721" s="6">
        <v>19.399999999999999</v>
      </c>
      <c r="L721" t="s">
        <v>8224</v>
      </c>
      <c r="M721" t="s">
        <v>8246</v>
      </c>
      <c r="N721">
        <v>1456189076</v>
      </c>
      <c r="O721" s="11">
        <f t="shared" si="46"/>
        <v>42423.040231481486</v>
      </c>
      <c r="P721">
        <v>1454979476</v>
      </c>
      <c r="Q721" s="11">
        <f t="shared" si="47"/>
        <v>42409.040231481486</v>
      </c>
      <c r="R721" t="b">
        <v>0</v>
      </c>
      <c r="S721" t="b">
        <v>0</v>
      </c>
      <c r="T721" t="s">
        <v>8273</v>
      </c>
      <c r="U721" t="s">
        <v>8319</v>
      </c>
      <c r="V721" t="s">
        <v>8321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v>143.94736842105263</v>
      </c>
      <c r="G722" t="s">
        <v>8219</v>
      </c>
      <c r="H722">
        <f t="shared" si="44"/>
        <v>41</v>
      </c>
      <c r="I722" t="str">
        <f t="shared" si="45"/>
        <v>null</v>
      </c>
      <c r="J722">
        <v>41</v>
      </c>
      <c r="K722" s="6">
        <v>66.707317073170728</v>
      </c>
      <c r="L722" t="s">
        <v>8224</v>
      </c>
      <c r="M722" t="s">
        <v>8246</v>
      </c>
      <c r="N722">
        <v>1327851291</v>
      </c>
      <c r="O722" s="11">
        <f t="shared" si="46"/>
        <v>40937.649201388893</v>
      </c>
      <c r="P722">
        <v>1325432091</v>
      </c>
      <c r="Q722" s="11">
        <f t="shared" si="47"/>
        <v>40909.649201388893</v>
      </c>
      <c r="R722" t="b">
        <v>0</v>
      </c>
      <c r="S722" t="b">
        <v>1</v>
      </c>
      <c r="T722" t="s">
        <v>8274</v>
      </c>
      <c r="U722" t="s">
        <v>8322</v>
      </c>
      <c r="V722" t="s">
        <v>8323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v>122.10975609756099</v>
      </c>
      <c r="G723" t="s">
        <v>8219</v>
      </c>
      <c r="H723">
        <f t="shared" si="44"/>
        <v>119</v>
      </c>
      <c r="I723" t="str">
        <f t="shared" si="45"/>
        <v>null</v>
      </c>
      <c r="J723">
        <v>119</v>
      </c>
      <c r="K723" s="6">
        <v>84.142857142857139</v>
      </c>
      <c r="L723" t="s">
        <v>8224</v>
      </c>
      <c r="M723" t="s">
        <v>8246</v>
      </c>
      <c r="N723">
        <v>1406900607</v>
      </c>
      <c r="O723" s="11">
        <f t="shared" si="46"/>
        <v>41852.571840277778</v>
      </c>
      <c r="P723">
        <v>1403012607</v>
      </c>
      <c r="Q723" s="11">
        <f t="shared" si="47"/>
        <v>41807.571840277778</v>
      </c>
      <c r="R723" t="b">
        <v>0</v>
      </c>
      <c r="S723" t="b">
        <v>1</v>
      </c>
      <c r="T723" t="s">
        <v>8274</v>
      </c>
      <c r="U723" t="s">
        <v>8322</v>
      </c>
      <c r="V723" t="s">
        <v>8323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v>132.024</v>
      </c>
      <c r="G724" t="s">
        <v>8219</v>
      </c>
      <c r="H724">
        <f t="shared" si="44"/>
        <v>153</v>
      </c>
      <c r="I724" t="str">
        <f t="shared" si="45"/>
        <v>null</v>
      </c>
      <c r="J724">
        <v>153</v>
      </c>
      <c r="K724" s="6">
        <v>215.72549019607843</v>
      </c>
      <c r="L724" t="s">
        <v>8224</v>
      </c>
      <c r="M724" t="s">
        <v>8246</v>
      </c>
      <c r="N724">
        <v>1333909178</v>
      </c>
      <c r="O724" s="11">
        <f t="shared" si="46"/>
        <v>41007.76363425926</v>
      </c>
      <c r="P724">
        <v>1331320778</v>
      </c>
      <c r="Q724" s="11">
        <f t="shared" si="47"/>
        <v>40977.805300925924</v>
      </c>
      <c r="R724" t="b">
        <v>0</v>
      </c>
      <c r="S724" t="b">
        <v>1</v>
      </c>
      <c r="T724" t="s">
        <v>8274</v>
      </c>
      <c r="U724" t="s">
        <v>8322</v>
      </c>
      <c r="V724" t="s">
        <v>8323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v>109.38000000000001</v>
      </c>
      <c r="G725" t="s">
        <v>8219</v>
      </c>
      <c r="H725">
        <f t="shared" si="44"/>
        <v>100</v>
      </c>
      <c r="I725" t="str">
        <f t="shared" si="45"/>
        <v>null</v>
      </c>
      <c r="J725">
        <v>100</v>
      </c>
      <c r="K725" s="6">
        <v>54.69</v>
      </c>
      <c r="L725" t="s">
        <v>8224</v>
      </c>
      <c r="M725" t="s">
        <v>8246</v>
      </c>
      <c r="N725">
        <v>1438228740</v>
      </c>
      <c r="O725" s="11">
        <f t="shared" si="46"/>
        <v>42215.165972222225</v>
      </c>
      <c r="P725">
        <v>1435606549</v>
      </c>
      <c r="Q725" s="11">
        <f t="shared" si="47"/>
        <v>42184.816539351858</v>
      </c>
      <c r="R725" t="b">
        <v>0</v>
      </c>
      <c r="S725" t="b">
        <v>1</v>
      </c>
      <c r="T725" t="s">
        <v>8274</v>
      </c>
      <c r="U725" t="s">
        <v>8322</v>
      </c>
      <c r="V725" t="s">
        <v>8323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v>105.47157142857144</v>
      </c>
      <c r="G726" t="s">
        <v>8219</v>
      </c>
      <c r="H726">
        <f t="shared" si="44"/>
        <v>143</v>
      </c>
      <c r="I726" t="str">
        <f t="shared" si="45"/>
        <v>null</v>
      </c>
      <c r="J726">
        <v>143</v>
      </c>
      <c r="K726" s="6">
        <v>51.62944055944056</v>
      </c>
      <c r="L726" t="s">
        <v>8224</v>
      </c>
      <c r="M726" t="s">
        <v>8246</v>
      </c>
      <c r="N726">
        <v>1309447163</v>
      </c>
      <c r="O726" s="11">
        <f t="shared" si="46"/>
        <v>40724.638460648144</v>
      </c>
      <c r="P726">
        <v>1306855163</v>
      </c>
      <c r="Q726" s="11">
        <f t="shared" si="47"/>
        <v>40694.638460648144</v>
      </c>
      <c r="R726" t="b">
        <v>0</v>
      </c>
      <c r="S726" t="b">
        <v>1</v>
      </c>
      <c r="T726" t="s">
        <v>8274</v>
      </c>
      <c r="U726" t="s">
        <v>8322</v>
      </c>
      <c r="V726" t="s">
        <v>8323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v>100.35000000000001</v>
      </c>
      <c r="G727" t="s">
        <v>8219</v>
      </c>
      <c r="H727">
        <f t="shared" si="44"/>
        <v>140</v>
      </c>
      <c r="I727" t="str">
        <f t="shared" si="45"/>
        <v>null</v>
      </c>
      <c r="J727">
        <v>140</v>
      </c>
      <c r="K727" s="6">
        <v>143.35714285714286</v>
      </c>
      <c r="L727" t="s">
        <v>8224</v>
      </c>
      <c r="M727" t="s">
        <v>8246</v>
      </c>
      <c r="N727">
        <v>1450018912</v>
      </c>
      <c r="O727" s="11">
        <f t="shared" si="46"/>
        <v>42351.626296296294</v>
      </c>
      <c r="P727">
        <v>1447426912</v>
      </c>
      <c r="Q727" s="11">
        <f t="shared" si="47"/>
        <v>42321.626296296294</v>
      </c>
      <c r="R727" t="b">
        <v>0</v>
      </c>
      <c r="S727" t="b">
        <v>1</v>
      </c>
      <c r="T727" t="s">
        <v>8274</v>
      </c>
      <c r="U727" t="s">
        <v>8322</v>
      </c>
      <c r="V727" t="s">
        <v>8323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v>101.4</v>
      </c>
      <c r="G728" t="s">
        <v>8219</v>
      </c>
      <c r="H728">
        <f t="shared" si="44"/>
        <v>35</v>
      </c>
      <c r="I728" t="str">
        <f t="shared" si="45"/>
        <v>null</v>
      </c>
      <c r="J728">
        <v>35</v>
      </c>
      <c r="K728" s="6">
        <v>72.428571428571431</v>
      </c>
      <c r="L728" t="s">
        <v>8224</v>
      </c>
      <c r="M728" t="s">
        <v>8246</v>
      </c>
      <c r="N728">
        <v>1365728487</v>
      </c>
      <c r="O728" s="11">
        <f t="shared" si="46"/>
        <v>41376.042673611111</v>
      </c>
      <c r="P728">
        <v>1363136487</v>
      </c>
      <c r="Q728" s="11">
        <f t="shared" si="47"/>
        <v>41346.042673611111</v>
      </c>
      <c r="R728" t="b">
        <v>0</v>
      </c>
      <c r="S728" t="b">
        <v>1</v>
      </c>
      <c r="T728" t="s">
        <v>8274</v>
      </c>
      <c r="U728" t="s">
        <v>8322</v>
      </c>
      <c r="V728" t="s">
        <v>8323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v>155.51428571428571</v>
      </c>
      <c r="G729" t="s">
        <v>8219</v>
      </c>
      <c r="H729">
        <f t="shared" si="44"/>
        <v>149</v>
      </c>
      <c r="I729" t="str">
        <f t="shared" si="45"/>
        <v>null</v>
      </c>
      <c r="J729">
        <v>149</v>
      </c>
      <c r="K729" s="6">
        <v>36.530201342281877</v>
      </c>
      <c r="L729" t="s">
        <v>8224</v>
      </c>
      <c r="M729" t="s">
        <v>8246</v>
      </c>
      <c r="N729">
        <v>1358198400</v>
      </c>
      <c r="O729" s="11">
        <f t="shared" si="46"/>
        <v>41288.888888888891</v>
      </c>
      <c r="P729">
        <v>1354580949</v>
      </c>
      <c r="Q729" s="11">
        <f t="shared" si="47"/>
        <v>41247.020243055551</v>
      </c>
      <c r="R729" t="b">
        <v>0</v>
      </c>
      <c r="S729" t="b">
        <v>1</v>
      </c>
      <c r="T729" t="s">
        <v>8274</v>
      </c>
      <c r="U729" t="s">
        <v>8322</v>
      </c>
      <c r="V729" t="s">
        <v>8323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v>105.566</v>
      </c>
      <c r="G730" t="s">
        <v>8219</v>
      </c>
      <c r="H730">
        <f t="shared" si="44"/>
        <v>130</v>
      </c>
      <c r="I730" t="str">
        <f t="shared" si="45"/>
        <v>null</v>
      </c>
      <c r="J730">
        <v>130</v>
      </c>
      <c r="K730" s="6">
        <v>60.903461538461535</v>
      </c>
      <c r="L730" t="s">
        <v>8224</v>
      </c>
      <c r="M730" t="s">
        <v>8246</v>
      </c>
      <c r="N730">
        <v>1313957157</v>
      </c>
      <c r="O730" s="11">
        <f t="shared" si="46"/>
        <v>40776.837465277778</v>
      </c>
      <c r="P730">
        <v>1310069157</v>
      </c>
      <c r="Q730" s="11">
        <f t="shared" si="47"/>
        <v>40731.837465277778</v>
      </c>
      <c r="R730" t="b">
        <v>0</v>
      </c>
      <c r="S730" t="b">
        <v>1</v>
      </c>
      <c r="T730" t="s">
        <v>8274</v>
      </c>
      <c r="U730" t="s">
        <v>8322</v>
      </c>
      <c r="V730" t="s">
        <v>8323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v>130.65</v>
      </c>
      <c r="G731" t="s">
        <v>8219</v>
      </c>
      <c r="H731">
        <f t="shared" si="44"/>
        <v>120</v>
      </c>
      <c r="I731" t="str">
        <f t="shared" si="45"/>
        <v>null</v>
      </c>
      <c r="J731">
        <v>120</v>
      </c>
      <c r="K731" s="6">
        <v>43.55</v>
      </c>
      <c r="L731" t="s">
        <v>8224</v>
      </c>
      <c r="M731" t="s">
        <v>8246</v>
      </c>
      <c r="N731">
        <v>1348028861</v>
      </c>
      <c r="O731" s="11">
        <f t="shared" si="46"/>
        <v>41171.185891203706</v>
      </c>
      <c r="P731">
        <v>1342844861</v>
      </c>
      <c r="Q731" s="11">
        <f t="shared" si="47"/>
        <v>41111.185891203706</v>
      </c>
      <c r="R731" t="b">
        <v>0</v>
      </c>
      <c r="S731" t="b">
        <v>1</v>
      </c>
      <c r="T731" t="s">
        <v>8274</v>
      </c>
      <c r="U731" t="s">
        <v>8322</v>
      </c>
      <c r="V731" t="s">
        <v>8323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v>132.19</v>
      </c>
      <c r="G732" t="s">
        <v>8219</v>
      </c>
      <c r="H732">
        <f t="shared" si="44"/>
        <v>265</v>
      </c>
      <c r="I732" t="str">
        <f t="shared" si="45"/>
        <v>null</v>
      </c>
      <c r="J732">
        <v>265</v>
      </c>
      <c r="K732" s="6">
        <v>99.766037735849054</v>
      </c>
      <c r="L732" t="s">
        <v>8224</v>
      </c>
      <c r="M732" t="s">
        <v>8246</v>
      </c>
      <c r="N732">
        <v>1323280391</v>
      </c>
      <c r="O732" s="11">
        <f t="shared" si="46"/>
        <v>40884.745266203703</v>
      </c>
      <c r="P732">
        <v>1320688391</v>
      </c>
      <c r="Q732" s="11">
        <f t="shared" si="47"/>
        <v>40854.745266203703</v>
      </c>
      <c r="R732" t="b">
        <v>0</v>
      </c>
      <c r="S732" t="b">
        <v>1</v>
      </c>
      <c r="T732" t="s">
        <v>8274</v>
      </c>
      <c r="U732" t="s">
        <v>8322</v>
      </c>
      <c r="V732" t="s">
        <v>8323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v>126</v>
      </c>
      <c r="G733" t="s">
        <v>8219</v>
      </c>
      <c r="H733">
        <f t="shared" si="44"/>
        <v>71</v>
      </c>
      <c r="I733" t="str">
        <f t="shared" si="45"/>
        <v>null</v>
      </c>
      <c r="J733">
        <v>71</v>
      </c>
      <c r="K733" s="6">
        <v>88.732394366197184</v>
      </c>
      <c r="L733" t="s">
        <v>8224</v>
      </c>
      <c r="M733" t="s">
        <v>8246</v>
      </c>
      <c r="N733">
        <v>1327212000</v>
      </c>
      <c r="O733" s="11">
        <f t="shared" si="46"/>
        <v>40930.25</v>
      </c>
      <c r="P733">
        <v>1322852747</v>
      </c>
      <c r="Q733" s="11">
        <f t="shared" si="47"/>
        <v>40879.795682870368</v>
      </c>
      <c r="R733" t="b">
        <v>0</v>
      </c>
      <c r="S733" t="b">
        <v>1</v>
      </c>
      <c r="T733" t="s">
        <v>8274</v>
      </c>
      <c r="U733" t="s">
        <v>8322</v>
      </c>
      <c r="V733" t="s">
        <v>8323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v>160</v>
      </c>
      <c r="G734" t="s">
        <v>8219</v>
      </c>
      <c r="H734">
        <f t="shared" si="44"/>
        <v>13</v>
      </c>
      <c r="I734" t="str">
        <f t="shared" si="45"/>
        <v>null</v>
      </c>
      <c r="J734">
        <v>13</v>
      </c>
      <c r="K734" s="6">
        <v>4.9230769230769234</v>
      </c>
      <c r="L734" t="s">
        <v>8225</v>
      </c>
      <c r="M734" t="s">
        <v>8247</v>
      </c>
      <c r="N734">
        <v>1380449461</v>
      </c>
      <c r="O734" s="11">
        <f t="shared" si="46"/>
        <v>41546.424317129626</v>
      </c>
      <c r="P734">
        <v>1375265461</v>
      </c>
      <c r="Q734" s="11">
        <f t="shared" si="47"/>
        <v>41486.424317129626</v>
      </c>
      <c r="R734" t="b">
        <v>0</v>
      </c>
      <c r="S734" t="b">
        <v>1</v>
      </c>
      <c r="T734" t="s">
        <v>8274</v>
      </c>
      <c r="U734" t="s">
        <v>8322</v>
      </c>
      <c r="V734" t="s">
        <v>8323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v>120.48</v>
      </c>
      <c r="G735" t="s">
        <v>8219</v>
      </c>
      <c r="H735">
        <f t="shared" si="44"/>
        <v>169</v>
      </c>
      <c r="I735" t="str">
        <f t="shared" si="45"/>
        <v>null</v>
      </c>
      <c r="J735">
        <v>169</v>
      </c>
      <c r="K735" s="6">
        <v>17.822485207100591</v>
      </c>
      <c r="L735" t="s">
        <v>8225</v>
      </c>
      <c r="M735" t="s">
        <v>8247</v>
      </c>
      <c r="N735">
        <v>1387533892</v>
      </c>
      <c r="O735" s="11">
        <f t="shared" si="46"/>
        <v>41628.420046296298</v>
      </c>
      <c r="P735">
        <v>1384941892</v>
      </c>
      <c r="Q735" s="11">
        <f t="shared" si="47"/>
        <v>41598.420046296298</v>
      </c>
      <c r="R735" t="b">
        <v>0</v>
      </c>
      <c r="S735" t="b">
        <v>1</v>
      </c>
      <c r="T735" t="s">
        <v>8274</v>
      </c>
      <c r="U735" t="s">
        <v>8322</v>
      </c>
      <c r="V735" t="s">
        <v>8323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v>125.52941176470588</v>
      </c>
      <c r="G736" t="s">
        <v>8219</v>
      </c>
      <c r="H736">
        <f t="shared" si="44"/>
        <v>57</v>
      </c>
      <c r="I736" t="str">
        <f t="shared" si="45"/>
        <v>null</v>
      </c>
      <c r="J736">
        <v>57</v>
      </c>
      <c r="K736" s="6">
        <v>187.19298245614036</v>
      </c>
      <c r="L736" t="s">
        <v>8229</v>
      </c>
      <c r="M736" t="s">
        <v>8251</v>
      </c>
      <c r="N736">
        <v>1431147600</v>
      </c>
      <c r="O736" s="11">
        <f t="shared" si="46"/>
        <v>42133.208333333328</v>
      </c>
      <c r="P736">
        <v>1428465420</v>
      </c>
      <c r="Q736" s="11">
        <f t="shared" si="47"/>
        <v>42102.164583333331</v>
      </c>
      <c r="R736" t="b">
        <v>0</v>
      </c>
      <c r="S736" t="b">
        <v>1</v>
      </c>
      <c r="T736" t="s">
        <v>8274</v>
      </c>
      <c r="U736" t="s">
        <v>8322</v>
      </c>
      <c r="V736" t="s">
        <v>8323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v>114.40638297872341</v>
      </c>
      <c r="G737" t="s">
        <v>8219</v>
      </c>
      <c r="H737">
        <f t="shared" si="44"/>
        <v>229</v>
      </c>
      <c r="I737" t="str">
        <f t="shared" si="45"/>
        <v>null</v>
      </c>
      <c r="J737">
        <v>229</v>
      </c>
      <c r="K737" s="6">
        <v>234.80786026200875</v>
      </c>
      <c r="L737" t="s">
        <v>8224</v>
      </c>
      <c r="M737" t="s">
        <v>8246</v>
      </c>
      <c r="N737">
        <v>1417653540</v>
      </c>
      <c r="O737" s="11">
        <f t="shared" si="46"/>
        <v>41977.027083333334</v>
      </c>
      <c r="P737">
        <v>1414975346</v>
      </c>
      <c r="Q737" s="11">
        <f t="shared" si="47"/>
        <v>41946.029467592591</v>
      </c>
      <c r="R737" t="b">
        <v>0</v>
      </c>
      <c r="S737" t="b">
        <v>1</v>
      </c>
      <c r="T737" t="s">
        <v>8274</v>
      </c>
      <c r="U737" t="s">
        <v>8322</v>
      </c>
      <c r="V737" t="s">
        <v>8323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v>315.13888888888891</v>
      </c>
      <c r="G738" t="s">
        <v>8219</v>
      </c>
      <c r="H738">
        <f t="shared" si="44"/>
        <v>108</v>
      </c>
      <c r="I738" t="str">
        <f t="shared" si="45"/>
        <v>null</v>
      </c>
      <c r="J738">
        <v>108</v>
      </c>
      <c r="K738" s="6">
        <v>105.04629629629629</v>
      </c>
      <c r="L738" t="s">
        <v>8224</v>
      </c>
      <c r="M738" t="s">
        <v>8246</v>
      </c>
      <c r="N738">
        <v>1385009940</v>
      </c>
      <c r="O738" s="11">
        <f t="shared" si="46"/>
        <v>41599.207638888889</v>
      </c>
      <c r="P738">
        <v>1383327440</v>
      </c>
      <c r="Q738" s="11">
        <f t="shared" si="47"/>
        <v>41579.734259259261</v>
      </c>
      <c r="R738" t="b">
        <v>0</v>
      </c>
      <c r="S738" t="b">
        <v>1</v>
      </c>
      <c r="T738" t="s">
        <v>8274</v>
      </c>
      <c r="U738" t="s">
        <v>8322</v>
      </c>
      <c r="V738" t="s">
        <v>8323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v>122.39999999999999</v>
      </c>
      <c r="G739" t="s">
        <v>8219</v>
      </c>
      <c r="H739">
        <f t="shared" si="44"/>
        <v>108</v>
      </c>
      <c r="I739" t="str">
        <f t="shared" si="45"/>
        <v>null</v>
      </c>
      <c r="J739">
        <v>108</v>
      </c>
      <c r="K739" s="6">
        <v>56.666666666666664</v>
      </c>
      <c r="L739" t="s">
        <v>8224</v>
      </c>
      <c r="M739" t="s">
        <v>8246</v>
      </c>
      <c r="N739">
        <v>1392408000</v>
      </c>
      <c r="O739" s="11">
        <f t="shared" si="46"/>
        <v>41684.833333333336</v>
      </c>
      <c r="P739">
        <v>1390890987</v>
      </c>
      <c r="Q739" s="11">
        <f t="shared" si="47"/>
        <v>41667.275312500002</v>
      </c>
      <c r="R739" t="b">
        <v>0</v>
      </c>
      <c r="S739" t="b">
        <v>1</v>
      </c>
      <c r="T739" t="s">
        <v>8274</v>
      </c>
      <c r="U739" t="s">
        <v>8322</v>
      </c>
      <c r="V739" t="s">
        <v>8323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v>106.73333333333332</v>
      </c>
      <c r="G740" t="s">
        <v>8219</v>
      </c>
      <c r="H740">
        <f t="shared" si="44"/>
        <v>41</v>
      </c>
      <c r="I740" t="str">
        <f t="shared" si="45"/>
        <v>null</v>
      </c>
      <c r="J740">
        <v>41</v>
      </c>
      <c r="K740" s="6">
        <v>39.048780487804876</v>
      </c>
      <c r="L740" t="s">
        <v>8224</v>
      </c>
      <c r="M740" t="s">
        <v>8246</v>
      </c>
      <c r="N740">
        <v>1417409940</v>
      </c>
      <c r="O740" s="11">
        <f t="shared" si="46"/>
        <v>41974.207638888889</v>
      </c>
      <c r="P740">
        <v>1414765794</v>
      </c>
      <c r="Q740" s="11">
        <f t="shared" si="47"/>
        <v>41943.604097222218</v>
      </c>
      <c r="R740" t="b">
        <v>0</v>
      </c>
      <c r="S740" t="b">
        <v>1</v>
      </c>
      <c r="T740" t="s">
        <v>8274</v>
      </c>
      <c r="U740" t="s">
        <v>8322</v>
      </c>
      <c r="V740" t="s">
        <v>8323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v>158.33333333333331</v>
      </c>
      <c r="G741" t="s">
        <v>8219</v>
      </c>
      <c r="H741">
        <f t="shared" si="44"/>
        <v>139</v>
      </c>
      <c r="I741" t="str">
        <f t="shared" si="45"/>
        <v>null</v>
      </c>
      <c r="J741">
        <v>139</v>
      </c>
      <c r="K741" s="6">
        <v>68.345323741007192</v>
      </c>
      <c r="L741" t="s">
        <v>8224</v>
      </c>
      <c r="M741" t="s">
        <v>8246</v>
      </c>
      <c r="N741">
        <v>1407758629</v>
      </c>
      <c r="O741" s="11">
        <f t="shared" si="46"/>
        <v>41862.502650462964</v>
      </c>
      <c r="P741">
        <v>1404907429</v>
      </c>
      <c r="Q741" s="11">
        <f t="shared" si="47"/>
        <v>41829.502650462964</v>
      </c>
      <c r="R741" t="b">
        <v>0</v>
      </c>
      <c r="S741" t="b">
        <v>1</v>
      </c>
      <c r="T741" t="s">
        <v>8274</v>
      </c>
      <c r="U741" t="s">
        <v>8322</v>
      </c>
      <c r="V741" t="s">
        <v>8323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v>107.4</v>
      </c>
      <c r="G742" t="s">
        <v>8219</v>
      </c>
      <c r="H742">
        <f t="shared" si="44"/>
        <v>19</v>
      </c>
      <c r="I742" t="str">
        <f t="shared" si="45"/>
        <v>null</v>
      </c>
      <c r="J742">
        <v>19</v>
      </c>
      <c r="K742" s="6">
        <v>169.57894736842104</v>
      </c>
      <c r="L742" t="s">
        <v>8224</v>
      </c>
      <c r="M742" t="s">
        <v>8246</v>
      </c>
      <c r="N742">
        <v>1434857482</v>
      </c>
      <c r="O742" s="11">
        <f t="shared" si="46"/>
        <v>42176.146782407406</v>
      </c>
      <c r="P742">
        <v>1433647882</v>
      </c>
      <c r="Q742" s="11">
        <f t="shared" si="47"/>
        <v>42162.146782407406</v>
      </c>
      <c r="R742" t="b">
        <v>0</v>
      </c>
      <c r="S742" t="b">
        <v>1</v>
      </c>
      <c r="T742" t="s">
        <v>8274</v>
      </c>
      <c r="U742" t="s">
        <v>8322</v>
      </c>
      <c r="V742" t="s">
        <v>8323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v>102.25999999999999</v>
      </c>
      <c r="G743" t="s">
        <v>8219</v>
      </c>
      <c r="H743">
        <f t="shared" si="44"/>
        <v>94</v>
      </c>
      <c r="I743" t="str">
        <f t="shared" si="45"/>
        <v>null</v>
      </c>
      <c r="J743">
        <v>94</v>
      </c>
      <c r="K743" s="6">
        <v>141.42340425531913</v>
      </c>
      <c r="L743" t="s">
        <v>8224</v>
      </c>
      <c r="M743" t="s">
        <v>8246</v>
      </c>
      <c r="N743">
        <v>1370964806</v>
      </c>
      <c r="O743" s="11">
        <f t="shared" si="46"/>
        <v>41436.648217592592</v>
      </c>
      <c r="P743">
        <v>1367940806</v>
      </c>
      <c r="Q743" s="11">
        <f t="shared" si="47"/>
        <v>41401.648217592592</v>
      </c>
      <c r="R743" t="b">
        <v>0</v>
      </c>
      <c r="S743" t="b">
        <v>1</v>
      </c>
      <c r="T743" t="s">
        <v>8274</v>
      </c>
      <c r="U743" t="s">
        <v>8322</v>
      </c>
      <c r="V743" t="s">
        <v>8323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v>110.71428571428572</v>
      </c>
      <c r="G744" t="s">
        <v>8219</v>
      </c>
      <c r="H744">
        <f t="shared" si="44"/>
        <v>23</v>
      </c>
      <c r="I744" t="str">
        <f t="shared" si="45"/>
        <v>null</v>
      </c>
      <c r="J744">
        <v>23</v>
      </c>
      <c r="K744" s="6">
        <v>67.391304347826093</v>
      </c>
      <c r="L744" t="s">
        <v>8224</v>
      </c>
      <c r="M744" t="s">
        <v>8246</v>
      </c>
      <c r="N744">
        <v>1395435712</v>
      </c>
      <c r="O744" s="11">
        <f t="shared" si="46"/>
        <v>41719.876296296294</v>
      </c>
      <c r="P744">
        <v>1392847312</v>
      </c>
      <c r="Q744" s="11">
        <f t="shared" si="47"/>
        <v>41689.917962962965</v>
      </c>
      <c r="R744" t="b">
        <v>0</v>
      </c>
      <c r="S744" t="b">
        <v>1</v>
      </c>
      <c r="T744" t="s">
        <v>8274</v>
      </c>
      <c r="U744" t="s">
        <v>8322</v>
      </c>
      <c r="V744" t="s">
        <v>8323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v>148</v>
      </c>
      <c r="G745" t="s">
        <v>8219</v>
      </c>
      <c r="H745">
        <f t="shared" si="44"/>
        <v>15</v>
      </c>
      <c r="I745" t="str">
        <f t="shared" si="45"/>
        <v>null</v>
      </c>
      <c r="J745">
        <v>15</v>
      </c>
      <c r="K745" s="6">
        <v>54.266666666666666</v>
      </c>
      <c r="L745" t="s">
        <v>8224</v>
      </c>
      <c r="M745" t="s">
        <v>8246</v>
      </c>
      <c r="N745">
        <v>1334610000</v>
      </c>
      <c r="O745" s="11">
        <f t="shared" si="46"/>
        <v>41015.875</v>
      </c>
      <c r="P745">
        <v>1332435685</v>
      </c>
      <c r="Q745" s="11">
        <f t="shared" si="47"/>
        <v>40990.709317129629</v>
      </c>
      <c r="R745" t="b">
        <v>0</v>
      </c>
      <c r="S745" t="b">
        <v>1</v>
      </c>
      <c r="T745" t="s">
        <v>8274</v>
      </c>
      <c r="U745" t="s">
        <v>8322</v>
      </c>
      <c r="V745" t="s">
        <v>8323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v>102.32000000000001</v>
      </c>
      <c r="G746" t="s">
        <v>8219</v>
      </c>
      <c r="H746">
        <f t="shared" si="44"/>
        <v>62</v>
      </c>
      <c r="I746" t="str">
        <f t="shared" si="45"/>
        <v>null</v>
      </c>
      <c r="J746">
        <v>62</v>
      </c>
      <c r="K746" s="6">
        <v>82.516129032258064</v>
      </c>
      <c r="L746" t="s">
        <v>8224</v>
      </c>
      <c r="M746" t="s">
        <v>8246</v>
      </c>
      <c r="N746">
        <v>1355439503</v>
      </c>
      <c r="O746" s="11">
        <f t="shared" si="46"/>
        <v>41256.95721064815</v>
      </c>
      <c r="P746">
        <v>1352847503</v>
      </c>
      <c r="Q746" s="11">
        <f t="shared" si="47"/>
        <v>41226.95721064815</v>
      </c>
      <c r="R746" t="b">
        <v>0</v>
      </c>
      <c r="S746" t="b">
        <v>1</v>
      </c>
      <c r="T746" t="s">
        <v>8274</v>
      </c>
      <c r="U746" t="s">
        <v>8322</v>
      </c>
      <c r="V746" t="s">
        <v>8323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v>179.09909909909908</v>
      </c>
      <c r="G747" t="s">
        <v>8219</v>
      </c>
      <c r="H747">
        <f t="shared" si="44"/>
        <v>74</v>
      </c>
      <c r="I747" t="str">
        <f t="shared" si="45"/>
        <v>null</v>
      </c>
      <c r="J747">
        <v>74</v>
      </c>
      <c r="K747" s="6">
        <v>53.729729729729726</v>
      </c>
      <c r="L747" t="s">
        <v>8224</v>
      </c>
      <c r="M747" t="s">
        <v>8246</v>
      </c>
      <c r="N747">
        <v>1367588645</v>
      </c>
      <c r="O747" s="11">
        <f t="shared" si="46"/>
        <v>41397.572280092594</v>
      </c>
      <c r="P747">
        <v>1364996645</v>
      </c>
      <c r="Q747" s="11">
        <f t="shared" si="47"/>
        <v>41367.572280092594</v>
      </c>
      <c r="R747" t="b">
        <v>0</v>
      </c>
      <c r="S747" t="b">
        <v>1</v>
      </c>
      <c r="T747" t="s">
        <v>8274</v>
      </c>
      <c r="U747" t="s">
        <v>8322</v>
      </c>
      <c r="V747" t="s">
        <v>8323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v>111.08135252761969</v>
      </c>
      <c r="G748" t="s">
        <v>8219</v>
      </c>
      <c r="H748">
        <f t="shared" si="44"/>
        <v>97</v>
      </c>
      <c r="I748" t="str">
        <f t="shared" si="45"/>
        <v>null</v>
      </c>
      <c r="J748">
        <v>97</v>
      </c>
      <c r="K748" s="6">
        <v>34.206185567010309</v>
      </c>
      <c r="L748" t="s">
        <v>8224</v>
      </c>
      <c r="M748" t="s">
        <v>8246</v>
      </c>
      <c r="N748">
        <v>1348372740</v>
      </c>
      <c r="O748" s="11">
        <f t="shared" si="46"/>
        <v>41175.165972222225</v>
      </c>
      <c r="P748">
        <v>1346806909</v>
      </c>
      <c r="Q748" s="11">
        <f t="shared" si="47"/>
        <v>41157.042928240742</v>
      </c>
      <c r="R748" t="b">
        <v>0</v>
      </c>
      <c r="S748" t="b">
        <v>1</v>
      </c>
      <c r="T748" t="s">
        <v>8274</v>
      </c>
      <c r="U748" t="s">
        <v>8322</v>
      </c>
      <c r="V748" t="s">
        <v>8323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v>100.04285714285714</v>
      </c>
      <c r="G749" t="s">
        <v>8219</v>
      </c>
      <c r="H749">
        <f t="shared" si="44"/>
        <v>55</v>
      </c>
      <c r="I749" t="str">
        <f t="shared" si="45"/>
        <v>null</v>
      </c>
      <c r="J749">
        <v>55</v>
      </c>
      <c r="K749" s="6">
        <v>127.32727272727273</v>
      </c>
      <c r="L749" t="s">
        <v>8233</v>
      </c>
      <c r="M749" t="s">
        <v>8249</v>
      </c>
      <c r="N749">
        <v>1421319240</v>
      </c>
      <c r="O749" s="11">
        <f t="shared" si="46"/>
        <v>42019.454166666663</v>
      </c>
      <c r="P749">
        <v>1418649019</v>
      </c>
      <c r="Q749" s="11">
        <f t="shared" si="47"/>
        <v>41988.548831018517</v>
      </c>
      <c r="R749" t="b">
        <v>0</v>
      </c>
      <c r="S749" t="b">
        <v>1</v>
      </c>
      <c r="T749" t="s">
        <v>8274</v>
      </c>
      <c r="U749" t="s">
        <v>8322</v>
      </c>
      <c r="V749" t="s">
        <v>8323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v>100.25</v>
      </c>
      <c r="G750" t="s">
        <v>8219</v>
      </c>
      <c r="H750">
        <f t="shared" si="44"/>
        <v>44</v>
      </c>
      <c r="I750" t="str">
        <f t="shared" si="45"/>
        <v>null</v>
      </c>
      <c r="J750">
        <v>44</v>
      </c>
      <c r="K750" s="6">
        <v>45.56818181818182</v>
      </c>
      <c r="L750" t="s">
        <v>8224</v>
      </c>
      <c r="M750" t="s">
        <v>8246</v>
      </c>
      <c r="N750">
        <v>1407701966</v>
      </c>
      <c r="O750" s="11">
        <f t="shared" si="46"/>
        <v>41861.846828703703</v>
      </c>
      <c r="P750">
        <v>1405109966</v>
      </c>
      <c r="Q750" s="11">
        <f t="shared" si="47"/>
        <v>41831.846828703703</v>
      </c>
      <c r="R750" t="b">
        <v>0</v>
      </c>
      <c r="S750" t="b">
        <v>1</v>
      </c>
      <c r="T750" t="s">
        <v>8274</v>
      </c>
      <c r="U750" t="s">
        <v>8322</v>
      </c>
      <c r="V750" t="s">
        <v>8323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v>105.56</v>
      </c>
      <c r="G751" t="s">
        <v>8219</v>
      </c>
      <c r="H751">
        <f t="shared" si="44"/>
        <v>110</v>
      </c>
      <c r="I751" t="str">
        <f t="shared" si="45"/>
        <v>null</v>
      </c>
      <c r="J751">
        <v>110</v>
      </c>
      <c r="K751" s="6">
        <v>95.963636363636368</v>
      </c>
      <c r="L751" t="s">
        <v>8224</v>
      </c>
      <c r="M751" t="s">
        <v>8246</v>
      </c>
      <c r="N751">
        <v>1485642930</v>
      </c>
      <c r="O751" s="11">
        <f t="shared" si="46"/>
        <v>42763.94131944445</v>
      </c>
      <c r="P751">
        <v>1483050930</v>
      </c>
      <c r="Q751" s="11">
        <f t="shared" si="47"/>
        <v>42733.94131944445</v>
      </c>
      <c r="R751" t="b">
        <v>0</v>
      </c>
      <c r="S751" t="b">
        <v>1</v>
      </c>
      <c r="T751" t="s">
        <v>8274</v>
      </c>
      <c r="U751" t="s">
        <v>8322</v>
      </c>
      <c r="V751" t="s">
        <v>8323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v>102.58775877587757</v>
      </c>
      <c r="G752" t="s">
        <v>8219</v>
      </c>
      <c r="H752">
        <f t="shared" si="44"/>
        <v>59</v>
      </c>
      <c r="I752" t="str">
        <f t="shared" si="45"/>
        <v>null</v>
      </c>
      <c r="J752">
        <v>59</v>
      </c>
      <c r="K752" s="6">
        <v>77.271186440677965</v>
      </c>
      <c r="L752" t="s">
        <v>8224</v>
      </c>
      <c r="M752" t="s">
        <v>8246</v>
      </c>
      <c r="N752">
        <v>1361739872</v>
      </c>
      <c r="O752" s="11">
        <f t="shared" si="46"/>
        <v>41329.878148148149</v>
      </c>
      <c r="P752">
        <v>1359147872</v>
      </c>
      <c r="Q752" s="11">
        <f t="shared" si="47"/>
        <v>41299.878148148149</v>
      </c>
      <c r="R752" t="b">
        <v>0</v>
      </c>
      <c r="S752" t="b">
        <v>1</v>
      </c>
      <c r="T752" t="s">
        <v>8274</v>
      </c>
      <c r="U752" t="s">
        <v>8322</v>
      </c>
      <c r="V752" t="s">
        <v>8323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v>118.5</v>
      </c>
      <c r="G753" t="s">
        <v>8219</v>
      </c>
      <c r="H753">
        <f t="shared" si="44"/>
        <v>62</v>
      </c>
      <c r="I753" t="str">
        <f t="shared" si="45"/>
        <v>null</v>
      </c>
      <c r="J753">
        <v>62</v>
      </c>
      <c r="K753" s="6">
        <v>57.338709677419352</v>
      </c>
      <c r="L753" t="s">
        <v>8224</v>
      </c>
      <c r="M753" t="s">
        <v>8246</v>
      </c>
      <c r="N753">
        <v>1312470475</v>
      </c>
      <c r="O753" s="11">
        <f t="shared" si="46"/>
        <v>40759.630497685182</v>
      </c>
      <c r="P753">
        <v>1308496075</v>
      </c>
      <c r="Q753" s="11">
        <f t="shared" si="47"/>
        <v>40713.630497685182</v>
      </c>
      <c r="R753" t="b">
        <v>0</v>
      </c>
      <c r="S753" t="b">
        <v>1</v>
      </c>
      <c r="T753" t="s">
        <v>8274</v>
      </c>
      <c r="U753" t="s">
        <v>8322</v>
      </c>
      <c r="V753" t="s">
        <v>8323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v>111.7</v>
      </c>
      <c r="G754" t="s">
        <v>8219</v>
      </c>
      <c r="H754">
        <f t="shared" si="44"/>
        <v>105</v>
      </c>
      <c r="I754" t="str">
        <f t="shared" si="45"/>
        <v>null</v>
      </c>
      <c r="J754">
        <v>105</v>
      </c>
      <c r="K754" s="6">
        <v>53.19047619047619</v>
      </c>
      <c r="L754" t="s">
        <v>8226</v>
      </c>
      <c r="M754" t="s">
        <v>8248</v>
      </c>
      <c r="N754">
        <v>1476615600</v>
      </c>
      <c r="O754" s="11">
        <f t="shared" si="46"/>
        <v>42659.458333333328</v>
      </c>
      <c r="P754">
        <v>1474884417</v>
      </c>
      <c r="Q754" s="11">
        <f t="shared" si="47"/>
        <v>42639.421493055561</v>
      </c>
      <c r="R754" t="b">
        <v>0</v>
      </c>
      <c r="S754" t="b">
        <v>1</v>
      </c>
      <c r="T754" t="s">
        <v>8274</v>
      </c>
      <c r="U754" t="s">
        <v>8322</v>
      </c>
      <c r="V754" t="s">
        <v>8323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v>128</v>
      </c>
      <c r="G755" t="s">
        <v>8219</v>
      </c>
      <c r="H755">
        <f t="shared" si="44"/>
        <v>26</v>
      </c>
      <c r="I755" t="str">
        <f t="shared" si="45"/>
        <v>null</v>
      </c>
      <c r="J755">
        <v>26</v>
      </c>
      <c r="K755" s="6">
        <v>492.30769230769232</v>
      </c>
      <c r="L755" t="s">
        <v>8224</v>
      </c>
      <c r="M755" t="s">
        <v>8246</v>
      </c>
      <c r="N755">
        <v>1423922991</v>
      </c>
      <c r="O755" s="11">
        <f t="shared" si="46"/>
        <v>42049.590173611112</v>
      </c>
      <c r="P755">
        <v>1421330991</v>
      </c>
      <c r="Q755" s="11">
        <f t="shared" si="47"/>
        <v>42019.590173611112</v>
      </c>
      <c r="R755" t="b">
        <v>0</v>
      </c>
      <c r="S755" t="b">
        <v>1</v>
      </c>
      <c r="T755" t="s">
        <v>8274</v>
      </c>
      <c r="U755" t="s">
        <v>8322</v>
      </c>
      <c r="V755" t="s">
        <v>8323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v>103.75000000000001</v>
      </c>
      <c r="G756" t="s">
        <v>8219</v>
      </c>
      <c r="H756">
        <f t="shared" si="44"/>
        <v>49</v>
      </c>
      <c r="I756" t="str">
        <f t="shared" si="45"/>
        <v>null</v>
      </c>
      <c r="J756">
        <v>49</v>
      </c>
      <c r="K756" s="6">
        <v>42.346938775510203</v>
      </c>
      <c r="L756" t="s">
        <v>8224</v>
      </c>
      <c r="M756" t="s">
        <v>8246</v>
      </c>
      <c r="N756">
        <v>1357408721</v>
      </c>
      <c r="O756" s="11">
        <f t="shared" si="46"/>
        <v>41279.749085648145</v>
      </c>
      <c r="P756">
        <v>1354816721</v>
      </c>
      <c r="Q756" s="11">
        <f t="shared" si="47"/>
        <v>41249.749085648145</v>
      </c>
      <c r="R756" t="b">
        <v>0</v>
      </c>
      <c r="S756" t="b">
        <v>1</v>
      </c>
      <c r="T756" t="s">
        <v>8274</v>
      </c>
      <c r="U756" t="s">
        <v>8322</v>
      </c>
      <c r="V756" t="s">
        <v>8323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v>101.9076</v>
      </c>
      <c r="G757" t="s">
        <v>8219</v>
      </c>
      <c r="H757">
        <f t="shared" si="44"/>
        <v>68</v>
      </c>
      <c r="I757" t="str">
        <f t="shared" si="45"/>
        <v>null</v>
      </c>
      <c r="J757">
        <v>68</v>
      </c>
      <c r="K757" s="6">
        <v>37.466029411764708</v>
      </c>
      <c r="L757" t="s">
        <v>8224</v>
      </c>
      <c r="M757" t="s">
        <v>8246</v>
      </c>
      <c r="N757">
        <v>1369010460</v>
      </c>
      <c r="O757" s="11">
        <f t="shared" si="46"/>
        <v>41414.02847222222</v>
      </c>
      <c r="P757">
        <v>1366381877</v>
      </c>
      <c r="Q757" s="11">
        <f t="shared" si="47"/>
        <v>41383.605057870373</v>
      </c>
      <c r="R757" t="b">
        <v>0</v>
      </c>
      <c r="S757" t="b">
        <v>1</v>
      </c>
      <c r="T757" t="s">
        <v>8274</v>
      </c>
      <c r="U757" t="s">
        <v>8322</v>
      </c>
      <c r="V757" t="s">
        <v>8323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v>117.71428571428571</v>
      </c>
      <c r="G758" t="s">
        <v>8219</v>
      </c>
      <c r="H758">
        <f t="shared" si="44"/>
        <v>22</v>
      </c>
      <c r="I758" t="str">
        <f t="shared" si="45"/>
        <v>null</v>
      </c>
      <c r="J758">
        <v>22</v>
      </c>
      <c r="K758" s="6">
        <v>37.454545454545453</v>
      </c>
      <c r="L758" t="s">
        <v>8224</v>
      </c>
      <c r="M758" t="s">
        <v>8246</v>
      </c>
      <c r="N758">
        <v>1303147459</v>
      </c>
      <c r="O758" s="11">
        <f t="shared" si="46"/>
        <v>40651.725219907406</v>
      </c>
      <c r="P758">
        <v>1297880659</v>
      </c>
      <c r="Q758" s="11">
        <f t="shared" si="47"/>
        <v>40590.766886574071</v>
      </c>
      <c r="R758" t="b">
        <v>0</v>
      </c>
      <c r="S758" t="b">
        <v>1</v>
      </c>
      <c r="T758" t="s">
        <v>8274</v>
      </c>
      <c r="U758" t="s">
        <v>8322</v>
      </c>
      <c r="V758" t="s">
        <v>8323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v>238</v>
      </c>
      <c r="G759" t="s">
        <v>8219</v>
      </c>
      <c r="H759">
        <f t="shared" si="44"/>
        <v>18</v>
      </c>
      <c r="I759" t="str">
        <f t="shared" si="45"/>
        <v>null</v>
      </c>
      <c r="J759">
        <v>18</v>
      </c>
      <c r="K759" s="6">
        <v>33.055555555555557</v>
      </c>
      <c r="L759" t="s">
        <v>8224</v>
      </c>
      <c r="M759" t="s">
        <v>8246</v>
      </c>
      <c r="N759">
        <v>1354756714</v>
      </c>
      <c r="O759" s="11">
        <f t="shared" si="46"/>
        <v>41249.054560185185</v>
      </c>
      <c r="P759">
        <v>1353547114</v>
      </c>
      <c r="Q759" s="11">
        <f t="shared" si="47"/>
        <v>41235.054560185185</v>
      </c>
      <c r="R759" t="b">
        <v>0</v>
      </c>
      <c r="S759" t="b">
        <v>1</v>
      </c>
      <c r="T759" t="s">
        <v>8274</v>
      </c>
      <c r="U759" t="s">
        <v>8322</v>
      </c>
      <c r="V759" t="s">
        <v>8323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v>102</v>
      </c>
      <c r="G760" t="s">
        <v>8219</v>
      </c>
      <c r="H760">
        <f t="shared" si="44"/>
        <v>19</v>
      </c>
      <c r="I760" t="str">
        <f t="shared" si="45"/>
        <v>null</v>
      </c>
      <c r="J760">
        <v>19</v>
      </c>
      <c r="K760" s="6">
        <v>134.21052631578948</v>
      </c>
      <c r="L760" t="s">
        <v>8224</v>
      </c>
      <c r="M760" t="s">
        <v>8246</v>
      </c>
      <c r="N760">
        <v>1286568268</v>
      </c>
      <c r="O760" s="11">
        <f t="shared" si="46"/>
        <v>40459.836435185185</v>
      </c>
      <c r="P760">
        <v>1283976268</v>
      </c>
      <c r="Q760" s="11">
        <f t="shared" si="47"/>
        <v>40429.836435185185</v>
      </c>
      <c r="R760" t="b">
        <v>0</v>
      </c>
      <c r="S760" t="b">
        <v>1</v>
      </c>
      <c r="T760" t="s">
        <v>8274</v>
      </c>
      <c r="U760" t="s">
        <v>8322</v>
      </c>
      <c r="V760" t="s">
        <v>8323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v>101.92000000000002</v>
      </c>
      <c r="G761" t="s">
        <v>8219</v>
      </c>
      <c r="H761">
        <f t="shared" si="44"/>
        <v>99</v>
      </c>
      <c r="I761" t="str">
        <f t="shared" si="45"/>
        <v>null</v>
      </c>
      <c r="J761">
        <v>99</v>
      </c>
      <c r="K761" s="6">
        <v>51.474747474747474</v>
      </c>
      <c r="L761" t="s">
        <v>8225</v>
      </c>
      <c r="M761" t="s">
        <v>8247</v>
      </c>
      <c r="N761">
        <v>1404892539</v>
      </c>
      <c r="O761" s="11">
        <f t="shared" si="46"/>
        <v>41829.330312500002</v>
      </c>
      <c r="P761">
        <v>1401436539</v>
      </c>
      <c r="Q761" s="11">
        <f t="shared" si="47"/>
        <v>41789.330312500002</v>
      </c>
      <c r="R761" t="b">
        <v>0</v>
      </c>
      <c r="S761" t="b">
        <v>1</v>
      </c>
      <c r="T761" t="s">
        <v>8274</v>
      </c>
      <c r="U761" t="s">
        <v>8322</v>
      </c>
      <c r="V761" t="s">
        <v>8323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v>0</v>
      </c>
      <c r="G762" t="s">
        <v>8221</v>
      </c>
      <c r="H762" t="str">
        <f t="shared" si="44"/>
        <v>null</v>
      </c>
      <c r="I762">
        <f t="shared" si="45"/>
        <v>0</v>
      </c>
      <c r="J762">
        <v>0</v>
      </c>
      <c r="K762" s="7">
        <v>0</v>
      </c>
      <c r="L762" t="s">
        <v>8224</v>
      </c>
      <c r="M762" t="s">
        <v>8246</v>
      </c>
      <c r="N762">
        <v>1480188013</v>
      </c>
      <c r="O762" s="11">
        <f t="shared" si="46"/>
        <v>42700.805706018517</v>
      </c>
      <c r="P762">
        <v>1477592413</v>
      </c>
      <c r="Q762" s="11">
        <f t="shared" si="47"/>
        <v>42670.764039351852</v>
      </c>
      <c r="R762" t="b">
        <v>0</v>
      </c>
      <c r="S762" t="b">
        <v>0</v>
      </c>
      <c r="T762" t="s">
        <v>8275</v>
      </c>
      <c r="U762" t="s">
        <v>8322</v>
      </c>
      <c r="V762" t="s">
        <v>8324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v>4.7</v>
      </c>
      <c r="G763" t="s">
        <v>8221</v>
      </c>
      <c r="H763" t="str">
        <f t="shared" si="44"/>
        <v>null</v>
      </c>
      <c r="I763">
        <f t="shared" si="45"/>
        <v>6</v>
      </c>
      <c r="J763">
        <v>6</v>
      </c>
      <c r="K763" s="6">
        <v>39.166666666666664</v>
      </c>
      <c r="L763" t="s">
        <v>8224</v>
      </c>
      <c r="M763" t="s">
        <v>8246</v>
      </c>
      <c r="N763">
        <v>1391364126</v>
      </c>
      <c r="O763" s="11">
        <f t="shared" si="46"/>
        <v>41672.751458333332</v>
      </c>
      <c r="P763">
        <v>1388772126</v>
      </c>
      <c r="Q763" s="11">
        <f t="shared" si="47"/>
        <v>41642.751458333332</v>
      </c>
      <c r="R763" t="b">
        <v>0</v>
      </c>
      <c r="S763" t="b">
        <v>0</v>
      </c>
      <c r="T763" t="s">
        <v>8275</v>
      </c>
      <c r="U763" t="s">
        <v>8322</v>
      </c>
      <c r="V763" t="s">
        <v>8324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v>0</v>
      </c>
      <c r="G764" t="s">
        <v>8221</v>
      </c>
      <c r="H764" t="str">
        <f t="shared" si="44"/>
        <v>null</v>
      </c>
      <c r="I764">
        <f t="shared" si="45"/>
        <v>0</v>
      </c>
      <c r="J764">
        <v>0</v>
      </c>
      <c r="K764" s="7">
        <v>0</v>
      </c>
      <c r="L764" t="s">
        <v>8238</v>
      </c>
      <c r="M764" t="s">
        <v>8256</v>
      </c>
      <c r="N764">
        <v>1480831200</v>
      </c>
      <c r="O764" s="11">
        <f t="shared" si="46"/>
        <v>42708.25</v>
      </c>
      <c r="P764">
        <v>1479328570</v>
      </c>
      <c r="Q764" s="11">
        <f t="shared" si="47"/>
        <v>42690.858449074076</v>
      </c>
      <c r="R764" t="b">
        <v>0</v>
      </c>
      <c r="S764" t="b">
        <v>0</v>
      </c>
      <c r="T764" t="s">
        <v>8275</v>
      </c>
      <c r="U764" t="s">
        <v>8322</v>
      </c>
      <c r="V764" t="s">
        <v>8324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v>0.11655011655011654</v>
      </c>
      <c r="G765" t="s">
        <v>8221</v>
      </c>
      <c r="H765" t="str">
        <f t="shared" si="44"/>
        <v>null</v>
      </c>
      <c r="I765">
        <f t="shared" si="45"/>
        <v>1</v>
      </c>
      <c r="J765">
        <v>1</v>
      </c>
      <c r="K765" s="6">
        <v>5</v>
      </c>
      <c r="L765" t="s">
        <v>8225</v>
      </c>
      <c r="M765" t="s">
        <v>8247</v>
      </c>
      <c r="N765">
        <v>1376563408</v>
      </c>
      <c r="O765" s="11">
        <f t="shared" si="46"/>
        <v>41501.446851851848</v>
      </c>
      <c r="P765">
        <v>1373971408</v>
      </c>
      <c r="Q765" s="11">
        <f t="shared" si="47"/>
        <v>41471.446851851848</v>
      </c>
      <c r="R765" t="b">
        <v>0</v>
      </c>
      <c r="S765" t="b">
        <v>0</v>
      </c>
      <c r="T765" t="s">
        <v>8275</v>
      </c>
      <c r="U765" t="s">
        <v>8322</v>
      </c>
      <c r="V765" t="s">
        <v>8324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v>0</v>
      </c>
      <c r="G766" t="s">
        <v>8221</v>
      </c>
      <c r="H766" t="str">
        <f t="shared" si="44"/>
        <v>null</v>
      </c>
      <c r="I766">
        <f t="shared" si="45"/>
        <v>0</v>
      </c>
      <c r="J766">
        <v>0</v>
      </c>
      <c r="K766" s="7">
        <v>0</v>
      </c>
      <c r="L766" t="s">
        <v>8224</v>
      </c>
      <c r="M766" t="s">
        <v>8246</v>
      </c>
      <c r="N766">
        <v>1441858161</v>
      </c>
      <c r="O766" s="11">
        <f t="shared" si="46"/>
        <v>42257.173159722224</v>
      </c>
      <c r="P766">
        <v>1439266161</v>
      </c>
      <c r="Q766" s="11">
        <f t="shared" si="47"/>
        <v>42227.173159722224</v>
      </c>
      <c r="R766" t="b">
        <v>0</v>
      </c>
      <c r="S766" t="b">
        <v>0</v>
      </c>
      <c r="T766" t="s">
        <v>8275</v>
      </c>
      <c r="U766" t="s">
        <v>8322</v>
      </c>
      <c r="V766" t="s">
        <v>8324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v>36.014285714285712</v>
      </c>
      <c r="G767" t="s">
        <v>8221</v>
      </c>
      <c r="H767" t="str">
        <f t="shared" si="44"/>
        <v>null</v>
      </c>
      <c r="I767">
        <f t="shared" si="45"/>
        <v>44</v>
      </c>
      <c r="J767">
        <v>44</v>
      </c>
      <c r="K767" s="6">
        <v>57.295454545454547</v>
      </c>
      <c r="L767" t="s">
        <v>8224</v>
      </c>
      <c r="M767" t="s">
        <v>8246</v>
      </c>
      <c r="N767">
        <v>1413723684</v>
      </c>
      <c r="O767" s="11">
        <f t="shared" si="46"/>
        <v>41931.542638888888</v>
      </c>
      <c r="P767">
        <v>1411131684</v>
      </c>
      <c r="Q767" s="11">
        <f t="shared" si="47"/>
        <v>41901.542638888888</v>
      </c>
      <c r="R767" t="b">
        <v>0</v>
      </c>
      <c r="S767" t="b">
        <v>0</v>
      </c>
      <c r="T767" t="s">
        <v>8275</v>
      </c>
      <c r="U767" t="s">
        <v>8322</v>
      </c>
      <c r="V767" t="s">
        <v>8324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v>0</v>
      </c>
      <c r="G768" t="s">
        <v>8221</v>
      </c>
      <c r="H768" t="str">
        <f t="shared" si="44"/>
        <v>null</v>
      </c>
      <c r="I768">
        <f t="shared" si="45"/>
        <v>0</v>
      </c>
      <c r="J768">
        <v>0</v>
      </c>
      <c r="K768" s="7">
        <v>0</v>
      </c>
      <c r="L768" t="s">
        <v>8229</v>
      </c>
      <c r="M768" t="s">
        <v>8251</v>
      </c>
      <c r="N768">
        <v>1424112483</v>
      </c>
      <c r="O768" s="11">
        <f t="shared" si="46"/>
        <v>42051.783368055556</v>
      </c>
      <c r="P768">
        <v>1421520483</v>
      </c>
      <c r="Q768" s="11">
        <f t="shared" si="47"/>
        <v>42021.783368055556</v>
      </c>
      <c r="R768" t="b">
        <v>0</v>
      </c>
      <c r="S768" t="b">
        <v>0</v>
      </c>
      <c r="T768" t="s">
        <v>8275</v>
      </c>
      <c r="U768" t="s">
        <v>8322</v>
      </c>
      <c r="V768" t="s">
        <v>8324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v>3.54</v>
      </c>
      <c r="G769" t="s">
        <v>8221</v>
      </c>
      <c r="H769" t="str">
        <f t="shared" si="44"/>
        <v>null</v>
      </c>
      <c r="I769">
        <f t="shared" si="45"/>
        <v>3</v>
      </c>
      <c r="J769">
        <v>3</v>
      </c>
      <c r="K769" s="6">
        <v>59</v>
      </c>
      <c r="L769" t="s">
        <v>8224</v>
      </c>
      <c r="M769" t="s">
        <v>8246</v>
      </c>
      <c r="N769">
        <v>1432178810</v>
      </c>
      <c r="O769" s="11">
        <f t="shared" si="46"/>
        <v>42145.143634259264</v>
      </c>
      <c r="P769">
        <v>1429586810</v>
      </c>
      <c r="Q769" s="11">
        <f t="shared" si="47"/>
        <v>42115.143634259264</v>
      </c>
      <c r="R769" t="b">
        <v>0</v>
      </c>
      <c r="S769" t="b">
        <v>0</v>
      </c>
      <c r="T769" t="s">
        <v>8275</v>
      </c>
      <c r="U769" t="s">
        <v>8322</v>
      </c>
      <c r="V769" t="s">
        <v>8324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v>0</v>
      </c>
      <c r="G770" t="s">
        <v>8221</v>
      </c>
      <c r="H770" t="str">
        <f t="shared" ref="H770:H833" si="48">IF(G770="successful",J770,"null")</f>
        <v>null</v>
      </c>
      <c r="I770">
        <f t="shared" si="45"/>
        <v>0</v>
      </c>
      <c r="J770">
        <v>0</v>
      </c>
      <c r="K770" s="7">
        <v>0</v>
      </c>
      <c r="L770" t="s">
        <v>8224</v>
      </c>
      <c r="M770" t="s">
        <v>8246</v>
      </c>
      <c r="N770">
        <v>1387169890</v>
      </c>
      <c r="O770" s="11">
        <f t="shared" si="46"/>
        <v>41624.207060185188</v>
      </c>
      <c r="P770">
        <v>1384577890</v>
      </c>
      <c r="Q770" s="11">
        <f t="shared" si="47"/>
        <v>41594.207060185188</v>
      </c>
      <c r="R770" t="b">
        <v>0</v>
      </c>
      <c r="S770" t="b">
        <v>0</v>
      </c>
      <c r="T770" t="s">
        <v>8275</v>
      </c>
      <c r="U770" t="s">
        <v>8322</v>
      </c>
      <c r="V770" t="s">
        <v>8324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v>41.4</v>
      </c>
      <c r="G771" t="s">
        <v>8221</v>
      </c>
      <c r="H771" t="str">
        <f t="shared" si="48"/>
        <v>null</v>
      </c>
      <c r="I771">
        <f t="shared" ref="I771:I834" si="49">IF(G771="failed",J771,"null")</f>
        <v>52</v>
      </c>
      <c r="J771">
        <v>52</v>
      </c>
      <c r="K771" s="6">
        <v>31.846153846153847</v>
      </c>
      <c r="L771" t="s">
        <v>8224</v>
      </c>
      <c r="M771" t="s">
        <v>8246</v>
      </c>
      <c r="N771">
        <v>1388102094</v>
      </c>
      <c r="O771" s="11">
        <f t="shared" ref="O771:O834" si="50">(((N771/60)/60/24)+DATE(1970,1,1))</f>
        <v>41634.996458333335</v>
      </c>
      <c r="P771">
        <v>1385510094</v>
      </c>
      <c r="Q771" s="11">
        <f t="shared" ref="Q771:Q834" si="51">(((P771/60)/60/24)+DATE(1970,1,1))</f>
        <v>41604.996458333335</v>
      </c>
      <c r="R771" t="b">
        <v>0</v>
      </c>
      <c r="S771" t="b">
        <v>0</v>
      </c>
      <c r="T771" t="s">
        <v>8275</v>
      </c>
      <c r="U771" t="s">
        <v>8322</v>
      </c>
      <c r="V771" t="s">
        <v>8324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v>0</v>
      </c>
      <c r="G772" t="s">
        <v>8221</v>
      </c>
      <c r="H772" t="str">
        <f t="shared" si="48"/>
        <v>null</v>
      </c>
      <c r="I772">
        <f t="shared" si="49"/>
        <v>0</v>
      </c>
      <c r="J772">
        <v>0</v>
      </c>
      <c r="K772" s="7">
        <v>0</v>
      </c>
      <c r="L772" t="s">
        <v>8224</v>
      </c>
      <c r="M772" t="s">
        <v>8246</v>
      </c>
      <c r="N772">
        <v>1361750369</v>
      </c>
      <c r="O772" s="11">
        <f t="shared" si="50"/>
        <v>41329.999641203707</v>
      </c>
      <c r="P772">
        <v>1358294369</v>
      </c>
      <c r="Q772" s="11">
        <f t="shared" si="51"/>
        <v>41289.999641203707</v>
      </c>
      <c r="R772" t="b">
        <v>0</v>
      </c>
      <c r="S772" t="b">
        <v>0</v>
      </c>
      <c r="T772" t="s">
        <v>8275</v>
      </c>
      <c r="U772" t="s">
        <v>8322</v>
      </c>
      <c r="V772" t="s">
        <v>8324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v>2.6315789473684209E-2</v>
      </c>
      <c r="G773" t="s">
        <v>8221</v>
      </c>
      <c r="H773" t="str">
        <f t="shared" si="48"/>
        <v>null</v>
      </c>
      <c r="I773">
        <f t="shared" si="49"/>
        <v>1</v>
      </c>
      <c r="J773">
        <v>1</v>
      </c>
      <c r="K773" s="6">
        <v>10</v>
      </c>
      <c r="L773" t="s">
        <v>8224</v>
      </c>
      <c r="M773" t="s">
        <v>8246</v>
      </c>
      <c r="N773">
        <v>1454183202</v>
      </c>
      <c r="O773" s="11">
        <f t="shared" si="50"/>
        <v>42399.824097222227</v>
      </c>
      <c r="P773">
        <v>1449863202</v>
      </c>
      <c r="Q773" s="11">
        <f t="shared" si="51"/>
        <v>42349.824097222227</v>
      </c>
      <c r="R773" t="b">
        <v>0</v>
      </c>
      <c r="S773" t="b">
        <v>0</v>
      </c>
      <c r="T773" t="s">
        <v>8275</v>
      </c>
      <c r="U773" t="s">
        <v>8322</v>
      </c>
      <c r="V773" t="s">
        <v>8324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v>3.3333333333333335</v>
      </c>
      <c r="G774" t="s">
        <v>8221</v>
      </c>
      <c r="H774" t="str">
        <f t="shared" si="48"/>
        <v>null</v>
      </c>
      <c r="I774">
        <f t="shared" si="49"/>
        <v>1</v>
      </c>
      <c r="J774">
        <v>1</v>
      </c>
      <c r="K774" s="6">
        <v>50</v>
      </c>
      <c r="L774" t="s">
        <v>8224</v>
      </c>
      <c r="M774" t="s">
        <v>8246</v>
      </c>
      <c r="N774">
        <v>1257047940</v>
      </c>
      <c r="O774" s="11">
        <f t="shared" si="50"/>
        <v>40118.165972222225</v>
      </c>
      <c r="P774">
        <v>1252718519</v>
      </c>
      <c r="Q774" s="11">
        <f t="shared" si="51"/>
        <v>40068.056932870371</v>
      </c>
      <c r="R774" t="b">
        <v>0</v>
      </c>
      <c r="S774" t="b">
        <v>0</v>
      </c>
      <c r="T774" t="s">
        <v>8275</v>
      </c>
      <c r="U774" t="s">
        <v>8322</v>
      </c>
      <c r="V774" t="s">
        <v>8324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v>0.85129023676509719</v>
      </c>
      <c r="G775" t="s">
        <v>8221</v>
      </c>
      <c r="H775" t="str">
        <f t="shared" si="48"/>
        <v>null</v>
      </c>
      <c r="I775">
        <f t="shared" si="49"/>
        <v>2</v>
      </c>
      <c r="J775">
        <v>2</v>
      </c>
      <c r="K775" s="6">
        <v>16</v>
      </c>
      <c r="L775" t="s">
        <v>8225</v>
      </c>
      <c r="M775" t="s">
        <v>8247</v>
      </c>
      <c r="N775">
        <v>1431298860</v>
      </c>
      <c r="O775" s="11">
        <f t="shared" si="50"/>
        <v>42134.959027777775</v>
      </c>
      <c r="P775">
        <v>1428341985</v>
      </c>
      <c r="Q775" s="11">
        <f t="shared" si="51"/>
        <v>42100.735937499994</v>
      </c>
      <c r="R775" t="b">
        <v>0</v>
      </c>
      <c r="S775" t="b">
        <v>0</v>
      </c>
      <c r="T775" t="s">
        <v>8275</v>
      </c>
      <c r="U775" t="s">
        <v>8322</v>
      </c>
      <c r="V775" t="s">
        <v>8324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v>70.199999999999989</v>
      </c>
      <c r="G776" t="s">
        <v>8221</v>
      </c>
      <c r="H776" t="str">
        <f t="shared" si="48"/>
        <v>null</v>
      </c>
      <c r="I776">
        <f t="shared" si="49"/>
        <v>9</v>
      </c>
      <c r="J776">
        <v>9</v>
      </c>
      <c r="K776" s="6">
        <v>39</v>
      </c>
      <c r="L776" t="s">
        <v>8224</v>
      </c>
      <c r="M776" t="s">
        <v>8246</v>
      </c>
      <c r="N776">
        <v>1393181018</v>
      </c>
      <c r="O776" s="11">
        <f t="shared" si="50"/>
        <v>41693.780300925922</v>
      </c>
      <c r="P776">
        <v>1390589018</v>
      </c>
      <c r="Q776" s="11">
        <f t="shared" si="51"/>
        <v>41663.780300925922</v>
      </c>
      <c r="R776" t="b">
        <v>0</v>
      </c>
      <c r="S776" t="b">
        <v>0</v>
      </c>
      <c r="T776" t="s">
        <v>8275</v>
      </c>
      <c r="U776" t="s">
        <v>8322</v>
      </c>
      <c r="V776" t="s">
        <v>8324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v>1.7000000000000002</v>
      </c>
      <c r="G777" t="s">
        <v>8221</v>
      </c>
      <c r="H777" t="str">
        <f t="shared" si="48"/>
        <v>null</v>
      </c>
      <c r="I777">
        <f t="shared" si="49"/>
        <v>5</v>
      </c>
      <c r="J777">
        <v>5</v>
      </c>
      <c r="K777" s="6">
        <v>34</v>
      </c>
      <c r="L777" t="s">
        <v>8224</v>
      </c>
      <c r="M777" t="s">
        <v>8246</v>
      </c>
      <c r="N777">
        <v>1323998795</v>
      </c>
      <c r="O777" s="11">
        <f t="shared" si="50"/>
        <v>40893.060127314813</v>
      </c>
      <c r="P777">
        <v>1321406795</v>
      </c>
      <c r="Q777" s="11">
        <f t="shared" si="51"/>
        <v>40863.060127314813</v>
      </c>
      <c r="R777" t="b">
        <v>0</v>
      </c>
      <c r="S777" t="b">
        <v>0</v>
      </c>
      <c r="T777" t="s">
        <v>8275</v>
      </c>
      <c r="U777" t="s">
        <v>8322</v>
      </c>
      <c r="V777" t="s">
        <v>8324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v>51.4</v>
      </c>
      <c r="G778" t="s">
        <v>8221</v>
      </c>
      <c r="H778" t="str">
        <f t="shared" si="48"/>
        <v>null</v>
      </c>
      <c r="I778">
        <f t="shared" si="49"/>
        <v>57</v>
      </c>
      <c r="J778">
        <v>57</v>
      </c>
      <c r="K778" s="6">
        <v>63.122807017543863</v>
      </c>
      <c r="L778" t="s">
        <v>8224</v>
      </c>
      <c r="M778" t="s">
        <v>8246</v>
      </c>
      <c r="N778">
        <v>1444539600</v>
      </c>
      <c r="O778" s="11">
        <f t="shared" si="50"/>
        <v>42288.208333333328</v>
      </c>
      <c r="P778">
        <v>1441297645</v>
      </c>
      <c r="Q778" s="11">
        <f t="shared" si="51"/>
        <v>42250.685706018514</v>
      </c>
      <c r="R778" t="b">
        <v>0</v>
      </c>
      <c r="S778" t="b">
        <v>0</v>
      </c>
      <c r="T778" t="s">
        <v>8275</v>
      </c>
      <c r="U778" t="s">
        <v>8322</v>
      </c>
      <c r="V778" t="s">
        <v>8324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v>0.70000000000000007</v>
      </c>
      <c r="G779" t="s">
        <v>8221</v>
      </c>
      <c r="H779" t="str">
        <f t="shared" si="48"/>
        <v>null</v>
      </c>
      <c r="I779">
        <f t="shared" si="49"/>
        <v>3</v>
      </c>
      <c r="J779">
        <v>3</v>
      </c>
      <c r="K779" s="6">
        <v>7</v>
      </c>
      <c r="L779" t="s">
        <v>8224</v>
      </c>
      <c r="M779" t="s">
        <v>8246</v>
      </c>
      <c r="N779">
        <v>1375313577</v>
      </c>
      <c r="O779" s="11">
        <f t="shared" si="50"/>
        <v>41486.981215277774</v>
      </c>
      <c r="P779">
        <v>1372721577</v>
      </c>
      <c r="Q779" s="11">
        <f t="shared" si="51"/>
        <v>41456.981215277774</v>
      </c>
      <c r="R779" t="b">
        <v>0</v>
      </c>
      <c r="S779" t="b">
        <v>0</v>
      </c>
      <c r="T779" t="s">
        <v>8275</v>
      </c>
      <c r="U779" t="s">
        <v>8322</v>
      </c>
      <c r="V779" t="s">
        <v>8324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v>0.4</v>
      </c>
      <c r="G780" t="s">
        <v>8221</v>
      </c>
      <c r="H780" t="str">
        <f t="shared" si="48"/>
        <v>null</v>
      </c>
      <c r="I780">
        <f t="shared" si="49"/>
        <v>1</v>
      </c>
      <c r="J780">
        <v>1</v>
      </c>
      <c r="K780" s="6">
        <v>2</v>
      </c>
      <c r="L780" t="s">
        <v>8224</v>
      </c>
      <c r="M780" t="s">
        <v>8246</v>
      </c>
      <c r="N780">
        <v>1398876680</v>
      </c>
      <c r="O780" s="11">
        <f t="shared" si="50"/>
        <v>41759.702314814815</v>
      </c>
      <c r="P780">
        <v>1396284680</v>
      </c>
      <c r="Q780" s="11">
        <f t="shared" si="51"/>
        <v>41729.702314814815</v>
      </c>
      <c r="R780" t="b">
        <v>0</v>
      </c>
      <c r="S780" t="b">
        <v>0</v>
      </c>
      <c r="T780" t="s">
        <v>8275</v>
      </c>
      <c r="U780" t="s">
        <v>8322</v>
      </c>
      <c r="V780" t="s">
        <v>8324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v>2.666666666666667</v>
      </c>
      <c r="G781" t="s">
        <v>8221</v>
      </c>
      <c r="H781" t="str">
        <f t="shared" si="48"/>
        <v>null</v>
      </c>
      <c r="I781">
        <f t="shared" si="49"/>
        <v>6</v>
      </c>
      <c r="J781">
        <v>6</v>
      </c>
      <c r="K781" s="6">
        <v>66.666666666666671</v>
      </c>
      <c r="L781" t="s">
        <v>8224</v>
      </c>
      <c r="M781" t="s">
        <v>8246</v>
      </c>
      <c r="N781">
        <v>1287115200</v>
      </c>
      <c r="O781" s="11">
        <f t="shared" si="50"/>
        <v>40466.166666666664</v>
      </c>
      <c r="P781">
        <v>1284567905</v>
      </c>
      <c r="Q781" s="11">
        <f t="shared" si="51"/>
        <v>40436.68408564815</v>
      </c>
      <c r="R781" t="b">
        <v>0</v>
      </c>
      <c r="S781" t="b">
        <v>0</v>
      </c>
      <c r="T781" t="s">
        <v>8275</v>
      </c>
      <c r="U781" t="s">
        <v>8322</v>
      </c>
      <c r="V781" t="s">
        <v>8324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v>104</v>
      </c>
      <c r="G782" t="s">
        <v>8219</v>
      </c>
      <c r="H782">
        <f t="shared" si="48"/>
        <v>27</v>
      </c>
      <c r="I782" t="str">
        <f t="shared" si="49"/>
        <v>null</v>
      </c>
      <c r="J782">
        <v>27</v>
      </c>
      <c r="K782" s="6">
        <v>38.518518518518519</v>
      </c>
      <c r="L782" t="s">
        <v>8224</v>
      </c>
      <c r="M782" t="s">
        <v>8246</v>
      </c>
      <c r="N782">
        <v>1304439025</v>
      </c>
      <c r="O782" s="11">
        <f t="shared" si="50"/>
        <v>40666.673900462964</v>
      </c>
      <c r="P782">
        <v>1301847025</v>
      </c>
      <c r="Q782" s="11">
        <f t="shared" si="51"/>
        <v>40636.673900462964</v>
      </c>
      <c r="R782" t="b">
        <v>0</v>
      </c>
      <c r="S782" t="b">
        <v>1</v>
      </c>
      <c r="T782" t="s">
        <v>8276</v>
      </c>
      <c r="U782" t="s">
        <v>8325</v>
      </c>
      <c r="V782" t="s">
        <v>8326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v>133.15375</v>
      </c>
      <c r="G783" t="s">
        <v>8219</v>
      </c>
      <c r="H783">
        <f t="shared" si="48"/>
        <v>25</v>
      </c>
      <c r="I783" t="str">
        <f t="shared" si="49"/>
        <v>null</v>
      </c>
      <c r="J783">
        <v>25</v>
      </c>
      <c r="K783" s="6">
        <v>42.609200000000001</v>
      </c>
      <c r="L783" t="s">
        <v>8224</v>
      </c>
      <c r="M783" t="s">
        <v>8246</v>
      </c>
      <c r="N783">
        <v>1370649674</v>
      </c>
      <c r="O783" s="11">
        <f t="shared" si="50"/>
        <v>41433.000856481485</v>
      </c>
      <c r="P783">
        <v>1368057674</v>
      </c>
      <c r="Q783" s="11">
        <f t="shared" si="51"/>
        <v>41403.000856481485</v>
      </c>
      <c r="R783" t="b">
        <v>0</v>
      </c>
      <c r="S783" t="b">
        <v>1</v>
      </c>
      <c r="T783" t="s">
        <v>8276</v>
      </c>
      <c r="U783" t="s">
        <v>8325</v>
      </c>
      <c r="V783" t="s">
        <v>8326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v>100</v>
      </c>
      <c r="G784" t="s">
        <v>8219</v>
      </c>
      <c r="H784">
        <f t="shared" si="48"/>
        <v>14</v>
      </c>
      <c r="I784" t="str">
        <f t="shared" si="49"/>
        <v>null</v>
      </c>
      <c r="J784">
        <v>14</v>
      </c>
      <c r="K784" s="6">
        <v>50</v>
      </c>
      <c r="L784" t="s">
        <v>8224</v>
      </c>
      <c r="M784" t="s">
        <v>8246</v>
      </c>
      <c r="N784">
        <v>1345918302</v>
      </c>
      <c r="O784" s="11">
        <f t="shared" si="50"/>
        <v>41146.758125</v>
      </c>
      <c r="P784">
        <v>1343326302</v>
      </c>
      <c r="Q784" s="11">
        <f t="shared" si="51"/>
        <v>41116.758125</v>
      </c>
      <c r="R784" t="b">
        <v>0</v>
      </c>
      <c r="S784" t="b">
        <v>1</v>
      </c>
      <c r="T784" t="s">
        <v>8276</v>
      </c>
      <c r="U784" t="s">
        <v>8325</v>
      </c>
      <c r="V784" t="s">
        <v>8326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v>148.13333333333333</v>
      </c>
      <c r="G785" t="s">
        <v>8219</v>
      </c>
      <c r="H785">
        <f t="shared" si="48"/>
        <v>35</v>
      </c>
      <c r="I785" t="str">
        <f t="shared" si="49"/>
        <v>null</v>
      </c>
      <c r="J785">
        <v>35</v>
      </c>
      <c r="K785" s="6">
        <v>63.485714285714288</v>
      </c>
      <c r="L785" t="s">
        <v>8224</v>
      </c>
      <c r="M785" t="s">
        <v>8246</v>
      </c>
      <c r="N785">
        <v>1335564000</v>
      </c>
      <c r="O785" s="11">
        <f t="shared" si="50"/>
        <v>41026.916666666664</v>
      </c>
      <c r="P785">
        <v>1332182049</v>
      </c>
      <c r="Q785" s="11">
        <f t="shared" si="51"/>
        <v>40987.773715277777</v>
      </c>
      <c r="R785" t="b">
        <v>0</v>
      </c>
      <c r="S785" t="b">
        <v>1</v>
      </c>
      <c r="T785" t="s">
        <v>8276</v>
      </c>
      <c r="U785" t="s">
        <v>8325</v>
      </c>
      <c r="V785" t="s">
        <v>8326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v>102.49999999999999</v>
      </c>
      <c r="G786" t="s">
        <v>8219</v>
      </c>
      <c r="H786">
        <f t="shared" si="48"/>
        <v>10</v>
      </c>
      <c r="I786" t="str">
        <f t="shared" si="49"/>
        <v>null</v>
      </c>
      <c r="J786">
        <v>10</v>
      </c>
      <c r="K786" s="6">
        <v>102.5</v>
      </c>
      <c r="L786" t="s">
        <v>8224</v>
      </c>
      <c r="M786" t="s">
        <v>8246</v>
      </c>
      <c r="N786">
        <v>1395023719</v>
      </c>
      <c r="O786" s="11">
        <f t="shared" si="50"/>
        <v>41715.107858796298</v>
      </c>
      <c r="P786">
        <v>1391571319</v>
      </c>
      <c r="Q786" s="11">
        <f t="shared" si="51"/>
        <v>41675.149525462963</v>
      </c>
      <c r="R786" t="b">
        <v>0</v>
      </c>
      <c r="S786" t="b">
        <v>1</v>
      </c>
      <c r="T786" t="s">
        <v>8276</v>
      </c>
      <c r="U786" t="s">
        <v>8325</v>
      </c>
      <c r="V786" t="s">
        <v>8326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v>180.62799999999999</v>
      </c>
      <c r="G787" t="s">
        <v>8219</v>
      </c>
      <c r="H787">
        <f t="shared" si="48"/>
        <v>29</v>
      </c>
      <c r="I787" t="str">
        <f t="shared" si="49"/>
        <v>null</v>
      </c>
      <c r="J787">
        <v>29</v>
      </c>
      <c r="K787" s="6">
        <v>31.142758620689655</v>
      </c>
      <c r="L787" t="s">
        <v>8224</v>
      </c>
      <c r="M787" t="s">
        <v>8246</v>
      </c>
      <c r="N787">
        <v>1362060915</v>
      </c>
      <c r="O787" s="11">
        <f t="shared" si="50"/>
        <v>41333.593923611108</v>
      </c>
      <c r="P787">
        <v>1359468915</v>
      </c>
      <c r="Q787" s="11">
        <f t="shared" si="51"/>
        <v>41303.593923611108</v>
      </c>
      <c r="R787" t="b">
        <v>0</v>
      </c>
      <c r="S787" t="b">
        <v>1</v>
      </c>
      <c r="T787" t="s">
        <v>8276</v>
      </c>
      <c r="U787" t="s">
        <v>8325</v>
      </c>
      <c r="V787" t="s">
        <v>8326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v>142.79999999999998</v>
      </c>
      <c r="G788" t="s">
        <v>8219</v>
      </c>
      <c r="H788">
        <f t="shared" si="48"/>
        <v>44</v>
      </c>
      <c r="I788" t="str">
        <f t="shared" si="49"/>
        <v>null</v>
      </c>
      <c r="J788">
        <v>44</v>
      </c>
      <c r="K788" s="6">
        <v>162.27272727272728</v>
      </c>
      <c r="L788" t="s">
        <v>8224</v>
      </c>
      <c r="M788" t="s">
        <v>8246</v>
      </c>
      <c r="N788">
        <v>1336751220</v>
      </c>
      <c r="O788" s="11">
        <f t="shared" si="50"/>
        <v>41040.657638888886</v>
      </c>
      <c r="P788">
        <v>1331774434</v>
      </c>
      <c r="Q788" s="11">
        <f t="shared" si="51"/>
        <v>40983.055949074071</v>
      </c>
      <c r="R788" t="b">
        <v>0</v>
      </c>
      <c r="S788" t="b">
        <v>1</v>
      </c>
      <c r="T788" t="s">
        <v>8276</v>
      </c>
      <c r="U788" t="s">
        <v>8325</v>
      </c>
      <c r="V788" t="s">
        <v>8326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v>114.16666666666666</v>
      </c>
      <c r="G789" t="s">
        <v>8219</v>
      </c>
      <c r="H789">
        <f t="shared" si="48"/>
        <v>17</v>
      </c>
      <c r="I789" t="str">
        <f t="shared" si="49"/>
        <v>null</v>
      </c>
      <c r="J789">
        <v>17</v>
      </c>
      <c r="K789" s="6">
        <v>80.588235294117652</v>
      </c>
      <c r="L789" t="s">
        <v>8224</v>
      </c>
      <c r="M789" t="s">
        <v>8246</v>
      </c>
      <c r="N789">
        <v>1383318226</v>
      </c>
      <c r="O789" s="11">
        <f t="shared" si="50"/>
        <v>41579.627615740741</v>
      </c>
      <c r="P789">
        <v>1380726226</v>
      </c>
      <c r="Q789" s="11">
        <f t="shared" si="51"/>
        <v>41549.627615740741</v>
      </c>
      <c r="R789" t="b">
        <v>0</v>
      </c>
      <c r="S789" t="b">
        <v>1</v>
      </c>
      <c r="T789" t="s">
        <v>8276</v>
      </c>
      <c r="U789" t="s">
        <v>8325</v>
      </c>
      <c r="V789" t="s">
        <v>8326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v>203.505</v>
      </c>
      <c r="G790" t="s">
        <v>8219</v>
      </c>
      <c r="H790">
        <f t="shared" si="48"/>
        <v>34</v>
      </c>
      <c r="I790" t="str">
        <f t="shared" si="49"/>
        <v>null</v>
      </c>
      <c r="J790">
        <v>34</v>
      </c>
      <c r="K790" s="6">
        <v>59.85441176470588</v>
      </c>
      <c r="L790" t="s">
        <v>8224</v>
      </c>
      <c r="M790" t="s">
        <v>8246</v>
      </c>
      <c r="N790">
        <v>1341633540</v>
      </c>
      <c r="O790" s="11">
        <f t="shared" si="50"/>
        <v>41097.165972222225</v>
      </c>
      <c r="P790">
        <v>1338336588</v>
      </c>
      <c r="Q790" s="11">
        <f t="shared" si="51"/>
        <v>41059.006805555553</v>
      </c>
      <c r="R790" t="b">
        <v>0</v>
      </c>
      <c r="S790" t="b">
        <v>1</v>
      </c>
      <c r="T790" t="s">
        <v>8276</v>
      </c>
      <c r="U790" t="s">
        <v>8325</v>
      </c>
      <c r="V790" t="s">
        <v>8326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v>109.41176470588236</v>
      </c>
      <c r="G791" t="s">
        <v>8219</v>
      </c>
      <c r="H791">
        <f t="shared" si="48"/>
        <v>14</v>
      </c>
      <c r="I791" t="str">
        <f t="shared" si="49"/>
        <v>null</v>
      </c>
      <c r="J791">
        <v>14</v>
      </c>
      <c r="K791" s="6">
        <v>132.85714285714286</v>
      </c>
      <c r="L791" t="s">
        <v>8224</v>
      </c>
      <c r="M791" t="s">
        <v>8246</v>
      </c>
      <c r="N791">
        <v>1358755140</v>
      </c>
      <c r="O791" s="11">
        <f t="shared" si="50"/>
        <v>41295.332638888889</v>
      </c>
      <c r="P791">
        <v>1357187280</v>
      </c>
      <c r="Q791" s="11">
        <f t="shared" si="51"/>
        <v>41277.186111111114</v>
      </c>
      <c r="R791" t="b">
        <v>0</v>
      </c>
      <c r="S791" t="b">
        <v>1</v>
      </c>
      <c r="T791" t="s">
        <v>8276</v>
      </c>
      <c r="U791" t="s">
        <v>8325</v>
      </c>
      <c r="V791" t="s">
        <v>8326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v>144.37459999999999</v>
      </c>
      <c r="G792" t="s">
        <v>8219</v>
      </c>
      <c r="H792">
        <f t="shared" si="48"/>
        <v>156</v>
      </c>
      <c r="I792" t="str">
        <f t="shared" si="49"/>
        <v>null</v>
      </c>
      <c r="J792">
        <v>156</v>
      </c>
      <c r="K792" s="6">
        <v>92.547820512820508</v>
      </c>
      <c r="L792" t="s">
        <v>8224</v>
      </c>
      <c r="M792" t="s">
        <v>8246</v>
      </c>
      <c r="N792">
        <v>1359680939</v>
      </c>
      <c r="O792" s="11">
        <f t="shared" si="50"/>
        <v>41306.047905092593</v>
      </c>
      <c r="P792">
        <v>1357088939</v>
      </c>
      <c r="Q792" s="11">
        <f t="shared" si="51"/>
        <v>41276.047905092593</v>
      </c>
      <c r="R792" t="b">
        <v>0</v>
      </c>
      <c r="S792" t="b">
        <v>1</v>
      </c>
      <c r="T792" t="s">
        <v>8276</v>
      </c>
      <c r="U792" t="s">
        <v>8325</v>
      </c>
      <c r="V792" t="s">
        <v>8326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v>103.86666666666666</v>
      </c>
      <c r="G793" t="s">
        <v>8219</v>
      </c>
      <c r="H793">
        <f t="shared" si="48"/>
        <v>128</v>
      </c>
      <c r="I793" t="str">
        <f t="shared" si="49"/>
        <v>null</v>
      </c>
      <c r="J793">
        <v>128</v>
      </c>
      <c r="K793" s="6">
        <v>60.859375</v>
      </c>
      <c r="L793" t="s">
        <v>8224</v>
      </c>
      <c r="M793" t="s">
        <v>8246</v>
      </c>
      <c r="N793">
        <v>1384322340</v>
      </c>
      <c r="O793" s="11">
        <f t="shared" si="50"/>
        <v>41591.249305555553</v>
      </c>
      <c r="P793">
        <v>1381430646</v>
      </c>
      <c r="Q793" s="11">
        <f t="shared" si="51"/>
        <v>41557.780624999999</v>
      </c>
      <c r="R793" t="b">
        <v>0</v>
      </c>
      <c r="S793" t="b">
        <v>1</v>
      </c>
      <c r="T793" t="s">
        <v>8276</v>
      </c>
      <c r="U793" t="s">
        <v>8325</v>
      </c>
      <c r="V793" t="s">
        <v>8326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v>100.44440000000002</v>
      </c>
      <c r="G794" t="s">
        <v>8219</v>
      </c>
      <c r="H794">
        <f t="shared" si="48"/>
        <v>60</v>
      </c>
      <c r="I794" t="str">
        <f t="shared" si="49"/>
        <v>null</v>
      </c>
      <c r="J794">
        <v>60</v>
      </c>
      <c r="K794" s="6">
        <v>41.851833333333339</v>
      </c>
      <c r="L794" t="s">
        <v>8224</v>
      </c>
      <c r="M794" t="s">
        <v>8246</v>
      </c>
      <c r="N794">
        <v>1383861483</v>
      </c>
      <c r="O794" s="11">
        <f t="shared" si="50"/>
        <v>41585.915312500001</v>
      </c>
      <c r="P794">
        <v>1381265883</v>
      </c>
      <c r="Q794" s="11">
        <f t="shared" si="51"/>
        <v>41555.873645833337</v>
      </c>
      <c r="R794" t="b">
        <v>0</v>
      </c>
      <c r="S794" t="b">
        <v>1</v>
      </c>
      <c r="T794" t="s">
        <v>8276</v>
      </c>
      <c r="U794" t="s">
        <v>8325</v>
      </c>
      <c r="V794" t="s">
        <v>8326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v>102.77927272727271</v>
      </c>
      <c r="G795" t="s">
        <v>8219</v>
      </c>
      <c r="H795">
        <f t="shared" si="48"/>
        <v>32</v>
      </c>
      <c r="I795" t="str">
        <f t="shared" si="49"/>
        <v>null</v>
      </c>
      <c r="J795">
        <v>32</v>
      </c>
      <c r="K795" s="6">
        <v>88.325937499999995</v>
      </c>
      <c r="L795" t="s">
        <v>8224</v>
      </c>
      <c r="M795" t="s">
        <v>8246</v>
      </c>
      <c r="N795">
        <v>1372827540</v>
      </c>
      <c r="O795" s="11">
        <f t="shared" si="50"/>
        <v>41458.207638888889</v>
      </c>
      <c r="P795">
        <v>1371491244</v>
      </c>
      <c r="Q795" s="11">
        <f t="shared" si="51"/>
        <v>41442.741249999999</v>
      </c>
      <c r="R795" t="b">
        <v>0</v>
      </c>
      <c r="S795" t="b">
        <v>1</v>
      </c>
      <c r="T795" t="s">
        <v>8276</v>
      </c>
      <c r="U795" t="s">
        <v>8325</v>
      </c>
      <c r="V795" t="s">
        <v>8326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v>105.31250000000001</v>
      </c>
      <c r="G796" t="s">
        <v>8219</v>
      </c>
      <c r="H796">
        <f t="shared" si="48"/>
        <v>53</v>
      </c>
      <c r="I796" t="str">
        <f t="shared" si="49"/>
        <v>null</v>
      </c>
      <c r="J796">
        <v>53</v>
      </c>
      <c r="K796" s="6">
        <v>158.96226415094338</v>
      </c>
      <c r="L796" t="s">
        <v>8224</v>
      </c>
      <c r="M796" t="s">
        <v>8246</v>
      </c>
      <c r="N796">
        <v>1315242360</v>
      </c>
      <c r="O796" s="11">
        <f t="shared" si="50"/>
        <v>40791.712500000001</v>
      </c>
      <c r="P796">
        <v>1310438737</v>
      </c>
      <c r="Q796" s="11">
        <f t="shared" si="51"/>
        <v>40736.115011574075</v>
      </c>
      <c r="R796" t="b">
        <v>0</v>
      </c>
      <c r="S796" t="b">
        <v>1</v>
      </c>
      <c r="T796" t="s">
        <v>8276</v>
      </c>
      <c r="U796" t="s">
        <v>8325</v>
      </c>
      <c r="V796" t="s">
        <v>8326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v>111.78571428571429</v>
      </c>
      <c r="G797" t="s">
        <v>8219</v>
      </c>
      <c r="H797">
        <f t="shared" si="48"/>
        <v>184</v>
      </c>
      <c r="I797" t="str">
        <f t="shared" si="49"/>
        <v>null</v>
      </c>
      <c r="J797">
        <v>184</v>
      </c>
      <c r="K797" s="6">
        <v>85.054347826086953</v>
      </c>
      <c r="L797" t="s">
        <v>8224</v>
      </c>
      <c r="M797" t="s">
        <v>8246</v>
      </c>
      <c r="N797">
        <v>1333774740</v>
      </c>
      <c r="O797" s="11">
        <f t="shared" si="50"/>
        <v>41006.207638888889</v>
      </c>
      <c r="P797">
        <v>1330094566</v>
      </c>
      <c r="Q797" s="11">
        <f t="shared" si="51"/>
        <v>40963.613032407404</v>
      </c>
      <c r="R797" t="b">
        <v>0</v>
      </c>
      <c r="S797" t="b">
        <v>1</v>
      </c>
      <c r="T797" t="s">
        <v>8276</v>
      </c>
      <c r="U797" t="s">
        <v>8325</v>
      </c>
      <c r="V797" t="s">
        <v>8326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v>101.35000000000001</v>
      </c>
      <c r="G798" t="s">
        <v>8219</v>
      </c>
      <c r="H798">
        <f t="shared" si="48"/>
        <v>90</v>
      </c>
      <c r="I798" t="str">
        <f t="shared" si="49"/>
        <v>null</v>
      </c>
      <c r="J798">
        <v>90</v>
      </c>
      <c r="K798" s="6">
        <v>112.61111111111111</v>
      </c>
      <c r="L798" t="s">
        <v>8224</v>
      </c>
      <c r="M798" t="s">
        <v>8246</v>
      </c>
      <c r="N798">
        <v>1379279400</v>
      </c>
      <c r="O798" s="11">
        <f t="shared" si="50"/>
        <v>41532.881944444445</v>
      </c>
      <c r="P798">
        <v>1376687485</v>
      </c>
      <c r="Q798" s="11">
        <f t="shared" si="51"/>
        <v>41502.882928240739</v>
      </c>
      <c r="R798" t="b">
        <v>0</v>
      </c>
      <c r="S798" t="b">
        <v>1</v>
      </c>
      <c r="T798" t="s">
        <v>8276</v>
      </c>
      <c r="U798" t="s">
        <v>8325</v>
      </c>
      <c r="V798" t="s">
        <v>8326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v>107.53333333333333</v>
      </c>
      <c r="G799" t="s">
        <v>8219</v>
      </c>
      <c r="H799">
        <f t="shared" si="48"/>
        <v>71</v>
      </c>
      <c r="I799" t="str">
        <f t="shared" si="49"/>
        <v>null</v>
      </c>
      <c r="J799">
        <v>71</v>
      </c>
      <c r="K799" s="6">
        <v>45.436619718309856</v>
      </c>
      <c r="L799" t="s">
        <v>8224</v>
      </c>
      <c r="M799" t="s">
        <v>8246</v>
      </c>
      <c r="N799">
        <v>1335672000</v>
      </c>
      <c r="O799" s="11">
        <f t="shared" si="50"/>
        <v>41028.166666666664</v>
      </c>
      <c r="P799">
        <v>1332978688</v>
      </c>
      <c r="Q799" s="11">
        <f t="shared" si="51"/>
        <v>40996.994074074071</v>
      </c>
      <c r="R799" t="b">
        <v>0</v>
      </c>
      <c r="S799" t="b">
        <v>1</v>
      </c>
      <c r="T799" t="s">
        <v>8276</v>
      </c>
      <c r="U799" t="s">
        <v>8325</v>
      </c>
      <c r="V799" t="s">
        <v>8326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v>114.88571428571429</v>
      </c>
      <c r="G800" t="s">
        <v>8219</v>
      </c>
      <c r="H800">
        <f t="shared" si="48"/>
        <v>87</v>
      </c>
      <c r="I800" t="str">
        <f t="shared" si="49"/>
        <v>null</v>
      </c>
      <c r="J800">
        <v>87</v>
      </c>
      <c r="K800" s="6">
        <v>46.218390804597703</v>
      </c>
      <c r="L800" t="s">
        <v>8224</v>
      </c>
      <c r="M800" t="s">
        <v>8246</v>
      </c>
      <c r="N800">
        <v>1412086187</v>
      </c>
      <c r="O800" s="11">
        <f t="shared" si="50"/>
        <v>41912.590127314819</v>
      </c>
      <c r="P800">
        <v>1409494187</v>
      </c>
      <c r="Q800" s="11">
        <f t="shared" si="51"/>
        <v>41882.590127314819</v>
      </c>
      <c r="R800" t="b">
        <v>0</v>
      </c>
      <c r="S800" t="b">
        <v>1</v>
      </c>
      <c r="T800" t="s">
        <v>8276</v>
      </c>
      <c r="U800" t="s">
        <v>8325</v>
      </c>
      <c r="V800" t="s">
        <v>8326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v>100.02</v>
      </c>
      <c r="G801" t="s">
        <v>8219</v>
      </c>
      <c r="H801">
        <f t="shared" si="48"/>
        <v>28</v>
      </c>
      <c r="I801" t="str">
        <f t="shared" si="49"/>
        <v>null</v>
      </c>
      <c r="J801">
        <v>28</v>
      </c>
      <c r="K801" s="6">
        <v>178.60714285714286</v>
      </c>
      <c r="L801" t="s">
        <v>8224</v>
      </c>
      <c r="M801" t="s">
        <v>8246</v>
      </c>
      <c r="N801">
        <v>1335542446</v>
      </c>
      <c r="O801" s="11">
        <f t="shared" si="50"/>
        <v>41026.667199074072</v>
      </c>
      <c r="P801">
        <v>1332950446</v>
      </c>
      <c r="Q801" s="11">
        <f t="shared" si="51"/>
        <v>40996.667199074072</v>
      </c>
      <c r="R801" t="b">
        <v>0</v>
      </c>
      <c r="S801" t="b">
        <v>1</v>
      </c>
      <c r="T801" t="s">
        <v>8276</v>
      </c>
      <c r="U801" t="s">
        <v>8325</v>
      </c>
      <c r="V801" t="s">
        <v>8326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v>152.13333333333335</v>
      </c>
      <c r="G802" t="s">
        <v>8219</v>
      </c>
      <c r="H802">
        <f t="shared" si="48"/>
        <v>56</v>
      </c>
      <c r="I802" t="str">
        <f t="shared" si="49"/>
        <v>null</v>
      </c>
      <c r="J802">
        <v>56</v>
      </c>
      <c r="K802" s="6">
        <v>40.75</v>
      </c>
      <c r="L802" t="s">
        <v>8225</v>
      </c>
      <c r="M802" t="s">
        <v>8247</v>
      </c>
      <c r="N802">
        <v>1410431054</v>
      </c>
      <c r="O802" s="11">
        <f t="shared" si="50"/>
        <v>41893.433495370373</v>
      </c>
      <c r="P802">
        <v>1407839054</v>
      </c>
      <c r="Q802" s="11">
        <f t="shared" si="51"/>
        <v>41863.433495370373</v>
      </c>
      <c r="R802" t="b">
        <v>0</v>
      </c>
      <c r="S802" t="b">
        <v>1</v>
      </c>
      <c r="T802" t="s">
        <v>8276</v>
      </c>
      <c r="U802" t="s">
        <v>8325</v>
      </c>
      <c r="V802" t="s">
        <v>8326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v>111.52149999999999</v>
      </c>
      <c r="G803" t="s">
        <v>8219</v>
      </c>
      <c r="H803">
        <f t="shared" si="48"/>
        <v>51</v>
      </c>
      <c r="I803" t="str">
        <f t="shared" si="49"/>
        <v>null</v>
      </c>
      <c r="J803">
        <v>51</v>
      </c>
      <c r="K803" s="6">
        <v>43.733921568627444</v>
      </c>
      <c r="L803" t="s">
        <v>8224</v>
      </c>
      <c r="M803" t="s">
        <v>8246</v>
      </c>
      <c r="N803">
        <v>1309547120</v>
      </c>
      <c r="O803" s="11">
        <f t="shared" si="50"/>
        <v>40725.795370370368</v>
      </c>
      <c r="P803">
        <v>1306955120</v>
      </c>
      <c r="Q803" s="11">
        <f t="shared" si="51"/>
        <v>40695.795370370368</v>
      </c>
      <c r="R803" t="b">
        <v>0</v>
      </c>
      <c r="S803" t="b">
        <v>1</v>
      </c>
      <c r="T803" t="s">
        <v>8276</v>
      </c>
      <c r="U803" t="s">
        <v>8325</v>
      </c>
      <c r="V803" t="s">
        <v>8326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v>101.33333333333334</v>
      </c>
      <c r="G804" t="s">
        <v>8219</v>
      </c>
      <c r="H804">
        <f t="shared" si="48"/>
        <v>75</v>
      </c>
      <c r="I804" t="str">
        <f t="shared" si="49"/>
        <v>null</v>
      </c>
      <c r="J804">
        <v>75</v>
      </c>
      <c r="K804" s="6">
        <v>81.066666666666663</v>
      </c>
      <c r="L804" t="s">
        <v>8224</v>
      </c>
      <c r="M804" t="s">
        <v>8246</v>
      </c>
      <c r="N804">
        <v>1347854700</v>
      </c>
      <c r="O804" s="11">
        <f t="shared" si="50"/>
        <v>41169.170138888891</v>
      </c>
      <c r="P804">
        <v>1343867524</v>
      </c>
      <c r="Q804" s="11">
        <f t="shared" si="51"/>
        <v>41123.022268518522</v>
      </c>
      <c r="R804" t="b">
        <v>0</v>
      </c>
      <c r="S804" t="b">
        <v>1</v>
      </c>
      <c r="T804" t="s">
        <v>8276</v>
      </c>
      <c r="U804" t="s">
        <v>8325</v>
      </c>
      <c r="V804" t="s">
        <v>8326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v>123.2608695652174</v>
      </c>
      <c r="G805" t="s">
        <v>8219</v>
      </c>
      <c r="H805">
        <f t="shared" si="48"/>
        <v>38</v>
      </c>
      <c r="I805" t="str">
        <f t="shared" si="49"/>
        <v>null</v>
      </c>
      <c r="J805">
        <v>38</v>
      </c>
      <c r="K805" s="6">
        <v>74.60526315789474</v>
      </c>
      <c r="L805" t="s">
        <v>8224</v>
      </c>
      <c r="M805" t="s">
        <v>8246</v>
      </c>
      <c r="N805">
        <v>1306630800</v>
      </c>
      <c r="O805" s="11">
        <f t="shared" si="50"/>
        <v>40692.041666666664</v>
      </c>
      <c r="P805">
        <v>1304376478</v>
      </c>
      <c r="Q805" s="11">
        <f t="shared" si="51"/>
        <v>40665.949976851851</v>
      </c>
      <c r="R805" t="b">
        <v>0</v>
      </c>
      <c r="S805" t="b">
        <v>1</v>
      </c>
      <c r="T805" t="s">
        <v>8276</v>
      </c>
      <c r="U805" t="s">
        <v>8325</v>
      </c>
      <c r="V805" t="s">
        <v>8326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v>100</v>
      </c>
      <c r="G806" t="s">
        <v>8219</v>
      </c>
      <c r="H806">
        <f t="shared" si="48"/>
        <v>18</v>
      </c>
      <c r="I806" t="str">
        <f t="shared" si="49"/>
        <v>null</v>
      </c>
      <c r="J806">
        <v>18</v>
      </c>
      <c r="K806" s="6">
        <v>305.55555555555554</v>
      </c>
      <c r="L806" t="s">
        <v>8224</v>
      </c>
      <c r="M806" t="s">
        <v>8246</v>
      </c>
      <c r="N806">
        <v>1311393540</v>
      </c>
      <c r="O806" s="11">
        <f t="shared" si="50"/>
        <v>40747.165972222225</v>
      </c>
      <c r="P806">
        <v>1309919526</v>
      </c>
      <c r="Q806" s="11">
        <f t="shared" si="51"/>
        <v>40730.105625000004</v>
      </c>
      <c r="R806" t="b">
        <v>0</v>
      </c>
      <c r="S806" t="b">
        <v>1</v>
      </c>
      <c r="T806" t="s">
        <v>8276</v>
      </c>
      <c r="U806" t="s">
        <v>8325</v>
      </c>
      <c r="V806" t="s">
        <v>8326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v>105</v>
      </c>
      <c r="G807" t="s">
        <v>8219</v>
      </c>
      <c r="H807">
        <f t="shared" si="48"/>
        <v>54</v>
      </c>
      <c r="I807" t="str">
        <f t="shared" si="49"/>
        <v>null</v>
      </c>
      <c r="J807">
        <v>54</v>
      </c>
      <c r="K807" s="6">
        <v>58.333333333333336</v>
      </c>
      <c r="L807" t="s">
        <v>8224</v>
      </c>
      <c r="M807" t="s">
        <v>8246</v>
      </c>
      <c r="N807">
        <v>1310857200</v>
      </c>
      <c r="O807" s="11">
        <f t="shared" si="50"/>
        <v>40740.958333333336</v>
      </c>
      <c r="P807">
        <v>1306525512</v>
      </c>
      <c r="Q807" s="11">
        <f t="shared" si="51"/>
        <v>40690.823055555556</v>
      </c>
      <c r="R807" t="b">
        <v>0</v>
      </c>
      <c r="S807" t="b">
        <v>1</v>
      </c>
      <c r="T807" t="s">
        <v>8276</v>
      </c>
      <c r="U807" t="s">
        <v>8325</v>
      </c>
      <c r="V807" t="s">
        <v>8326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v>104.4375</v>
      </c>
      <c r="G808" t="s">
        <v>8219</v>
      </c>
      <c r="H808">
        <f t="shared" si="48"/>
        <v>71</v>
      </c>
      <c r="I808" t="str">
        <f t="shared" si="49"/>
        <v>null</v>
      </c>
      <c r="J808">
        <v>71</v>
      </c>
      <c r="K808" s="6">
        <v>117.67605633802818</v>
      </c>
      <c r="L808" t="s">
        <v>8224</v>
      </c>
      <c r="M808" t="s">
        <v>8246</v>
      </c>
      <c r="N808">
        <v>1315413339</v>
      </c>
      <c r="O808" s="11">
        <f t="shared" si="50"/>
        <v>40793.691423611112</v>
      </c>
      <c r="P808">
        <v>1312821339</v>
      </c>
      <c r="Q808" s="11">
        <f t="shared" si="51"/>
        <v>40763.691423611112</v>
      </c>
      <c r="R808" t="b">
        <v>0</v>
      </c>
      <c r="S808" t="b">
        <v>1</v>
      </c>
      <c r="T808" t="s">
        <v>8276</v>
      </c>
      <c r="U808" t="s">
        <v>8325</v>
      </c>
      <c r="V808" t="s">
        <v>8326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v>105.125</v>
      </c>
      <c r="G809" t="s">
        <v>8219</v>
      </c>
      <c r="H809">
        <f t="shared" si="48"/>
        <v>57</v>
      </c>
      <c r="I809" t="str">
        <f t="shared" si="49"/>
        <v>null</v>
      </c>
      <c r="J809">
        <v>57</v>
      </c>
      <c r="K809" s="6">
        <v>73.771929824561397</v>
      </c>
      <c r="L809" t="s">
        <v>8224</v>
      </c>
      <c r="M809" t="s">
        <v>8246</v>
      </c>
      <c r="N809">
        <v>1488333600</v>
      </c>
      <c r="O809" s="11">
        <f t="shared" si="50"/>
        <v>42795.083333333328</v>
      </c>
      <c r="P809">
        <v>1485270311</v>
      </c>
      <c r="Q809" s="11">
        <f t="shared" si="51"/>
        <v>42759.628599537042</v>
      </c>
      <c r="R809" t="b">
        <v>0</v>
      </c>
      <c r="S809" t="b">
        <v>1</v>
      </c>
      <c r="T809" t="s">
        <v>8276</v>
      </c>
      <c r="U809" t="s">
        <v>8325</v>
      </c>
      <c r="V809" t="s">
        <v>8326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v>100</v>
      </c>
      <c r="G810" t="s">
        <v>8219</v>
      </c>
      <c r="H810">
        <f t="shared" si="48"/>
        <v>43</v>
      </c>
      <c r="I810" t="str">
        <f t="shared" si="49"/>
        <v>null</v>
      </c>
      <c r="J810">
        <v>43</v>
      </c>
      <c r="K810" s="6">
        <v>104.65116279069767</v>
      </c>
      <c r="L810" t="s">
        <v>8229</v>
      </c>
      <c r="M810" t="s">
        <v>8251</v>
      </c>
      <c r="N810">
        <v>1419224340</v>
      </c>
      <c r="O810" s="11">
        <f t="shared" si="50"/>
        <v>41995.207638888889</v>
      </c>
      <c r="P810">
        <v>1416363886</v>
      </c>
      <c r="Q810" s="11">
        <f t="shared" si="51"/>
        <v>41962.100532407407</v>
      </c>
      <c r="R810" t="b">
        <v>0</v>
      </c>
      <c r="S810" t="b">
        <v>1</v>
      </c>
      <c r="T810" t="s">
        <v>8276</v>
      </c>
      <c r="U810" t="s">
        <v>8325</v>
      </c>
      <c r="V810" t="s">
        <v>8326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v>103.77499999999999</v>
      </c>
      <c r="G811" t="s">
        <v>8219</v>
      </c>
      <c r="H811">
        <f t="shared" si="48"/>
        <v>52</v>
      </c>
      <c r="I811" t="str">
        <f t="shared" si="49"/>
        <v>null</v>
      </c>
      <c r="J811">
        <v>52</v>
      </c>
      <c r="K811" s="6">
        <v>79.82692307692308</v>
      </c>
      <c r="L811" t="s">
        <v>8224</v>
      </c>
      <c r="M811" t="s">
        <v>8246</v>
      </c>
      <c r="N811">
        <v>1390161630</v>
      </c>
      <c r="O811" s="11">
        <f t="shared" si="50"/>
        <v>41658.833680555559</v>
      </c>
      <c r="P811">
        <v>1387569630</v>
      </c>
      <c r="Q811" s="11">
        <f t="shared" si="51"/>
        <v>41628.833680555559</v>
      </c>
      <c r="R811" t="b">
        <v>0</v>
      </c>
      <c r="S811" t="b">
        <v>1</v>
      </c>
      <c r="T811" t="s">
        <v>8276</v>
      </c>
      <c r="U811" t="s">
        <v>8325</v>
      </c>
      <c r="V811" t="s">
        <v>8326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v>105</v>
      </c>
      <c r="G812" t="s">
        <v>8219</v>
      </c>
      <c r="H812">
        <f t="shared" si="48"/>
        <v>27</v>
      </c>
      <c r="I812" t="str">
        <f t="shared" si="49"/>
        <v>null</v>
      </c>
      <c r="J812">
        <v>27</v>
      </c>
      <c r="K812" s="6">
        <v>58.333333333333336</v>
      </c>
      <c r="L812" t="s">
        <v>8224</v>
      </c>
      <c r="M812" t="s">
        <v>8246</v>
      </c>
      <c r="N812">
        <v>1346462462</v>
      </c>
      <c r="O812" s="11">
        <f t="shared" si="50"/>
        <v>41153.056273148148</v>
      </c>
      <c r="P812">
        <v>1343870462</v>
      </c>
      <c r="Q812" s="11">
        <f t="shared" si="51"/>
        <v>41123.056273148148</v>
      </c>
      <c r="R812" t="b">
        <v>0</v>
      </c>
      <c r="S812" t="b">
        <v>1</v>
      </c>
      <c r="T812" t="s">
        <v>8276</v>
      </c>
      <c r="U812" t="s">
        <v>8325</v>
      </c>
      <c r="V812" t="s">
        <v>8326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v>104</v>
      </c>
      <c r="G813" t="s">
        <v>8219</v>
      </c>
      <c r="H813">
        <f t="shared" si="48"/>
        <v>12</v>
      </c>
      <c r="I813" t="str">
        <f t="shared" si="49"/>
        <v>null</v>
      </c>
      <c r="J813">
        <v>12</v>
      </c>
      <c r="K813" s="6">
        <v>86.666666666666671</v>
      </c>
      <c r="L813" t="s">
        <v>8224</v>
      </c>
      <c r="M813" t="s">
        <v>8246</v>
      </c>
      <c r="N813">
        <v>1373475120</v>
      </c>
      <c r="O813" s="11">
        <f t="shared" si="50"/>
        <v>41465.702777777777</v>
      </c>
      <c r="P813">
        <v>1371569202</v>
      </c>
      <c r="Q813" s="11">
        <f t="shared" si="51"/>
        <v>41443.643541666665</v>
      </c>
      <c r="R813" t="b">
        <v>0</v>
      </c>
      <c r="S813" t="b">
        <v>1</v>
      </c>
      <c r="T813" t="s">
        <v>8276</v>
      </c>
      <c r="U813" t="s">
        <v>8325</v>
      </c>
      <c r="V813" t="s">
        <v>8326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v>151.83333333333334</v>
      </c>
      <c r="G814" t="s">
        <v>8219</v>
      </c>
      <c r="H814">
        <f t="shared" si="48"/>
        <v>33</v>
      </c>
      <c r="I814" t="str">
        <f t="shared" si="49"/>
        <v>null</v>
      </c>
      <c r="J814">
        <v>33</v>
      </c>
      <c r="K814" s="6">
        <v>27.606060606060606</v>
      </c>
      <c r="L814" t="s">
        <v>8224</v>
      </c>
      <c r="M814" t="s">
        <v>8246</v>
      </c>
      <c r="N814">
        <v>1362146280</v>
      </c>
      <c r="O814" s="11">
        <f t="shared" si="50"/>
        <v>41334.581944444442</v>
      </c>
      <c r="P814">
        <v>1357604752</v>
      </c>
      <c r="Q814" s="11">
        <f t="shared" si="51"/>
        <v>41282.017962962964</v>
      </c>
      <c r="R814" t="b">
        <v>0</v>
      </c>
      <c r="S814" t="b">
        <v>1</v>
      </c>
      <c r="T814" t="s">
        <v>8276</v>
      </c>
      <c r="U814" t="s">
        <v>8325</v>
      </c>
      <c r="V814" t="s">
        <v>8326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v>159.99600000000001</v>
      </c>
      <c r="G815" t="s">
        <v>8219</v>
      </c>
      <c r="H815">
        <f t="shared" si="48"/>
        <v>96</v>
      </c>
      <c r="I815" t="str">
        <f t="shared" si="49"/>
        <v>null</v>
      </c>
      <c r="J815">
        <v>96</v>
      </c>
      <c r="K815" s="6">
        <v>24.999375000000001</v>
      </c>
      <c r="L815" t="s">
        <v>8224</v>
      </c>
      <c r="M815" t="s">
        <v>8246</v>
      </c>
      <c r="N815">
        <v>1342825365</v>
      </c>
      <c r="O815" s="11">
        <f t="shared" si="50"/>
        <v>41110.960243055553</v>
      </c>
      <c r="P815">
        <v>1340233365</v>
      </c>
      <c r="Q815" s="11">
        <f t="shared" si="51"/>
        <v>41080.960243055553</v>
      </c>
      <c r="R815" t="b">
        <v>0</v>
      </c>
      <c r="S815" t="b">
        <v>1</v>
      </c>
      <c r="T815" t="s">
        <v>8276</v>
      </c>
      <c r="U815" t="s">
        <v>8325</v>
      </c>
      <c r="V815" t="s">
        <v>8326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v>127.3</v>
      </c>
      <c r="G816" t="s">
        <v>8219</v>
      </c>
      <c r="H816">
        <f t="shared" si="48"/>
        <v>28</v>
      </c>
      <c r="I816" t="str">
        <f t="shared" si="49"/>
        <v>null</v>
      </c>
      <c r="J816">
        <v>28</v>
      </c>
      <c r="K816" s="6">
        <v>45.464285714285715</v>
      </c>
      <c r="L816" t="s">
        <v>8224</v>
      </c>
      <c r="M816" t="s">
        <v>8246</v>
      </c>
      <c r="N816">
        <v>1306865040</v>
      </c>
      <c r="O816" s="11">
        <f t="shared" si="50"/>
        <v>40694.75277777778</v>
      </c>
      <c r="P816">
        <v>1305568201</v>
      </c>
      <c r="Q816" s="11">
        <f t="shared" si="51"/>
        <v>40679.743067129632</v>
      </c>
      <c r="R816" t="b">
        <v>0</v>
      </c>
      <c r="S816" t="b">
        <v>1</v>
      </c>
      <c r="T816" t="s">
        <v>8276</v>
      </c>
      <c r="U816" t="s">
        <v>8325</v>
      </c>
      <c r="V816" t="s">
        <v>8326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v>107</v>
      </c>
      <c r="G817" t="s">
        <v>8219</v>
      </c>
      <c r="H817">
        <f t="shared" si="48"/>
        <v>43</v>
      </c>
      <c r="I817" t="str">
        <f t="shared" si="49"/>
        <v>null</v>
      </c>
      <c r="J817">
        <v>43</v>
      </c>
      <c r="K817" s="6">
        <v>99.534883720930239</v>
      </c>
      <c r="L817" t="s">
        <v>8224</v>
      </c>
      <c r="M817" t="s">
        <v>8246</v>
      </c>
      <c r="N817">
        <v>1414879303</v>
      </c>
      <c r="O817" s="11">
        <f t="shared" si="50"/>
        <v>41944.917858796296</v>
      </c>
      <c r="P817">
        <v>1412287303</v>
      </c>
      <c r="Q817" s="11">
        <f t="shared" si="51"/>
        <v>41914.917858796296</v>
      </c>
      <c r="R817" t="b">
        <v>0</v>
      </c>
      <c r="S817" t="b">
        <v>1</v>
      </c>
      <c r="T817" t="s">
        <v>8276</v>
      </c>
      <c r="U817" t="s">
        <v>8325</v>
      </c>
      <c r="V817" t="s">
        <v>8326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v>115.12214285714286</v>
      </c>
      <c r="G818" t="s">
        <v>8219</v>
      </c>
      <c r="H818">
        <f t="shared" si="48"/>
        <v>205</v>
      </c>
      <c r="I818" t="str">
        <f t="shared" si="49"/>
        <v>null</v>
      </c>
      <c r="J818">
        <v>205</v>
      </c>
      <c r="K818" s="6">
        <v>39.31</v>
      </c>
      <c r="L818" t="s">
        <v>8224</v>
      </c>
      <c r="M818" t="s">
        <v>8246</v>
      </c>
      <c r="N818">
        <v>1365489000</v>
      </c>
      <c r="O818" s="11">
        <f t="shared" si="50"/>
        <v>41373.270833333336</v>
      </c>
      <c r="P818">
        <v>1362776043</v>
      </c>
      <c r="Q818" s="11">
        <f t="shared" si="51"/>
        <v>41341.870868055557</v>
      </c>
      <c r="R818" t="b">
        <v>0</v>
      </c>
      <c r="S818" t="b">
        <v>1</v>
      </c>
      <c r="T818" t="s">
        <v>8276</v>
      </c>
      <c r="U818" t="s">
        <v>8325</v>
      </c>
      <c r="V818" t="s">
        <v>8326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v>137.11066666666665</v>
      </c>
      <c r="G819" t="s">
        <v>8219</v>
      </c>
      <c r="H819">
        <f t="shared" si="48"/>
        <v>23</v>
      </c>
      <c r="I819" t="str">
        <f t="shared" si="49"/>
        <v>null</v>
      </c>
      <c r="J819">
        <v>23</v>
      </c>
      <c r="K819" s="6">
        <v>89.419999999999987</v>
      </c>
      <c r="L819" t="s">
        <v>8224</v>
      </c>
      <c r="M819" t="s">
        <v>8246</v>
      </c>
      <c r="N819">
        <v>1331441940</v>
      </c>
      <c r="O819" s="11">
        <f t="shared" si="50"/>
        <v>40979.207638888889</v>
      </c>
      <c r="P819">
        <v>1326810211</v>
      </c>
      <c r="Q819" s="11">
        <f t="shared" si="51"/>
        <v>40925.599664351852</v>
      </c>
      <c r="R819" t="b">
        <v>0</v>
      </c>
      <c r="S819" t="b">
        <v>1</v>
      </c>
      <c r="T819" t="s">
        <v>8276</v>
      </c>
      <c r="U819" t="s">
        <v>8325</v>
      </c>
      <c r="V819" t="s">
        <v>8326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v>155.71428571428572</v>
      </c>
      <c r="G820" t="s">
        <v>8219</v>
      </c>
      <c r="H820">
        <f t="shared" si="48"/>
        <v>19</v>
      </c>
      <c r="I820" t="str">
        <f t="shared" si="49"/>
        <v>null</v>
      </c>
      <c r="J820">
        <v>19</v>
      </c>
      <c r="K820" s="6">
        <v>28.684210526315791</v>
      </c>
      <c r="L820" t="s">
        <v>8224</v>
      </c>
      <c r="M820" t="s">
        <v>8246</v>
      </c>
      <c r="N820">
        <v>1344358860</v>
      </c>
      <c r="O820" s="11">
        <f t="shared" si="50"/>
        <v>41128.709027777775</v>
      </c>
      <c r="P820">
        <v>1343682681</v>
      </c>
      <c r="Q820" s="11">
        <f t="shared" si="51"/>
        <v>41120.882881944446</v>
      </c>
      <c r="R820" t="b">
        <v>0</v>
      </c>
      <c r="S820" t="b">
        <v>1</v>
      </c>
      <c r="T820" t="s">
        <v>8276</v>
      </c>
      <c r="U820" t="s">
        <v>8325</v>
      </c>
      <c r="V820" t="s">
        <v>8326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v>108.74999999999999</v>
      </c>
      <c r="G821" t="s">
        <v>8219</v>
      </c>
      <c r="H821">
        <f t="shared" si="48"/>
        <v>14</v>
      </c>
      <c r="I821" t="str">
        <f t="shared" si="49"/>
        <v>null</v>
      </c>
      <c r="J821">
        <v>14</v>
      </c>
      <c r="K821" s="6">
        <v>31.071428571428573</v>
      </c>
      <c r="L821" t="s">
        <v>8224</v>
      </c>
      <c r="M821" t="s">
        <v>8246</v>
      </c>
      <c r="N821">
        <v>1387601040</v>
      </c>
      <c r="O821" s="11">
        <f t="shared" si="50"/>
        <v>41629.197222222225</v>
      </c>
      <c r="P821">
        <v>1386806254</v>
      </c>
      <c r="Q821" s="11">
        <f t="shared" si="51"/>
        <v>41619.998310185183</v>
      </c>
      <c r="R821" t="b">
        <v>0</v>
      </c>
      <c r="S821" t="b">
        <v>1</v>
      </c>
      <c r="T821" t="s">
        <v>8276</v>
      </c>
      <c r="U821" t="s">
        <v>8325</v>
      </c>
      <c r="V821" t="s">
        <v>8326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v>134.05000000000001</v>
      </c>
      <c r="G822" t="s">
        <v>8219</v>
      </c>
      <c r="H822">
        <f t="shared" si="48"/>
        <v>38</v>
      </c>
      <c r="I822" t="str">
        <f t="shared" si="49"/>
        <v>null</v>
      </c>
      <c r="J822">
        <v>38</v>
      </c>
      <c r="K822" s="6">
        <v>70.55263157894737</v>
      </c>
      <c r="L822" t="s">
        <v>8224</v>
      </c>
      <c r="M822" t="s">
        <v>8246</v>
      </c>
      <c r="N822">
        <v>1402290000</v>
      </c>
      <c r="O822" s="11">
        <f t="shared" si="50"/>
        <v>41799.208333333336</v>
      </c>
      <c r="P822">
        <v>1399666342</v>
      </c>
      <c r="Q822" s="11">
        <f t="shared" si="51"/>
        <v>41768.841921296298</v>
      </c>
      <c r="R822" t="b">
        <v>0</v>
      </c>
      <c r="S822" t="b">
        <v>1</v>
      </c>
      <c r="T822" t="s">
        <v>8276</v>
      </c>
      <c r="U822" t="s">
        <v>8325</v>
      </c>
      <c r="V822" t="s">
        <v>8326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v>100</v>
      </c>
      <c r="G823" t="s">
        <v>8219</v>
      </c>
      <c r="H823">
        <f t="shared" si="48"/>
        <v>78</v>
      </c>
      <c r="I823" t="str">
        <f t="shared" si="49"/>
        <v>null</v>
      </c>
      <c r="J823">
        <v>78</v>
      </c>
      <c r="K823" s="6">
        <v>224.12820512820514</v>
      </c>
      <c r="L823" t="s">
        <v>8224</v>
      </c>
      <c r="M823" t="s">
        <v>8246</v>
      </c>
      <c r="N823">
        <v>1430712060</v>
      </c>
      <c r="O823" s="11">
        <f t="shared" si="50"/>
        <v>42128.167361111111</v>
      </c>
      <c r="P823">
        <v>1427753265</v>
      </c>
      <c r="Q823" s="11">
        <f t="shared" si="51"/>
        <v>42093.922048611115</v>
      </c>
      <c r="R823" t="b">
        <v>0</v>
      </c>
      <c r="S823" t="b">
        <v>1</v>
      </c>
      <c r="T823" t="s">
        <v>8276</v>
      </c>
      <c r="U823" t="s">
        <v>8325</v>
      </c>
      <c r="V823" t="s">
        <v>8326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v>119.16666666666667</v>
      </c>
      <c r="G824" t="s">
        <v>8219</v>
      </c>
      <c r="H824">
        <f t="shared" si="48"/>
        <v>69</v>
      </c>
      <c r="I824" t="str">
        <f t="shared" si="49"/>
        <v>null</v>
      </c>
      <c r="J824">
        <v>69</v>
      </c>
      <c r="K824" s="6">
        <v>51.811594202898547</v>
      </c>
      <c r="L824" t="s">
        <v>8224</v>
      </c>
      <c r="M824" t="s">
        <v>8246</v>
      </c>
      <c r="N824">
        <v>1349477050</v>
      </c>
      <c r="O824" s="11">
        <f t="shared" si="50"/>
        <v>41187.947337962964</v>
      </c>
      <c r="P824">
        <v>1346885050</v>
      </c>
      <c r="Q824" s="11">
        <f t="shared" si="51"/>
        <v>41157.947337962964</v>
      </c>
      <c r="R824" t="b">
        <v>0</v>
      </c>
      <c r="S824" t="b">
        <v>1</v>
      </c>
      <c r="T824" t="s">
        <v>8276</v>
      </c>
      <c r="U824" t="s">
        <v>8325</v>
      </c>
      <c r="V824" t="s">
        <v>8326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v>179.5</v>
      </c>
      <c r="G825" t="s">
        <v>8219</v>
      </c>
      <c r="H825">
        <f t="shared" si="48"/>
        <v>33</v>
      </c>
      <c r="I825" t="str">
        <f t="shared" si="49"/>
        <v>null</v>
      </c>
      <c r="J825">
        <v>33</v>
      </c>
      <c r="K825" s="6">
        <v>43.515151515151516</v>
      </c>
      <c r="L825" t="s">
        <v>8224</v>
      </c>
      <c r="M825" t="s">
        <v>8246</v>
      </c>
      <c r="N825">
        <v>1427062852</v>
      </c>
      <c r="O825" s="11">
        <f t="shared" si="50"/>
        <v>42085.931157407409</v>
      </c>
      <c r="P825">
        <v>1424474452</v>
      </c>
      <c r="Q825" s="11">
        <f t="shared" si="51"/>
        <v>42055.972824074073</v>
      </c>
      <c r="R825" t="b">
        <v>0</v>
      </c>
      <c r="S825" t="b">
        <v>1</v>
      </c>
      <c r="T825" t="s">
        <v>8276</v>
      </c>
      <c r="U825" t="s">
        <v>8325</v>
      </c>
      <c r="V825" t="s">
        <v>8326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v>134.38124999999999</v>
      </c>
      <c r="G826" t="s">
        <v>8219</v>
      </c>
      <c r="H826">
        <f t="shared" si="48"/>
        <v>54</v>
      </c>
      <c r="I826" t="str">
        <f t="shared" si="49"/>
        <v>null</v>
      </c>
      <c r="J826">
        <v>54</v>
      </c>
      <c r="K826" s="6">
        <v>39.816666666666663</v>
      </c>
      <c r="L826" t="s">
        <v>8224</v>
      </c>
      <c r="M826" t="s">
        <v>8246</v>
      </c>
      <c r="N826">
        <v>1271573940</v>
      </c>
      <c r="O826" s="11">
        <f t="shared" si="50"/>
        <v>40286.290972222225</v>
      </c>
      <c r="P826">
        <v>1268459318</v>
      </c>
      <c r="Q826" s="11">
        <f t="shared" si="51"/>
        <v>40250.242106481484</v>
      </c>
      <c r="R826" t="b">
        <v>0</v>
      </c>
      <c r="S826" t="b">
        <v>1</v>
      </c>
      <c r="T826" t="s">
        <v>8276</v>
      </c>
      <c r="U826" t="s">
        <v>8325</v>
      </c>
      <c r="V826" t="s">
        <v>8326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v>100.43200000000002</v>
      </c>
      <c r="G827" t="s">
        <v>8219</v>
      </c>
      <c r="H827">
        <f t="shared" si="48"/>
        <v>99</v>
      </c>
      <c r="I827" t="str">
        <f t="shared" si="49"/>
        <v>null</v>
      </c>
      <c r="J827">
        <v>99</v>
      </c>
      <c r="K827" s="6">
        <v>126.8080808080808</v>
      </c>
      <c r="L827" t="s">
        <v>8224</v>
      </c>
      <c r="M827" t="s">
        <v>8246</v>
      </c>
      <c r="N827">
        <v>1351495284</v>
      </c>
      <c r="O827" s="11">
        <f t="shared" si="50"/>
        <v>41211.306527777779</v>
      </c>
      <c r="P827">
        <v>1349335284</v>
      </c>
      <c r="Q827" s="11">
        <f t="shared" si="51"/>
        <v>41186.306527777779</v>
      </c>
      <c r="R827" t="b">
        <v>0</v>
      </c>
      <c r="S827" t="b">
        <v>1</v>
      </c>
      <c r="T827" t="s">
        <v>8276</v>
      </c>
      <c r="U827" t="s">
        <v>8325</v>
      </c>
      <c r="V827" t="s">
        <v>8326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v>101.45454545454547</v>
      </c>
      <c r="G828" t="s">
        <v>8219</v>
      </c>
      <c r="H828">
        <f t="shared" si="48"/>
        <v>49</v>
      </c>
      <c r="I828" t="str">
        <f t="shared" si="49"/>
        <v>null</v>
      </c>
      <c r="J828">
        <v>49</v>
      </c>
      <c r="K828" s="6">
        <v>113.87755102040816</v>
      </c>
      <c r="L828" t="s">
        <v>8224</v>
      </c>
      <c r="M828" t="s">
        <v>8246</v>
      </c>
      <c r="N828">
        <v>1332719730</v>
      </c>
      <c r="O828" s="11">
        <f t="shared" si="50"/>
        <v>40993.996874999997</v>
      </c>
      <c r="P828">
        <v>1330908930</v>
      </c>
      <c r="Q828" s="11">
        <f t="shared" si="51"/>
        <v>40973.038541666669</v>
      </c>
      <c r="R828" t="b">
        <v>0</v>
      </c>
      <c r="S828" t="b">
        <v>1</v>
      </c>
      <c r="T828" t="s">
        <v>8276</v>
      </c>
      <c r="U828" t="s">
        <v>8325</v>
      </c>
      <c r="V828" t="s">
        <v>8326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v>103.33333333333334</v>
      </c>
      <c r="G829" t="s">
        <v>8219</v>
      </c>
      <c r="H829">
        <f t="shared" si="48"/>
        <v>11</v>
      </c>
      <c r="I829" t="str">
        <f t="shared" si="49"/>
        <v>null</v>
      </c>
      <c r="J829">
        <v>11</v>
      </c>
      <c r="K829" s="6">
        <v>28.181818181818183</v>
      </c>
      <c r="L829" t="s">
        <v>8224</v>
      </c>
      <c r="M829" t="s">
        <v>8246</v>
      </c>
      <c r="N829">
        <v>1329248940</v>
      </c>
      <c r="O829" s="11">
        <f t="shared" si="50"/>
        <v>40953.825694444444</v>
      </c>
      <c r="P829">
        <v>1326972107</v>
      </c>
      <c r="Q829" s="11">
        <f t="shared" si="51"/>
        <v>40927.473460648151</v>
      </c>
      <c r="R829" t="b">
        <v>0</v>
      </c>
      <c r="S829" t="b">
        <v>1</v>
      </c>
      <c r="T829" t="s">
        <v>8276</v>
      </c>
      <c r="U829" t="s">
        <v>8325</v>
      </c>
      <c r="V829" t="s">
        <v>8326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v>107</v>
      </c>
      <c r="G830" t="s">
        <v>8219</v>
      </c>
      <c r="H830">
        <f t="shared" si="48"/>
        <v>38</v>
      </c>
      <c r="I830" t="str">
        <f t="shared" si="49"/>
        <v>null</v>
      </c>
      <c r="J830">
        <v>38</v>
      </c>
      <c r="K830" s="6">
        <v>36.60526315789474</v>
      </c>
      <c r="L830" t="s">
        <v>8224</v>
      </c>
      <c r="M830" t="s">
        <v>8246</v>
      </c>
      <c r="N830">
        <v>1340641440</v>
      </c>
      <c r="O830" s="11">
        <f t="shared" si="50"/>
        <v>41085.683333333334</v>
      </c>
      <c r="P830">
        <v>1339549982</v>
      </c>
      <c r="Q830" s="11">
        <f t="shared" si="51"/>
        <v>41073.050717592596</v>
      </c>
      <c r="R830" t="b">
        <v>0</v>
      </c>
      <c r="S830" t="b">
        <v>1</v>
      </c>
      <c r="T830" t="s">
        <v>8276</v>
      </c>
      <c r="U830" t="s">
        <v>8325</v>
      </c>
      <c r="V830" t="s">
        <v>8326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v>104</v>
      </c>
      <c r="G831" t="s">
        <v>8219</v>
      </c>
      <c r="H831">
        <f t="shared" si="48"/>
        <v>16</v>
      </c>
      <c r="I831" t="str">
        <f t="shared" si="49"/>
        <v>null</v>
      </c>
      <c r="J831">
        <v>16</v>
      </c>
      <c r="K831" s="6">
        <v>32.5</v>
      </c>
      <c r="L831" t="s">
        <v>8225</v>
      </c>
      <c r="M831" t="s">
        <v>8247</v>
      </c>
      <c r="N831">
        <v>1468437240</v>
      </c>
      <c r="O831" s="11">
        <f t="shared" si="50"/>
        <v>42564.801388888889</v>
      </c>
      <c r="P831">
        <v>1463253240</v>
      </c>
      <c r="Q831" s="11">
        <f t="shared" si="51"/>
        <v>42504.801388888889</v>
      </c>
      <c r="R831" t="b">
        <v>0</v>
      </c>
      <c r="S831" t="b">
        <v>1</v>
      </c>
      <c r="T831" t="s">
        <v>8276</v>
      </c>
      <c r="U831" t="s">
        <v>8325</v>
      </c>
      <c r="V831" t="s">
        <v>8326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v>107.83333333333334</v>
      </c>
      <c r="G832" t="s">
        <v>8219</v>
      </c>
      <c r="H832">
        <f t="shared" si="48"/>
        <v>32</v>
      </c>
      <c r="I832" t="str">
        <f t="shared" si="49"/>
        <v>null</v>
      </c>
      <c r="J832">
        <v>32</v>
      </c>
      <c r="K832" s="6">
        <v>60.65625</v>
      </c>
      <c r="L832" t="s">
        <v>8224</v>
      </c>
      <c r="M832" t="s">
        <v>8246</v>
      </c>
      <c r="N832">
        <v>1363952225</v>
      </c>
      <c r="O832" s="11">
        <f t="shared" si="50"/>
        <v>41355.484085648146</v>
      </c>
      <c r="P832">
        <v>1361363825</v>
      </c>
      <c r="Q832" s="11">
        <f t="shared" si="51"/>
        <v>41325.525752314818</v>
      </c>
      <c r="R832" t="b">
        <v>0</v>
      </c>
      <c r="S832" t="b">
        <v>1</v>
      </c>
      <c r="T832" t="s">
        <v>8276</v>
      </c>
      <c r="U832" t="s">
        <v>8325</v>
      </c>
      <c r="V832" t="s">
        <v>8326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v>233.33333333333334</v>
      </c>
      <c r="G833" t="s">
        <v>8219</v>
      </c>
      <c r="H833">
        <f t="shared" si="48"/>
        <v>20</v>
      </c>
      <c r="I833" t="str">
        <f t="shared" si="49"/>
        <v>null</v>
      </c>
      <c r="J833">
        <v>20</v>
      </c>
      <c r="K833" s="6">
        <v>175</v>
      </c>
      <c r="L833" t="s">
        <v>8224</v>
      </c>
      <c r="M833" t="s">
        <v>8246</v>
      </c>
      <c r="N833">
        <v>1335540694</v>
      </c>
      <c r="O833" s="11">
        <f t="shared" si="50"/>
        <v>41026.646921296298</v>
      </c>
      <c r="P833">
        <v>1332948694</v>
      </c>
      <c r="Q833" s="11">
        <f t="shared" si="51"/>
        <v>40996.646921296298</v>
      </c>
      <c r="R833" t="b">
        <v>0</v>
      </c>
      <c r="S833" t="b">
        <v>1</v>
      </c>
      <c r="T833" t="s">
        <v>8276</v>
      </c>
      <c r="U833" t="s">
        <v>8325</v>
      </c>
      <c r="V833" t="s">
        <v>8326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v>100.60706666666665</v>
      </c>
      <c r="G834" t="s">
        <v>8219</v>
      </c>
      <c r="H834">
        <f t="shared" ref="H834:H897" si="52">IF(G834="successful",J834,"null")</f>
        <v>154</v>
      </c>
      <c r="I834" t="str">
        <f t="shared" si="49"/>
        <v>null</v>
      </c>
      <c r="J834">
        <v>154</v>
      </c>
      <c r="K834" s="6">
        <v>97.993896103896105</v>
      </c>
      <c r="L834" t="s">
        <v>8224</v>
      </c>
      <c r="M834" t="s">
        <v>8246</v>
      </c>
      <c r="N834">
        <v>1327133580</v>
      </c>
      <c r="O834" s="11">
        <f t="shared" si="50"/>
        <v>40929.342361111114</v>
      </c>
      <c r="P834">
        <v>1321978335</v>
      </c>
      <c r="Q834" s="11">
        <f t="shared" si="51"/>
        <v>40869.675173611111</v>
      </c>
      <c r="R834" t="b">
        <v>0</v>
      </c>
      <c r="S834" t="b">
        <v>1</v>
      </c>
      <c r="T834" t="s">
        <v>8276</v>
      </c>
      <c r="U834" t="s">
        <v>8325</v>
      </c>
      <c r="V834" t="s">
        <v>8326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v>101.66666666666666</v>
      </c>
      <c r="G835" t="s">
        <v>8219</v>
      </c>
      <c r="H835">
        <f t="shared" si="52"/>
        <v>41</v>
      </c>
      <c r="I835" t="str">
        <f t="shared" ref="I835:I898" si="53">IF(G835="failed",J835,"null")</f>
        <v>null</v>
      </c>
      <c r="J835">
        <v>41</v>
      </c>
      <c r="K835" s="6">
        <v>148.78048780487805</v>
      </c>
      <c r="L835" t="s">
        <v>8224</v>
      </c>
      <c r="M835" t="s">
        <v>8246</v>
      </c>
      <c r="N835">
        <v>1397941475</v>
      </c>
      <c r="O835" s="11">
        <f t="shared" ref="O835:O898" si="54">(((N835/60)/60/24)+DATE(1970,1,1))</f>
        <v>41748.878182870372</v>
      </c>
      <c r="P835">
        <v>1395349475</v>
      </c>
      <c r="Q835" s="11">
        <f t="shared" ref="Q835:Q898" si="55">(((P835/60)/60/24)+DATE(1970,1,1))</f>
        <v>41718.878182870372</v>
      </c>
      <c r="R835" t="b">
        <v>0</v>
      </c>
      <c r="S835" t="b">
        <v>1</v>
      </c>
      <c r="T835" t="s">
        <v>8276</v>
      </c>
      <c r="U835" t="s">
        <v>8325</v>
      </c>
      <c r="V835" t="s">
        <v>8326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v>131.0181818181818</v>
      </c>
      <c r="G836" t="s">
        <v>8219</v>
      </c>
      <c r="H836">
        <f t="shared" si="52"/>
        <v>75</v>
      </c>
      <c r="I836" t="str">
        <f t="shared" si="53"/>
        <v>null</v>
      </c>
      <c r="J836">
        <v>75</v>
      </c>
      <c r="K836" s="6">
        <v>96.08</v>
      </c>
      <c r="L836" t="s">
        <v>8224</v>
      </c>
      <c r="M836" t="s">
        <v>8246</v>
      </c>
      <c r="N836">
        <v>1372651140</v>
      </c>
      <c r="O836" s="11">
        <f t="shared" si="54"/>
        <v>41456.165972222225</v>
      </c>
      <c r="P836">
        <v>1369770292</v>
      </c>
      <c r="Q836" s="11">
        <f t="shared" si="55"/>
        <v>41422.822824074072</v>
      </c>
      <c r="R836" t="b">
        <v>0</v>
      </c>
      <c r="S836" t="b">
        <v>1</v>
      </c>
      <c r="T836" t="s">
        <v>8276</v>
      </c>
      <c r="U836" t="s">
        <v>8325</v>
      </c>
      <c r="V836" t="s">
        <v>8326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v>117.25000000000001</v>
      </c>
      <c r="G837" t="s">
        <v>8219</v>
      </c>
      <c r="H837">
        <f t="shared" si="52"/>
        <v>40</v>
      </c>
      <c r="I837" t="str">
        <f t="shared" si="53"/>
        <v>null</v>
      </c>
      <c r="J837">
        <v>40</v>
      </c>
      <c r="K837" s="6">
        <v>58.625</v>
      </c>
      <c r="L837" t="s">
        <v>8224</v>
      </c>
      <c r="M837" t="s">
        <v>8246</v>
      </c>
      <c r="N837">
        <v>1337396400</v>
      </c>
      <c r="O837" s="11">
        <f t="shared" si="54"/>
        <v>41048.125</v>
      </c>
      <c r="P837">
        <v>1333709958</v>
      </c>
      <c r="Q837" s="11">
        <f t="shared" si="55"/>
        <v>41005.45784722222</v>
      </c>
      <c r="R837" t="b">
        <v>0</v>
      </c>
      <c r="S837" t="b">
        <v>1</v>
      </c>
      <c r="T837" t="s">
        <v>8276</v>
      </c>
      <c r="U837" t="s">
        <v>8325</v>
      </c>
      <c r="V837" t="s">
        <v>8326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v>100.93039999999999</v>
      </c>
      <c r="G838" t="s">
        <v>8219</v>
      </c>
      <c r="H838">
        <f t="shared" si="52"/>
        <v>46</v>
      </c>
      <c r="I838" t="str">
        <f t="shared" si="53"/>
        <v>null</v>
      </c>
      <c r="J838">
        <v>46</v>
      </c>
      <c r="K838" s="6">
        <v>109.70695652173914</v>
      </c>
      <c r="L838" t="s">
        <v>8224</v>
      </c>
      <c r="M838" t="s">
        <v>8246</v>
      </c>
      <c r="N838">
        <v>1381108918</v>
      </c>
      <c r="O838" s="11">
        <f t="shared" si="54"/>
        <v>41554.056921296295</v>
      </c>
      <c r="P838">
        <v>1378516918</v>
      </c>
      <c r="Q838" s="11">
        <f t="shared" si="55"/>
        <v>41524.056921296295</v>
      </c>
      <c r="R838" t="b">
        <v>0</v>
      </c>
      <c r="S838" t="b">
        <v>1</v>
      </c>
      <c r="T838" t="s">
        <v>8276</v>
      </c>
      <c r="U838" t="s">
        <v>8325</v>
      </c>
      <c r="V838" t="s">
        <v>8326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v>121.8</v>
      </c>
      <c r="G839" t="s">
        <v>8219</v>
      </c>
      <c r="H839">
        <f t="shared" si="52"/>
        <v>62</v>
      </c>
      <c r="I839" t="str">
        <f t="shared" si="53"/>
        <v>null</v>
      </c>
      <c r="J839">
        <v>62</v>
      </c>
      <c r="K839" s="6">
        <v>49.112903225806448</v>
      </c>
      <c r="L839" t="s">
        <v>8224</v>
      </c>
      <c r="M839" t="s">
        <v>8246</v>
      </c>
      <c r="N839">
        <v>1398988662</v>
      </c>
      <c r="O839" s="11">
        <f t="shared" si="54"/>
        <v>41760.998402777775</v>
      </c>
      <c r="P839">
        <v>1396396662</v>
      </c>
      <c r="Q839" s="11">
        <f t="shared" si="55"/>
        <v>41730.998402777775</v>
      </c>
      <c r="R839" t="b">
        <v>0</v>
      </c>
      <c r="S839" t="b">
        <v>1</v>
      </c>
      <c r="T839" t="s">
        <v>8276</v>
      </c>
      <c r="U839" t="s">
        <v>8325</v>
      </c>
      <c r="V839" t="s">
        <v>8326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v>145.4</v>
      </c>
      <c r="G840" t="s">
        <v>8219</v>
      </c>
      <c r="H840">
        <f t="shared" si="52"/>
        <v>61</v>
      </c>
      <c r="I840" t="str">
        <f t="shared" si="53"/>
        <v>null</v>
      </c>
      <c r="J840">
        <v>61</v>
      </c>
      <c r="K840" s="6">
        <v>47.672131147540981</v>
      </c>
      <c r="L840" t="s">
        <v>8224</v>
      </c>
      <c r="M840" t="s">
        <v>8246</v>
      </c>
      <c r="N840">
        <v>1326835985</v>
      </c>
      <c r="O840" s="11">
        <f t="shared" si="54"/>
        <v>40925.897974537038</v>
      </c>
      <c r="P840">
        <v>1324243985</v>
      </c>
      <c r="Q840" s="11">
        <f t="shared" si="55"/>
        <v>40895.897974537038</v>
      </c>
      <c r="R840" t="b">
        <v>0</v>
      </c>
      <c r="S840" t="b">
        <v>1</v>
      </c>
      <c r="T840" t="s">
        <v>8276</v>
      </c>
      <c r="U840" t="s">
        <v>8325</v>
      </c>
      <c r="V840" t="s">
        <v>8326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v>116.61660000000001</v>
      </c>
      <c r="G841" t="s">
        <v>8219</v>
      </c>
      <c r="H841">
        <f t="shared" si="52"/>
        <v>96</v>
      </c>
      <c r="I841" t="str">
        <f t="shared" si="53"/>
        <v>null</v>
      </c>
      <c r="J841">
        <v>96</v>
      </c>
      <c r="K841" s="6">
        <v>60.737812499999997</v>
      </c>
      <c r="L841" t="s">
        <v>8224</v>
      </c>
      <c r="M841" t="s">
        <v>8246</v>
      </c>
      <c r="N841">
        <v>1348337956</v>
      </c>
      <c r="O841" s="11">
        <f t="shared" si="54"/>
        <v>41174.763379629629</v>
      </c>
      <c r="P841">
        <v>1345745956</v>
      </c>
      <c r="Q841" s="11">
        <f t="shared" si="55"/>
        <v>41144.763379629629</v>
      </c>
      <c r="R841" t="b">
        <v>0</v>
      </c>
      <c r="S841" t="b">
        <v>1</v>
      </c>
      <c r="T841" t="s">
        <v>8276</v>
      </c>
      <c r="U841" t="s">
        <v>8325</v>
      </c>
      <c r="V841" t="s">
        <v>8326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v>120.4166</v>
      </c>
      <c r="G842" t="s">
        <v>8219</v>
      </c>
      <c r="H842">
        <f t="shared" si="52"/>
        <v>190</v>
      </c>
      <c r="I842" t="str">
        <f t="shared" si="53"/>
        <v>null</v>
      </c>
      <c r="J842">
        <v>190</v>
      </c>
      <c r="K842" s="6">
        <v>63.37715789473684</v>
      </c>
      <c r="L842" t="s">
        <v>8224</v>
      </c>
      <c r="M842" t="s">
        <v>8246</v>
      </c>
      <c r="N842">
        <v>1474694787</v>
      </c>
      <c r="O842" s="11">
        <f t="shared" si="54"/>
        <v>42637.226701388892</v>
      </c>
      <c r="P842">
        <v>1472102787</v>
      </c>
      <c r="Q842" s="11">
        <f t="shared" si="55"/>
        <v>42607.226701388892</v>
      </c>
      <c r="R842" t="b">
        <v>0</v>
      </c>
      <c r="S842" t="b">
        <v>1</v>
      </c>
      <c r="T842" t="s">
        <v>8277</v>
      </c>
      <c r="U842" t="s">
        <v>8325</v>
      </c>
      <c r="V842" t="s">
        <v>8327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v>101.32000000000001</v>
      </c>
      <c r="G843" t="s">
        <v>8219</v>
      </c>
      <c r="H843">
        <f t="shared" si="52"/>
        <v>94</v>
      </c>
      <c r="I843" t="str">
        <f t="shared" si="53"/>
        <v>null</v>
      </c>
      <c r="J843">
        <v>94</v>
      </c>
      <c r="K843" s="6">
        <v>53.893617021276597</v>
      </c>
      <c r="L843" t="s">
        <v>8224</v>
      </c>
      <c r="M843" t="s">
        <v>8246</v>
      </c>
      <c r="N843">
        <v>1415653663</v>
      </c>
      <c r="O843" s="11">
        <f t="shared" si="54"/>
        <v>41953.88035879629</v>
      </c>
      <c r="P843">
        <v>1413058063</v>
      </c>
      <c r="Q843" s="11">
        <f t="shared" si="55"/>
        <v>41923.838692129626</v>
      </c>
      <c r="R843" t="b">
        <v>1</v>
      </c>
      <c r="S843" t="b">
        <v>1</v>
      </c>
      <c r="T843" t="s">
        <v>8277</v>
      </c>
      <c r="U843" t="s">
        <v>8325</v>
      </c>
      <c r="V843" t="s">
        <v>8327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v>104.32</v>
      </c>
      <c r="G844" t="s">
        <v>8219</v>
      </c>
      <c r="H844">
        <f t="shared" si="52"/>
        <v>39</v>
      </c>
      <c r="I844" t="str">
        <f t="shared" si="53"/>
        <v>null</v>
      </c>
      <c r="J844">
        <v>39</v>
      </c>
      <c r="K844" s="6">
        <v>66.871794871794876</v>
      </c>
      <c r="L844" t="s">
        <v>8229</v>
      </c>
      <c r="M844" t="s">
        <v>8251</v>
      </c>
      <c r="N844">
        <v>1381723140</v>
      </c>
      <c r="O844" s="11">
        <f t="shared" si="54"/>
        <v>41561.165972222225</v>
      </c>
      <c r="P844">
        <v>1378735983</v>
      </c>
      <c r="Q844" s="11">
        <f t="shared" si="55"/>
        <v>41526.592395833337</v>
      </c>
      <c r="R844" t="b">
        <v>1</v>
      </c>
      <c r="S844" t="b">
        <v>1</v>
      </c>
      <c r="T844" t="s">
        <v>8277</v>
      </c>
      <c r="U844" t="s">
        <v>8325</v>
      </c>
      <c r="V844" t="s">
        <v>8327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v>267.13333333333333</v>
      </c>
      <c r="G845" t="s">
        <v>8219</v>
      </c>
      <c r="H845">
        <f t="shared" si="52"/>
        <v>127</v>
      </c>
      <c r="I845" t="str">
        <f t="shared" si="53"/>
        <v>null</v>
      </c>
      <c r="J845">
        <v>127</v>
      </c>
      <c r="K845" s="6">
        <v>63.102362204724407</v>
      </c>
      <c r="L845" t="s">
        <v>8224</v>
      </c>
      <c r="M845" t="s">
        <v>8246</v>
      </c>
      <c r="N845">
        <v>1481184000</v>
      </c>
      <c r="O845" s="11">
        <f t="shared" si="54"/>
        <v>42712.333333333328</v>
      </c>
      <c r="P845">
        <v>1479708680</v>
      </c>
      <c r="Q845" s="11">
        <f t="shared" si="55"/>
        <v>42695.257870370369</v>
      </c>
      <c r="R845" t="b">
        <v>0</v>
      </c>
      <c r="S845" t="b">
        <v>1</v>
      </c>
      <c r="T845" t="s">
        <v>8277</v>
      </c>
      <c r="U845" t="s">
        <v>8325</v>
      </c>
      <c r="V845" t="s">
        <v>8327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v>194.13333333333333</v>
      </c>
      <c r="G846" t="s">
        <v>8219</v>
      </c>
      <c r="H846">
        <f t="shared" si="52"/>
        <v>159</v>
      </c>
      <c r="I846" t="str">
        <f t="shared" si="53"/>
        <v>null</v>
      </c>
      <c r="J846">
        <v>159</v>
      </c>
      <c r="K846" s="6">
        <v>36.628930817610062</v>
      </c>
      <c r="L846" t="s">
        <v>8224</v>
      </c>
      <c r="M846" t="s">
        <v>8246</v>
      </c>
      <c r="N846">
        <v>1414817940</v>
      </c>
      <c r="O846" s="11">
        <f t="shared" si="54"/>
        <v>41944.207638888889</v>
      </c>
      <c r="P846">
        <v>1411489552</v>
      </c>
      <c r="Q846" s="11">
        <f t="shared" si="55"/>
        <v>41905.684629629628</v>
      </c>
      <c r="R846" t="b">
        <v>1</v>
      </c>
      <c r="S846" t="b">
        <v>1</v>
      </c>
      <c r="T846" t="s">
        <v>8277</v>
      </c>
      <c r="U846" t="s">
        <v>8325</v>
      </c>
      <c r="V846" t="s">
        <v>8327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v>120.3802</v>
      </c>
      <c r="G847" t="s">
        <v>8219</v>
      </c>
      <c r="H847">
        <f t="shared" si="52"/>
        <v>177</v>
      </c>
      <c r="I847" t="str">
        <f t="shared" si="53"/>
        <v>null</v>
      </c>
      <c r="J847">
        <v>177</v>
      </c>
      <c r="K847" s="6">
        <v>34.005706214689269</v>
      </c>
      <c r="L847" t="s">
        <v>8224</v>
      </c>
      <c r="M847" t="s">
        <v>8246</v>
      </c>
      <c r="N847">
        <v>1473047940</v>
      </c>
      <c r="O847" s="11">
        <f t="shared" si="54"/>
        <v>42618.165972222225</v>
      </c>
      <c r="P847">
        <v>1469595396</v>
      </c>
      <c r="Q847" s="11">
        <f t="shared" si="55"/>
        <v>42578.205972222218</v>
      </c>
      <c r="R847" t="b">
        <v>0</v>
      </c>
      <c r="S847" t="b">
        <v>1</v>
      </c>
      <c r="T847" t="s">
        <v>8277</v>
      </c>
      <c r="U847" t="s">
        <v>8325</v>
      </c>
      <c r="V847" t="s">
        <v>8327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v>122.00090909090908</v>
      </c>
      <c r="G848" t="s">
        <v>8219</v>
      </c>
      <c r="H848">
        <f t="shared" si="52"/>
        <v>47</v>
      </c>
      <c r="I848" t="str">
        <f t="shared" si="53"/>
        <v>null</v>
      </c>
      <c r="J848">
        <v>47</v>
      </c>
      <c r="K848" s="6">
        <v>28.553404255319148</v>
      </c>
      <c r="L848" t="s">
        <v>8225</v>
      </c>
      <c r="M848" t="s">
        <v>8247</v>
      </c>
      <c r="N848">
        <v>1394460000</v>
      </c>
      <c r="O848" s="11">
        <f t="shared" si="54"/>
        <v>41708.583333333336</v>
      </c>
      <c r="P848">
        <v>1393233855</v>
      </c>
      <c r="Q848" s="11">
        <f t="shared" si="55"/>
        <v>41694.391840277778</v>
      </c>
      <c r="R848" t="b">
        <v>0</v>
      </c>
      <c r="S848" t="b">
        <v>1</v>
      </c>
      <c r="T848" t="s">
        <v>8277</v>
      </c>
      <c r="U848" t="s">
        <v>8325</v>
      </c>
      <c r="V848" t="s">
        <v>8327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v>100</v>
      </c>
      <c r="G849" t="s">
        <v>8219</v>
      </c>
      <c r="H849">
        <f t="shared" si="52"/>
        <v>1</v>
      </c>
      <c r="I849" t="str">
        <f t="shared" si="53"/>
        <v>null</v>
      </c>
      <c r="J849">
        <v>1</v>
      </c>
      <c r="K849" s="6">
        <v>10</v>
      </c>
      <c r="L849" t="s">
        <v>8224</v>
      </c>
      <c r="M849" t="s">
        <v>8246</v>
      </c>
      <c r="N849">
        <v>1436555376</v>
      </c>
      <c r="O849" s="11">
        <f t="shared" si="54"/>
        <v>42195.79833333334</v>
      </c>
      <c r="P849">
        <v>1433963376</v>
      </c>
      <c r="Q849" s="11">
        <f t="shared" si="55"/>
        <v>42165.79833333334</v>
      </c>
      <c r="R849" t="b">
        <v>0</v>
      </c>
      <c r="S849" t="b">
        <v>1</v>
      </c>
      <c r="T849" t="s">
        <v>8277</v>
      </c>
      <c r="U849" t="s">
        <v>8325</v>
      </c>
      <c r="V849" t="s">
        <v>8327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v>100</v>
      </c>
      <c r="G850" t="s">
        <v>8219</v>
      </c>
      <c r="H850">
        <f t="shared" si="52"/>
        <v>16</v>
      </c>
      <c r="I850" t="str">
        <f t="shared" si="53"/>
        <v>null</v>
      </c>
      <c r="J850">
        <v>16</v>
      </c>
      <c r="K850" s="6">
        <v>18.75</v>
      </c>
      <c r="L850" t="s">
        <v>8224</v>
      </c>
      <c r="M850" t="s">
        <v>8246</v>
      </c>
      <c r="N850">
        <v>1429038033</v>
      </c>
      <c r="O850" s="11">
        <f t="shared" si="54"/>
        <v>42108.792048611111</v>
      </c>
      <c r="P850">
        <v>1426446033</v>
      </c>
      <c r="Q850" s="11">
        <f t="shared" si="55"/>
        <v>42078.792048611111</v>
      </c>
      <c r="R850" t="b">
        <v>0</v>
      </c>
      <c r="S850" t="b">
        <v>1</v>
      </c>
      <c r="T850" t="s">
        <v>8277</v>
      </c>
      <c r="U850" t="s">
        <v>8325</v>
      </c>
      <c r="V850" t="s">
        <v>8327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v>119.9</v>
      </c>
      <c r="G851" t="s">
        <v>8219</v>
      </c>
      <c r="H851">
        <f t="shared" si="52"/>
        <v>115</v>
      </c>
      <c r="I851" t="str">
        <f t="shared" si="53"/>
        <v>null</v>
      </c>
      <c r="J851">
        <v>115</v>
      </c>
      <c r="K851" s="6">
        <v>41.704347826086959</v>
      </c>
      <c r="L851" t="s">
        <v>8224</v>
      </c>
      <c r="M851" t="s">
        <v>8246</v>
      </c>
      <c r="N851">
        <v>1426473264</v>
      </c>
      <c r="O851" s="11">
        <f t="shared" si="54"/>
        <v>42079.107222222221</v>
      </c>
      <c r="P851">
        <v>1424057664</v>
      </c>
      <c r="Q851" s="11">
        <f t="shared" si="55"/>
        <v>42051.148888888885</v>
      </c>
      <c r="R851" t="b">
        <v>0</v>
      </c>
      <c r="S851" t="b">
        <v>1</v>
      </c>
      <c r="T851" t="s">
        <v>8277</v>
      </c>
      <c r="U851" t="s">
        <v>8325</v>
      </c>
      <c r="V851" t="s">
        <v>8327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v>155.17499999999998</v>
      </c>
      <c r="G852" t="s">
        <v>8219</v>
      </c>
      <c r="H852">
        <f t="shared" si="52"/>
        <v>133</v>
      </c>
      <c r="I852" t="str">
        <f t="shared" si="53"/>
        <v>null</v>
      </c>
      <c r="J852">
        <v>133</v>
      </c>
      <c r="K852" s="6">
        <v>46.669172932330824</v>
      </c>
      <c r="L852" t="s">
        <v>8224</v>
      </c>
      <c r="M852" t="s">
        <v>8246</v>
      </c>
      <c r="N852">
        <v>1461560340</v>
      </c>
      <c r="O852" s="11">
        <f t="shared" si="54"/>
        <v>42485.207638888889</v>
      </c>
      <c r="P852">
        <v>1458762717</v>
      </c>
      <c r="Q852" s="11">
        <f t="shared" si="55"/>
        <v>42452.827743055561</v>
      </c>
      <c r="R852" t="b">
        <v>0</v>
      </c>
      <c r="S852" t="b">
        <v>1</v>
      </c>
      <c r="T852" t="s">
        <v>8277</v>
      </c>
      <c r="U852" t="s">
        <v>8325</v>
      </c>
      <c r="V852" t="s">
        <v>8327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v>130.44999999999999</v>
      </c>
      <c r="G853" t="s">
        <v>8219</v>
      </c>
      <c r="H853">
        <f t="shared" si="52"/>
        <v>70</v>
      </c>
      <c r="I853" t="str">
        <f t="shared" si="53"/>
        <v>null</v>
      </c>
      <c r="J853">
        <v>70</v>
      </c>
      <c r="K853" s="6">
        <v>37.271428571428572</v>
      </c>
      <c r="L853" t="s">
        <v>8230</v>
      </c>
      <c r="M853" t="s">
        <v>8249</v>
      </c>
      <c r="N853">
        <v>1469994300</v>
      </c>
      <c r="O853" s="11">
        <f t="shared" si="54"/>
        <v>42582.822916666672</v>
      </c>
      <c r="P853">
        <v>1464815253</v>
      </c>
      <c r="Q853" s="11">
        <f t="shared" si="55"/>
        <v>42522.880243055552</v>
      </c>
      <c r="R853" t="b">
        <v>0</v>
      </c>
      <c r="S853" t="b">
        <v>1</v>
      </c>
      <c r="T853" t="s">
        <v>8277</v>
      </c>
      <c r="U853" t="s">
        <v>8325</v>
      </c>
      <c r="V853" t="s">
        <v>8327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v>104.97142857142859</v>
      </c>
      <c r="G854" t="s">
        <v>8219</v>
      </c>
      <c r="H854">
        <f t="shared" si="52"/>
        <v>62</v>
      </c>
      <c r="I854" t="str">
        <f t="shared" si="53"/>
        <v>null</v>
      </c>
      <c r="J854">
        <v>62</v>
      </c>
      <c r="K854" s="6">
        <v>59.258064516129032</v>
      </c>
      <c r="L854" t="s">
        <v>8224</v>
      </c>
      <c r="M854" t="s">
        <v>8246</v>
      </c>
      <c r="N854">
        <v>1477342800</v>
      </c>
      <c r="O854" s="11">
        <f t="shared" si="54"/>
        <v>42667.875</v>
      </c>
      <c r="P854">
        <v>1476386395</v>
      </c>
      <c r="Q854" s="11">
        <f t="shared" si="55"/>
        <v>42656.805497685185</v>
      </c>
      <c r="R854" t="b">
        <v>0</v>
      </c>
      <c r="S854" t="b">
        <v>1</v>
      </c>
      <c r="T854" t="s">
        <v>8277</v>
      </c>
      <c r="U854" t="s">
        <v>8325</v>
      </c>
      <c r="V854" t="s">
        <v>8327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v>100</v>
      </c>
      <c r="G855" t="s">
        <v>8219</v>
      </c>
      <c r="H855">
        <f t="shared" si="52"/>
        <v>10</v>
      </c>
      <c r="I855" t="str">
        <f t="shared" si="53"/>
        <v>null</v>
      </c>
      <c r="J855">
        <v>10</v>
      </c>
      <c r="K855" s="6">
        <v>30</v>
      </c>
      <c r="L855" t="s">
        <v>8224</v>
      </c>
      <c r="M855" t="s">
        <v>8246</v>
      </c>
      <c r="N855">
        <v>1424116709</v>
      </c>
      <c r="O855" s="11">
        <f t="shared" si="54"/>
        <v>42051.832280092596</v>
      </c>
      <c r="P855">
        <v>1421524709</v>
      </c>
      <c r="Q855" s="11">
        <f t="shared" si="55"/>
        <v>42021.832280092596</v>
      </c>
      <c r="R855" t="b">
        <v>0</v>
      </c>
      <c r="S855" t="b">
        <v>1</v>
      </c>
      <c r="T855" t="s">
        <v>8277</v>
      </c>
      <c r="U855" t="s">
        <v>8325</v>
      </c>
      <c r="V855" t="s">
        <v>8327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v>118.2205035971223</v>
      </c>
      <c r="G856" t="s">
        <v>8219</v>
      </c>
      <c r="H856">
        <f t="shared" si="52"/>
        <v>499</v>
      </c>
      <c r="I856" t="str">
        <f t="shared" si="53"/>
        <v>null</v>
      </c>
      <c r="J856">
        <v>499</v>
      </c>
      <c r="K856" s="6">
        <v>65.8623246492986</v>
      </c>
      <c r="L856" t="s">
        <v>8224</v>
      </c>
      <c r="M856" t="s">
        <v>8246</v>
      </c>
      <c r="N856">
        <v>1482901546</v>
      </c>
      <c r="O856" s="11">
        <f t="shared" si="54"/>
        <v>42732.212337962963</v>
      </c>
      <c r="P856">
        <v>1480309546</v>
      </c>
      <c r="Q856" s="11">
        <f t="shared" si="55"/>
        <v>42702.212337962963</v>
      </c>
      <c r="R856" t="b">
        <v>0</v>
      </c>
      <c r="S856" t="b">
        <v>1</v>
      </c>
      <c r="T856" t="s">
        <v>8277</v>
      </c>
      <c r="U856" t="s">
        <v>8325</v>
      </c>
      <c r="V856" t="s">
        <v>8327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v>103.44827586206897</v>
      </c>
      <c r="G857" t="s">
        <v>8219</v>
      </c>
      <c r="H857">
        <f t="shared" si="52"/>
        <v>47</v>
      </c>
      <c r="I857" t="str">
        <f t="shared" si="53"/>
        <v>null</v>
      </c>
      <c r="J857">
        <v>47</v>
      </c>
      <c r="K857" s="6">
        <v>31.914893617021278</v>
      </c>
      <c r="L857" t="s">
        <v>8224</v>
      </c>
      <c r="M857" t="s">
        <v>8246</v>
      </c>
      <c r="N857">
        <v>1469329217</v>
      </c>
      <c r="O857" s="11">
        <f t="shared" si="54"/>
        <v>42575.125196759262</v>
      </c>
      <c r="P857">
        <v>1466737217</v>
      </c>
      <c r="Q857" s="11">
        <f t="shared" si="55"/>
        <v>42545.125196759262</v>
      </c>
      <c r="R857" t="b">
        <v>0</v>
      </c>
      <c r="S857" t="b">
        <v>1</v>
      </c>
      <c r="T857" t="s">
        <v>8277</v>
      </c>
      <c r="U857" t="s">
        <v>8325</v>
      </c>
      <c r="V857" t="s">
        <v>8327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v>218.00000000000003</v>
      </c>
      <c r="G858" t="s">
        <v>8219</v>
      </c>
      <c r="H858">
        <f t="shared" si="52"/>
        <v>28</v>
      </c>
      <c r="I858" t="str">
        <f t="shared" si="53"/>
        <v>null</v>
      </c>
      <c r="J858">
        <v>28</v>
      </c>
      <c r="K858" s="6">
        <v>19.464285714285715</v>
      </c>
      <c r="L858" t="s">
        <v>8236</v>
      </c>
      <c r="M858" t="s">
        <v>8249</v>
      </c>
      <c r="N858">
        <v>1477422000</v>
      </c>
      <c r="O858" s="11">
        <f t="shared" si="54"/>
        <v>42668.791666666672</v>
      </c>
      <c r="P858">
        <v>1472282956</v>
      </c>
      <c r="Q858" s="11">
        <f t="shared" si="55"/>
        <v>42609.311990740738</v>
      </c>
      <c r="R858" t="b">
        <v>0</v>
      </c>
      <c r="S858" t="b">
        <v>1</v>
      </c>
      <c r="T858" t="s">
        <v>8277</v>
      </c>
      <c r="U858" t="s">
        <v>8325</v>
      </c>
      <c r="V858" t="s">
        <v>8327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v>100</v>
      </c>
      <c r="G859" t="s">
        <v>8219</v>
      </c>
      <c r="H859">
        <f t="shared" si="52"/>
        <v>24</v>
      </c>
      <c r="I859" t="str">
        <f t="shared" si="53"/>
        <v>null</v>
      </c>
      <c r="J859">
        <v>24</v>
      </c>
      <c r="K859" s="6">
        <v>50</v>
      </c>
      <c r="L859" t="s">
        <v>8227</v>
      </c>
      <c r="M859" t="s">
        <v>8249</v>
      </c>
      <c r="N859">
        <v>1448463431</v>
      </c>
      <c r="O859" s="11">
        <f t="shared" si="54"/>
        <v>42333.623043981483</v>
      </c>
      <c r="P859">
        <v>1444831031</v>
      </c>
      <c r="Q859" s="11">
        <f t="shared" si="55"/>
        <v>42291.581377314811</v>
      </c>
      <c r="R859" t="b">
        <v>0</v>
      </c>
      <c r="S859" t="b">
        <v>1</v>
      </c>
      <c r="T859" t="s">
        <v>8277</v>
      </c>
      <c r="U859" t="s">
        <v>8325</v>
      </c>
      <c r="V859" t="s">
        <v>8327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v>144.00583333333333</v>
      </c>
      <c r="G860" t="s">
        <v>8219</v>
      </c>
      <c r="H860">
        <f t="shared" si="52"/>
        <v>76</v>
      </c>
      <c r="I860" t="str">
        <f t="shared" si="53"/>
        <v>null</v>
      </c>
      <c r="J860">
        <v>76</v>
      </c>
      <c r="K860" s="6">
        <v>22.737763157894737</v>
      </c>
      <c r="L860" t="s">
        <v>8225</v>
      </c>
      <c r="M860" t="s">
        <v>8247</v>
      </c>
      <c r="N860">
        <v>1429138740</v>
      </c>
      <c r="O860" s="11">
        <f t="shared" si="54"/>
        <v>42109.957638888889</v>
      </c>
      <c r="P860">
        <v>1426528418</v>
      </c>
      <c r="Q860" s="11">
        <f t="shared" si="55"/>
        <v>42079.745578703703</v>
      </c>
      <c r="R860" t="b">
        <v>0</v>
      </c>
      <c r="S860" t="b">
        <v>1</v>
      </c>
      <c r="T860" t="s">
        <v>8277</v>
      </c>
      <c r="U860" t="s">
        <v>8325</v>
      </c>
      <c r="V860" t="s">
        <v>8327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v>104.67500000000001</v>
      </c>
      <c r="G861" t="s">
        <v>8219</v>
      </c>
      <c r="H861">
        <f t="shared" si="52"/>
        <v>98</v>
      </c>
      <c r="I861" t="str">
        <f t="shared" si="53"/>
        <v>null</v>
      </c>
      <c r="J861">
        <v>98</v>
      </c>
      <c r="K861" s="6">
        <v>42.724489795918366</v>
      </c>
      <c r="L861" t="s">
        <v>8224</v>
      </c>
      <c r="M861" t="s">
        <v>8246</v>
      </c>
      <c r="N861">
        <v>1433376000</v>
      </c>
      <c r="O861" s="11">
        <f t="shared" si="54"/>
        <v>42159</v>
      </c>
      <c r="P861">
        <v>1430768468</v>
      </c>
      <c r="Q861" s="11">
        <f t="shared" si="55"/>
        <v>42128.820231481484</v>
      </c>
      <c r="R861" t="b">
        <v>0</v>
      </c>
      <c r="S861" t="b">
        <v>1</v>
      </c>
      <c r="T861" t="s">
        <v>8277</v>
      </c>
      <c r="U861" t="s">
        <v>8325</v>
      </c>
      <c r="V861" t="s">
        <v>8327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v>18.142857142857142</v>
      </c>
      <c r="G862" t="s">
        <v>8221</v>
      </c>
      <c r="H862" t="str">
        <f t="shared" si="52"/>
        <v>null</v>
      </c>
      <c r="I862">
        <f t="shared" si="53"/>
        <v>48</v>
      </c>
      <c r="J862">
        <v>48</v>
      </c>
      <c r="K862" s="6">
        <v>52.916666666666664</v>
      </c>
      <c r="L862" t="s">
        <v>8224</v>
      </c>
      <c r="M862" t="s">
        <v>8246</v>
      </c>
      <c r="N862">
        <v>1385123713</v>
      </c>
      <c r="O862" s="11">
        <f t="shared" si="54"/>
        <v>41600.524456018517</v>
      </c>
      <c r="P862">
        <v>1382528113</v>
      </c>
      <c r="Q862" s="11">
        <f t="shared" si="55"/>
        <v>41570.482789351852</v>
      </c>
      <c r="R862" t="b">
        <v>0</v>
      </c>
      <c r="S862" t="b">
        <v>0</v>
      </c>
      <c r="T862" t="s">
        <v>8278</v>
      </c>
      <c r="U862" t="s">
        <v>8325</v>
      </c>
      <c r="V862" t="s">
        <v>8328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v>2.2444444444444445</v>
      </c>
      <c r="G863" t="s">
        <v>8221</v>
      </c>
      <c r="H863" t="str">
        <f t="shared" si="52"/>
        <v>null</v>
      </c>
      <c r="I863">
        <f t="shared" si="53"/>
        <v>2</v>
      </c>
      <c r="J863">
        <v>2</v>
      </c>
      <c r="K863" s="6">
        <v>50.5</v>
      </c>
      <c r="L863" t="s">
        <v>8224</v>
      </c>
      <c r="M863" t="s">
        <v>8246</v>
      </c>
      <c r="N863">
        <v>1474067404</v>
      </c>
      <c r="O863" s="11">
        <f t="shared" si="54"/>
        <v>42629.965324074074</v>
      </c>
      <c r="P863">
        <v>1471475404</v>
      </c>
      <c r="Q863" s="11">
        <f t="shared" si="55"/>
        <v>42599.965324074074</v>
      </c>
      <c r="R863" t="b">
        <v>0</v>
      </c>
      <c r="S863" t="b">
        <v>0</v>
      </c>
      <c r="T863" t="s">
        <v>8278</v>
      </c>
      <c r="U863" t="s">
        <v>8325</v>
      </c>
      <c r="V863" t="s">
        <v>8328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v>0.33999999999999997</v>
      </c>
      <c r="G864" t="s">
        <v>8221</v>
      </c>
      <c r="H864" t="str">
        <f t="shared" si="52"/>
        <v>null</v>
      </c>
      <c r="I864">
        <f t="shared" si="53"/>
        <v>4</v>
      </c>
      <c r="J864">
        <v>4</v>
      </c>
      <c r="K864" s="6">
        <v>42.5</v>
      </c>
      <c r="L864" t="s">
        <v>8225</v>
      </c>
      <c r="M864" t="s">
        <v>8247</v>
      </c>
      <c r="N864">
        <v>1384179548</v>
      </c>
      <c r="O864" s="11">
        <f t="shared" si="54"/>
        <v>41589.596620370372</v>
      </c>
      <c r="P864">
        <v>1381583948</v>
      </c>
      <c r="Q864" s="11">
        <f t="shared" si="55"/>
        <v>41559.5549537037</v>
      </c>
      <c r="R864" t="b">
        <v>0</v>
      </c>
      <c r="S864" t="b">
        <v>0</v>
      </c>
      <c r="T864" t="s">
        <v>8278</v>
      </c>
      <c r="U864" t="s">
        <v>8325</v>
      </c>
      <c r="V864" t="s">
        <v>8328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v>4.5</v>
      </c>
      <c r="G865" t="s">
        <v>8221</v>
      </c>
      <c r="H865" t="str">
        <f t="shared" si="52"/>
        <v>null</v>
      </c>
      <c r="I865">
        <f t="shared" si="53"/>
        <v>5</v>
      </c>
      <c r="J865">
        <v>5</v>
      </c>
      <c r="K865" s="6">
        <v>18</v>
      </c>
      <c r="L865" t="s">
        <v>8224</v>
      </c>
      <c r="M865" t="s">
        <v>8246</v>
      </c>
      <c r="N865">
        <v>1329014966</v>
      </c>
      <c r="O865" s="11">
        <f t="shared" si="54"/>
        <v>40951.117662037039</v>
      </c>
      <c r="P865">
        <v>1326422966</v>
      </c>
      <c r="Q865" s="11">
        <f t="shared" si="55"/>
        <v>40921.117662037039</v>
      </c>
      <c r="R865" t="b">
        <v>0</v>
      </c>
      <c r="S865" t="b">
        <v>0</v>
      </c>
      <c r="T865" t="s">
        <v>8278</v>
      </c>
      <c r="U865" t="s">
        <v>8325</v>
      </c>
      <c r="V865" t="s">
        <v>8328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v>41.53846153846154</v>
      </c>
      <c r="G866" t="s">
        <v>8221</v>
      </c>
      <c r="H866" t="str">
        <f t="shared" si="52"/>
        <v>null</v>
      </c>
      <c r="I866">
        <f t="shared" si="53"/>
        <v>79</v>
      </c>
      <c r="J866">
        <v>79</v>
      </c>
      <c r="K866" s="6">
        <v>34.177215189873415</v>
      </c>
      <c r="L866" t="s">
        <v>8224</v>
      </c>
      <c r="M866" t="s">
        <v>8246</v>
      </c>
      <c r="N866">
        <v>1381917540</v>
      </c>
      <c r="O866" s="11">
        <f t="shared" si="54"/>
        <v>41563.415972222225</v>
      </c>
      <c r="P866">
        <v>1379990038</v>
      </c>
      <c r="Q866" s="11">
        <f t="shared" si="55"/>
        <v>41541.106921296298</v>
      </c>
      <c r="R866" t="b">
        <v>0</v>
      </c>
      <c r="S866" t="b">
        <v>0</v>
      </c>
      <c r="T866" t="s">
        <v>8278</v>
      </c>
      <c r="U866" t="s">
        <v>8325</v>
      </c>
      <c r="V866" t="s">
        <v>8328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v>2.0454545454545454</v>
      </c>
      <c r="G867" t="s">
        <v>8221</v>
      </c>
      <c r="H867" t="str">
        <f t="shared" si="52"/>
        <v>null</v>
      </c>
      <c r="I867">
        <f t="shared" si="53"/>
        <v>2</v>
      </c>
      <c r="J867">
        <v>2</v>
      </c>
      <c r="K867" s="6">
        <v>22.5</v>
      </c>
      <c r="L867" t="s">
        <v>8224</v>
      </c>
      <c r="M867" t="s">
        <v>8246</v>
      </c>
      <c r="N867">
        <v>1358361197</v>
      </c>
      <c r="O867" s="11">
        <f t="shared" si="54"/>
        <v>41290.77311342593</v>
      </c>
      <c r="P867">
        <v>1353177197</v>
      </c>
      <c r="Q867" s="11">
        <f t="shared" si="55"/>
        <v>41230.77311342593</v>
      </c>
      <c r="R867" t="b">
        <v>0</v>
      </c>
      <c r="S867" t="b">
        <v>0</v>
      </c>
      <c r="T867" t="s">
        <v>8278</v>
      </c>
      <c r="U867" t="s">
        <v>8325</v>
      </c>
      <c r="V867" t="s">
        <v>8328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v>18.285714285714285</v>
      </c>
      <c r="G868" t="s">
        <v>8221</v>
      </c>
      <c r="H868" t="str">
        <f t="shared" si="52"/>
        <v>null</v>
      </c>
      <c r="I868">
        <f t="shared" si="53"/>
        <v>11</v>
      </c>
      <c r="J868">
        <v>11</v>
      </c>
      <c r="K868" s="6">
        <v>58.18181818181818</v>
      </c>
      <c r="L868" t="s">
        <v>8224</v>
      </c>
      <c r="M868" t="s">
        <v>8246</v>
      </c>
      <c r="N868">
        <v>1425136200</v>
      </c>
      <c r="O868" s="11">
        <f t="shared" si="54"/>
        <v>42063.631944444445</v>
      </c>
      <c r="P868">
        <v>1421853518</v>
      </c>
      <c r="Q868" s="11">
        <f t="shared" si="55"/>
        <v>42025.637939814813</v>
      </c>
      <c r="R868" t="b">
        <v>0</v>
      </c>
      <c r="S868" t="b">
        <v>0</v>
      </c>
      <c r="T868" t="s">
        <v>8278</v>
      </c>
      <c r="U868" t="s">
        <v>8325</v>
      </c>
      <c r="V868" t="s">
        <v>8328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v>24.02</v>
      </c>
      <c r="G869" t="s">
        <v>8221</v>
      </c>
      <c r="H869" t="str">
        <f t="shared" si="52"/>
        <v>null</v>
      </c>
      <c r="I869">
        <f t="shared" si="53"/>
        <v>11</v>
      </c>
      <c r="J869">
        <v>11</v>
      </c>
      <c r="K869" s="6">
        <v>109.18181818181819</v>
      </c>
      <c r="L869" t="s">
        <v>8224</v>
      </c>
      <c r="M869" t="s">
        <v>8246</v>
      </c>
      <c r="N869">
        <v>1259643540</v>
      </c>
      <c r="O869" s="11">
        <f t="shared" si="54"/>
        <v>40148.207638888889</v>
      </c>
      <c r="P869">
        <v>1254450706</v>
      </c>
      <c r="Q869" s="11">
        <f t="shared" si="55"/>
        <v>40088.105393518519</v>
      </c>
      <c r="R869" t="b">
        <v>0</v>
      </c>
      <c r="S869" t="b">
        <v>0</v>
      </c>
      <c r="T869" t="s">
        <v>8278</v>
      </c>
      <c r="U869" t="s">
        <v>8325</v>
      </c>
      <c r="V869" t="s">
        <v>8328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v>0.1111111111111111</v>
      </c>
      <c r="G870" t="s">
        <v>8221</v>
      </c>
      <c r="H870" t="str">
        <f t="shared" si="52"/>
        <v>null</v>
      </c>
      <c r="I870">
        <f t="shared" si="53"/>
        <v>1</v>
      </c>
      <c r="J870">
        <v>1</v>
      </c>
      <c r="K870" s="6">
        <v>50</v>
      </c>
      <c r="L870" t="s">
        <v>8224</v>
      </c>
      <c r="M870" t="s">
        <v>8246</v>
      </c>
      <c r="N870">
        <v>1389055198</v>
      </c>
      <c r="O870" s="11">
        <f t="shared" si="54"/>
        <v>41646.027754629627</v>
      </c>
      <c r="P870">
        <v>1386463198</v>
      </c>
      <c r="Q870" s="11">
        <f t="shared" si="55"/>
        <v>41616.027754629627</v>
      </c>
      <c r="R870" t="b">
        <v>0</v>
      </c>
      <c r="S870" t="b">
        <v>0</v>
      </c>
      <c r="T870" t="s">
        <v>8278</v>
      </c>
      <c r="U870" t="s">
        <v>8325</v>
      </c>
      <c r="V870" t="s">
        <v>8328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v>11.818181818181818</v>
      </c>
      <c r="G871" t="s">
        <v>8221</v>
      </c>
      <c r="H871" t="str">
        <f t="shared" si="52"/>
        <v>null</v>
      </c>
      <c r="I871">
        <f t="shared" si="53"/>
        <v>3</v>
      </c>
      <c r="J871">
        <v>3</v>
      </c>
      <c r="K871" s="6">
        <v>346.66666666666669</v>
      </c>
      <c r="L871" t="s">
        <v>8224</v>
      </c>
      <c r="M871" t="s">
        <v>8246</v>
      </c>
      <c r="N871">
        <v>1365448657</v>
      </c>
      <c r="O871" s="11">
        <f t="shared" si="54"/>
        <v>41372.803900462961</v>
      </c>
      <c r="P871">
        <v>1362860257</v>
      </c>
      <c r="Q871" s="11">
        <f t="shared" si="55"/>
        <v>41342.845567129632</v>
      </c>
      <c r="R871" t="b">
        <v>0</v>
      </c>
      <c r="S871" t="b">
        <v>0</v>
      </c>
      <c r="T871" t="s">
        <v>8278</v>
      </c>
      <c r="U871" t="s">
        <v>8325</v>
      </c>
      <c r="V871" t="s">
        <v>8328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v>0.31</v>
      </c>
      <c r="G872" t="s">
        <v>8221</v>
      </c>
      <c r="H872" t="str">
        <f t="shared" si="52"/>
        <v>null</v>
      </c>
      <c r="I872">
        <f t="shared" si="53"/>
        <v>5</v>
      </c>
      <c r="J872">
        <v>5</v>
      </c>
      <c r="K872" s="6">
        <v>12.4</v>
      </c>
      <c r="L872" t="s">
        <v>8225</v>
      </c>
      <c r="M872" t="s">
        <v>8247</v>
      </c>
      <c r="N872">
        <v>1377995523</v>
      </c>
      <c r="O872" s="11">
        <f t="shared" si="54"/>
        <v>41518.022256944445</v>
      </c>
      <c r="P872">
        <v>1375403523</v>
      </c>
      <c r="Q872" s="11">
        <f t="shared" si="55"/>
        <v>41488.022256944445</v>
      </c>
      <c r="R872" t="b">
        <v>0</v>
      </c>
      <c r="S872" t="b">
        <v>0</v>
      </c>
      <c r="T872" t="s">
        <v>8278</v>
      </c>
      <c r="U872" t="s">
        <v>8325</v>
      </c>
      <c r="V872" t="s">
        <v>8328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v>5.416666666666667</v>
      </c>
      <c r="G873" t="s">
        <v>8221</v>
      </c>
      <c r="H873" t="str">
        <f t="shared" si="52"/>
        <v>null</v>
      </c>
      <c r="I873">
        <f t="shared" si="53"/>
        <v>12</v>
      </c>
      <c r="J873">
        <v>12</v>
      </c>
      <c r="K873" s="6">
        <v>27.083333333333332</v>
      </c>
      <c r="L873" t="s">
        <v>8224</v>
      </c>
      <c r="M873" t="s">
        <v>8246</v>
      </c>
      <c r="N873">
        <v>1385735295</v>
      </c>
      <c r="O873" s="11">
        <f t="shared" si="54"/>
        <v>41607.602951388886</v>
      </c>
      <c r="P873">
        <v>1383139695</v>
      </c>
      <c r="Q873" s="11">
        <f t="shared" si="55"/>
        <v>41577.561284722222</v>
      </c>
      <c r="R873" t="b">
        <v>0</v>
      </c>
      <c r="S873" t="b">
        <v>0</v>
      </c>
      <c r="T873" t="s">
        <v>8278</v>
      </c>
      <c r="U873" t="s">
        <v>8325</v>
      </c>
      <c r="V873" t="s">
        <v>8328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v>0.8125</v>
      </c>
      <c r="G874" t="s">
        <v>8221</v>
      </c>
      <c r="H874" t="str">
        <f t="shared" si="52"/>
        <v>null</v>
      </c>
      <c r="I874">
        <f t="shared" si="53"/>
        <v>2</v>
      </c>
      <c r="J874">
        <v>2</v>
      </c>
      <c r="K874" s="6">
        <v>32.5</v>
      </c>
      <c r="L874" t="s">
        <v>8224</v>
      </c>
      <c r="M874" t="s">
        <v>8246</v>
      </c>
      <c r="N874">
        <v>1299786527</v>
      </c>
      <c r="O874" s="11">
        <f t="shared" si="54"/>
        <v>40612.825543981482</v>
      </c>
      <c r="P874">
        <v>1295898527</v>
      </c>
      <c r="Q874" s="11">
        <f t="shared" si="55"/>
        <v>40567.825543981482</v>
      </c>
      <c r="R874" t="b">
        <v>0</v>
      </c>
      <c r="S874" t="b">
        <v>0</v>
      </c>
      <c r="T874" t="s">
        <v>8278</v>
      </c>
      <c r="U874" t="s">
        <v>8325</v>
      </c>
      <c r="V874" t="s">
        <v>8328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v>1.2857142857142856</v>
      </c>
      <c r="G875" t="s">
        <v>8221</v>
      </c>
      <c r="H875" t="str">
        <f t="shared" si="52"/>
        <v>null</v>
      </c>
      <c r="I875">
        <f t="shared" si="53"/>
        <v>5</v>
      </c>
      <c r="J875">
        <v>5</v>
      </c>
      <c r="K875" s="6">
        <v>9</v>
      </c>
      <c r="L875" t="s">
        <v>8224</v>
      </c>
      <c r="M875" t="s">
        <v>8246</v>
      </c>
      <c r="N875">
        <v>1352610040</v>
      </c>
      <c r="O875" s="11">
        <f t="shared" si="54"/>
        <v>41224.208796296298</v>
      </c>
      <c r="P875">
        <v>1349150440</v>
      </c>
      <c r="Q875" s="11">
        <f t="shared" si="55"/>
        <v>41184.167129629634</v>
      </c>
      <c r="R875" t="b">
        <v>0</v>
      </c>
      <c r="S875" t="b">
        <v>0</v>
      </c>
      <c r="T875" t="s">
        <v>8278</v>
      </c>
      <c r="U875" t="s">
        <v>8325</v>
      </c>
      <c r="V875" t="s">
        <v>8328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v>24.333333333333336</v>
      </c>
      <c r="G876" t="s">
        <v>8221</v>
      </c>
      <c r="H876" t="str">
        <f t="shared" si="52"/>
        <v>null</v>
      </c>
      <c r="I876">
        <f t="shared" si="53"/>
        <v>21</v>
      </c>
      <c r="J876">
        <v>21</v>
      </c>
      <c r="K876" s="6">
        <v>34.761904761904759</v>
      </c>
      <c r="L876" t="s">
        <v>8224</v>
      </c>
      <c r="M876" t="s">
        <v>8246</v>
      </c>
      <c r="N876">
        <v>1367676034</v>
      </c>
      <c r="O876" s="11">
        <f t="shared" si="54"/>
        <v>41398.583726851852</v>
      </c>
      <c r="P876">
        <v>1365084034</v>
      </c>
      <c r="Q876" s="11">
        <f t="shared" si="55"/>
        <v>41368.583726851852</v>
      </c>
      <c r="R876" t="b">
        <v>0</v>
      </c>
      <c r="S876" t="b">
        <v>0</v>
      </c>
      <c r="T876" t="s">
        <v>8278</v>
      </c>
      <c r="U876" t="s">
        <v>8325</v>
      </c>
      <c r="V876" t="s">
        <v>8328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v>0</v>
      </c>
      <c r="G877" t="s">
        <v>8221</v>
      </c>
      <c r="H877" t="str">
        <f t="shared" si="52"/>
        <v>null</v>
      </c>
      <c r="I877">
        <f t="shared" si="53"/>
        <v>0</v>
      </c>
      <c r="J877">
        <v>0</v>
      </c>
      <c r="K877" s="7">
        <v>0</v>
      </c>
      <c r="L877" t="s">
        <v>8224</v>
      </c>
      <c r="M877" t="s">
        <v>8246</v>
      </c>
      <c r="N877">
        <v>1442856131</v>
      </c>
      <c r="O877" s="11">
        <f t="shared" si="54"/>
        <v>42268.723738425921</v>
      </c>
      <c r="P877">
        <v>1441128131</v>
      </c>
      <c r="Q877" s="11">
        <f t="shared" si="55"/>
        <v>42248.723738425921</v>
      </c>
      <c r="R877" t="b">
        <v>0</v>
      </c>
      <c r="S877" t="b">
        <v>0</v>
      </c>
      <c r="T877" t="s">
        <v>8278</v>
      </c>
      <c r="U877" t="s">
        <v>8325</v>
      </c>
      <c r="V877" t="s">
        <v>8328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v>40.799492385786799</v>
      </c>
      <c r="G878" t="s">
        <v>8221</v>
      </c>
      <c r="H878" t="str">
        <f t="shared" si="52"/>
        <v>null</v>
      </c>
      <c r="I878">
        <f t="shared" si="53"/>
        <v>45</v>
      </c>
      <c r="J878">
        <v>45</v>
      </c>
      <c r="K878" s="6">
        <v>28.577777777777779</v>
      </c>
      <c r="L878" t="s">
        <v>8225</v>
      </c>
      <c r="M878" t="s">
        <v>8247</v>
      </c>
      <c r="N878">
        <v>1359978927</v>
      </c>
      <c r="O878" s="11">
        <f t="shared" si="54"/>
        <v>41309.496840277774</v>
      </c>
      <c r="P878">
        <v>1357127727</v>
      </c>
      <c r="Q878" s="11">
        <f t="shared" si="55"/>
        <v>41276.496840277774</v>
      </c>
      <c r="R878" t="b">
        <v>0</v>
      </c>
      <c r="S878" t="b">
        <v>0</v>
      </c>
      <c r="T878" t="s">
        <v>8278</v>
      </c>
      <c r="U878" t="s">
        <v>8325</v>
      </c>
      <c r="V878" t="s">
        <v>8328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v>67.55</v>
      </c>
      <c r="G879" t="s">
        <v>8221</v>
      </c>
      <c r="H879" t="str">
        <f t="shared" si="52"/>
        <v>null</v>
      </c>
      <c r="I879">
        <f t="shared" si="53"/>
        <v>29</v>
      </c>
      <c r="J879">
        <v>29</v>
      </c>
      <c r="K879" s="6">
        <v>46.586206896551722</v>
      </c>
      <c r="L879" t="s">
        <v>8224</v>
      </c>
      <c r="M879" t="s">
        <v>8246</v>
      </c>
      <c r="N879">
        <v>1387479360</v>
      </c>
      <c r="O879" s="11">
        <f t="shared" si="54"/>
        <v>41627.788888888892</v>
      </c>
      <c r="P879">
        <v>1384887360</v>
      </c>
      <c r="Q879" s="11">
        <f t="shared" si="55"/>
        <v>41597.788888888892</v>
      </c>
      <c r="R879" t="b">
        <v>0</v>
      </c>
      <c r="S879" t="b">
        <v>0</v>
      </c>
      <c r="T879" t="s">
        <v>8278</v>
      </c>
      <c r="U879" t="s">
        <v>8325</v>
      </c>
      <c r="V879" t="s">
        <v>8328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v>1.3</v>
      </c>
      <c r="G880" t="s">
        <v>8221</v>
      </c>
      <c r="H880" t="str">
        <f t="shared" si="52"/>
        <v>null</v>
      </c>
      <c r="I880">
        <f t="shared" si="53"/>
        <v>2</v>
      </c>
      <c r="J880">
        <v>2</v>
      </c>
      <c r="K880" s="6">
        <v>32.5</v>
      </c>
      <c r="L880" t="s">
        <v>8224</v>
      </c>
      <c r="M880" t="s">
        <v>8246</v>
      </c>
      <c r="N880">
        <v>1293082524</v>
      </c>
      <c r="O880" s="11">
        <f t="shared" si="54"/>
        <v>40535.232916666668</v>
      </c>
      <c r="P880">
        <v>1290490524</v>
      </c>
      <c r="Q880" s="11">
        <f t="shared" si="55"/>
        <v>40505.232916666668</v>
      </c>
      <c r="R880" t="b">
        <v>0</v>
      </c>
      <c r="S880" t="b">
        <v>0</v>
      </c>
      <c r="T880" t="s">
        <v>8278</v>
      </c>
      <c r="U880" t="s">
        <v>8325</v>
      </c>
      <c r="V880" t="s">
        <v>8328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v>30.666666666666664</v>
      </c>
      <c r="G881" t="s">
        <v>8221</v>
      </c>
      <c r="H881" t="str">
        <f t="shared" si="52"/>
        <v>null</v>
      </c>
      <c r="I881">
        <f t="shared" si="53"/>
        <v>30</v>
      </c>
      <c r="J881">
        <v>30</v>
      </c>
      <c r="K881" s="6">
        <v>21.466666666666665</v>
      </c>
      <c r="L881" t="s">
        <v>8224</v>
      </c>
      <c r="M881" t="s">
        <v>8246</v>
      </c>
      <c r="N881">
        <v>1338321305</v>
      </c>
      <c r="O881" s="11">
        <f t="shared" si="54"/>
        <v>41058.829918981479</v>
      </c>
      <c r="P881">
        <v>1336506905</v>
      </c>
      <c r="Q881" s="11">
        <f t="shared" si="55"/>
        <v>41037.829918981479</v>
      </c>
      <c r="R881" t="b">
        <v>0</v>
      </c>
      <c r="S881" t="b">
        <v>0</v>
      </c>
      <c r="T881" t="s">
        <v>8278</v>
      </c>
      <c r="U881" t="s">
        <v>8325</v>
      </c>
      <c r="V881" t="s">
        <v>8328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v>2.9894179894179893</v>
      </c>
      <c r="G882" t="s">
        <v>8221</v>
      </c>
      <c r="H882" t="str">
        <f t="shared" si="52"/>
        <v>null</v>
      </c>
      <c r="I882">
        <f t="shared" si="53"/>
        <v>8</v>
      </c>
      <c r="J882">
        <v>8</v>
      </c>
      <c r="K882" s="6">
        <v>14.125</v>
      </c>
      <c r="L882" t="s">
        <v>8224</v>
      </c>
      <c r="M882" t="s">
        <v>8246</v>
      </c>
      <c r="N882">
        <v>1351582938</v>
      </c>
      <c r="O882" s="11">
        <f t="shared" si="54"/>
        <v>41212.32104166667</v>
      </c>
      <c r="P882">
        <v>1348731738</v>
      </c>
      <c r="Q882" s="11">
        <f t="shared" si="55"/>
        <v>41179.32104166667</v>
      </c>
      <c r="R882" t="b">
        <v>0</v>
      </c>
      <c r="S882" t="b">
        <v>0</v>
      </c>
      <c r="T882" t="s">
        <v>8279</v>
      </c>
      <c r="U882" t="s">
        <v>8325</v>
      </c>
      <c r="V882" t="s">
        <v>8329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v>0.8</v>
      </c>
      <c r="G883" t="s">
        <v>8221</v>
      </c>
      <c r="H883" t="str">
        <f t="shared" si="52"/>
        <v>null</v>
      </c>
      <c r="I883">
        <f t="shared" si="53"/>
        <v>1</v>
      </c>
      <c r="J883">
        <v>1</v>
      </c>
      <c r="K883" s="6">
        <v>30</v>
      </c>
      <c r="L883" t="s">
        <v>8224</v>
      </c>
      <c r="M883" t="s">
        <v>8246</v>
      </c>
      <c r="N883">
        <v>1326520886</v>
      </c>
      <c r="O883" s="11">
        <f t="shared" si="54"/>
        <v>40922.25099537037</v>
      </c>
      <c r="P883">
        <v>1322632886</v>
      </c>
      <c r="Q883" s="11">
        <f t="shared" si="55"/>
        <v>40877.25099537037</v>
      </c>
      <c r="R883" t="b">
        <v>0</v>
      </c>
      <c r="S883" t="b">
        <v>0</v>
      </c>
      <c r="T883" t="s">
        <v>8279</v>
      </c>
      <c r="U883" t="s">
        <v>8325</v>
      </c>
      <c r="V883" t="s">
        <v>8329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v>20.133333333333333</v>
      </c>
      <c r="G884" t="s">
        <v>8221</v>
      </c>
      <c r="H884" t="str">
        <f t="shared" si="52"/>
        <v>null</v>
      </c>
      <c r="I884">
        <f t="shared" si="53"/>
        <v>14</v>
      </c>
      <c r="J884">
        <v>14</v>
      </c>
      <c r="K884" s="6">
        <v>21.571428571428573</v>
      </c>
      <c r="L884" t="s">
        <v>8224</v>
      </c>
      <c r="M884" t="s">
        <v>8246</v>
      </c>
      <c r="N884">
        <v>1315341550</v>
      </c>
      <c r="O884" s="11">
        <f t="shared" si="54"/>
        <v>40792.860532407409</v>
      </c>
      <c r="P884">
        <v>1312490350</v>
      </c>
      <c r="Q884" s="11">
        <f t="shared" si="55"/>
        <v>40759.860532407409</v>
      </c>
      <c r="R884" t="b">
        <v>0</v>
      </c>
      <c r="S884" t="b">
        <v>0</v>
      </c>
      <c r="T884" t="s">
        <v>8279</v>
      </c>
      <c r="U884" t="s">
        <v>8325</v>
      </c>
      <c r="V884" t="s">
        <v>8329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v>40.020000000000003</v>
      </c>
      <c r="G885" t="s">
        <v>8221</v>
      </c>
      <c r="H885" t="str">
        <f t="shared" si="52"/>
        <v>null</v>
      </c>
      <c r="I885">
        <f t="shared" si="53"/>
        <v>24</v>
      </c>
      <c r="J885">
        <v>24</v>
      </c>
      <c r="K885" s="6">
        <v>83.375</v>
      </c>
      <c r="L885" t="s">
        <v>8224</v>
      </c>
      <c r="M885" t="s">
        <v>8246</v>
      </c>
      <c r="N885">
        <v>1456957635</v>
      </c>
      <c r="O885" s="11">
        <f t="shared" si="54"/>
        <v>42431.935590277775</v>
      </c>
      <c r="P885">
        <v>1451773635</v>
      </c>
      <c r="Q885" s="11">
        <f t="shared" si="55"/>
        <v>42371.935590277775</v>
      </c>
      <c r="R885" t="b">
        <v>0</v>
      </c>
      <c r="S885" t="b">
        <v>0</v>
      </c>
      <c r="T885" t="s">
        <v>8279</v>
      </c>
      <c r="U885" t="s">
        <v>8325</v>
      </c>
      <c r="V885" t="s">
        <v>8329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v>1</v>
      </c>
      <c r="G886" t="s">
        <v>8221</v>
      </c>
      <c r="H886" t="str">
        <f t="shared" si="52"/>
        <v>null</v>
      </c>
      <c r="I886">
        <f t="shared" si="53"/>
        <v>2</v>
      </c>
      <c r="J886">
        <v>2</v>
      </c>
      <c r="K886" s="6">
        <v>10</v>
      </c>
      <c r="L886" t="s">
        <v>8224</v>
      </c>
      <c r="M886" t="s">
        <v>8246</v>
      </c>
      <c r="N886">
        <v>1336789860</v>
      </c>
      <c r="O886" s="11">
        <f t="shared" si="54"/>
        <v>41041.104861111111</v>
      </c>
      <c r="P886">
        <v>1331666146</v>
      </c>
      <c r="Q886" s="11">
        <f t="shared" si="55"/>
        <v>40981.802615740737</v>
      </c>
      <c r="R886" t="b">
        <v>0</v>
      </c>
      <c r="S886" t="b">
        <v>0</v>
      </c>
      <c r="T886" t="s">
        <v>8279</v>
      </c>
      <c r="U886" t="s">
        <v>8325</v>
      </c>
      <c r="V886" t="s">
        <v>8329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v>75</v>
      </c>
      <c r="G887" t="s">
        <v>8221</v>
      </c>
      <c r="H887" t="str">
        <f t="shared" si="52"/>
        <v>null</v>
      </c>
      <c r="I887">
        <f t="shared" si="53"/>
        <v>21</v>
      </c>
      <c r="J887">
        <v>21</v>
      </c>
      <c r="K887" s="6">
        <v>35.714285714285715</v>
      </c>
      <c r="L887" t="s">
        <v>8224</v>
      </c>
      <c r="M887" t="s">
        <v>8246</v>
      </c>
      <c r="N887">
        <v>1483137311</v>
      </c>
      <c r="O887" s="11">
        <f t="shared" si="54"/>
        <v>42734.941099537042</v>
      </c>
      <c r="P887">
        <v>1481322911</v>
      </c>
      <c r="Q887" s="11">
        <f t="shared" si="55"/>
        <v>42713.941099537042</v>
      </c>
      <c r="R887" t="b">
        <v>0</v>
      </c>
      <c r="S887" t="b">
        <v>0</v>
      </c>
      <c r="T887" t="s">
        <v>8279</v>
      </c>
      <c r="U887" t="s">
        <v>8325</v>
      </c>
      <c r="V887" t="s">
        <v>8329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v>41</v>
      </c>
      <c r="G888" t="s">
        <v>8221</v>
      </c>
      <c r="H888" t="str">
        <f t="shared" si="52"/>
        <v>null</v>
      </c>
      <c r="I888">
        <f t="shared" si="53"/>
        <v>7</v>
      </c>
      <c r="J888">
        <v>7</v>
      </c>
      <c r="K888" s="6">
        <v>29.285714285714285</v>
      </c>
      <c r="L888" t="s">
        <v>8224</v>
      </c>
      <c r="M888" t="s">
        <v>8246</v>
      </c>
      <c r="N888">
        <v>1473972813</v>
      </c>
      <c r="O888" s="11">
        <f t="shared" si="54"/>
        <v>42628.870520833334</v>
      </c>
      <c r="P888">
        <v>1471812813</v>
      </c>
      <c r="Q888" s="11">
        <f t="shared" si="55"/>
        <v>42603.870520833334</v>
      </c>
      <c r="R888" t="b">
        <v>0</v>
      </c>
      <c r="S888" t="b">
        <v>0</v>
      </c>
      <c r="T888" t="s">
        <v>8279</v>
      </c>
      <c r="U888" t="s">
        <v>8325</v>
      </c>
      <c r="V888" t="s">
        <v>8329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v>0</v>
      </c>
      <c r="G889" t="s">
        <v>8221</v>
      </c>
      <c r="H889" t="str">
        <f t="shared" si="52"/>
        <v>null</v>
      </c>
      <c r="I889">
        <f t="shared" si="53"/>
        <v>0</v>
      </c>
      <c r="J889">
        <v>0</v>
      </c>
      <c r="K889" s="7">
        <v>0</v>
      </c>
      <c r="L889" t="s">
        <v>8224</v>
      </c>
      <c r="M889" t="s">
        <v>8246</v>
      </c>
      <c r="N889">
        <v>1338159655</v>
      </c>
      <c r="O889" s="11">
        <f t="shared" si="54"/>
        <v>41056.958969907406</v>
      </c>
      <c r="P889">
        <v>1335567655</v>
      </c>
      <c r="Q889" s="11">
        <f t="shared" si="55"/>
        <v>41026.958969907406</v>
      </c>
      <c r="R889" t="b">
        <v>0</v>
      </c>
      <c r="S889" t="b">
        <v>0</v>
      </c>
      <c r="T889" t="s">
        <v>8279</v>
      </c>
      <c r="U889" t="s">
        <v>8325</v>
      </c>
      <c r="V889" t="s">
        <v>8329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v>7.1999999999999993</v>
      </c>
      <c r="G890" t="s">
        <v>8221</v>
      </c>
      <c r="H890" t="str">
        <f t="shared" si="52"/>
        <v>null</v>
      </c>
      <c r="I890">
        <f t="shared" si="53"/>
        <v>4</v>
      </c>
      <c r="J890">
        <v>4</v>
      </c>
      <c r="K890" s="6">
        <v>18</v>
      </c>
      <c r="L890" t="s">
        <v>8224</v>
      </c>
      <c r="M890" t="s">
        <v>8246</v>
      </c>
      <c r="N890">
        <v>1314856800</v>
      </c>
      <c r="O890" s="11">
        <f t="shared" si="54"/>
        <v>40787.25</v>
      </c>
      <c r="P890">
        <v>1311789885</v>
      </c>
      <c r="Q890" s="11">
        <f t="shared" si="55"/>
        <v>40751.753298611111</v>
      </c>
      <c r="R890" t="b">
        <v>0</v>
      </c>
      <c r="S890" t="b">
        <v>0</v>
      </c>
      <c r="T890" t="s">
        <v>8279</v>
      </c>
      <c r="U890" t="s">
        <v>8325</v>
      </c>
      <c r="V890" t="s">
        <v>8329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v>9.4412800000000008</v>
      </c>
      <c r="G891" t="s">
        <v>8221</v>
      </c>
      <c r="H891" t="str">
        <f t="shared" si="52"/>
        <v>null</v>
      </c>
      <c r="I891">
        <f t="shared" si="53"/>
        <v>32</v>
      </c>
      <c r="J891">
        <v>32</v>
      </c>
      <c r="K891" s="6">
        <v>73.760000000000005</v>
      </c>
      <c r="L891" t="s">
        <v>8224</v>
      </c>
      <c r="M891" t="s">
        <v>8246</v>
      </c>
      <c r="N891">
        <v>1412534943</v>
      </c>
      <c r="O891" s="11">
        <f t="shared" si="54"/>
        <v>41917.784062500003</v>
      </c>
      <c r="P891">
        <v>1409942943</v>
      </c>
      <c r="Q891" s="11">
        <f t="shared" si="55"/>
        <v>41887.784062500003</v>
      </c>
      <c r="R891" t="b">
        <v>0</v>
      </c>
      <c r="S891" t="b">
        <v>0</v>
      </c>
      <c r="T891" t="s">
        <v>8279</v>
      </c>
      <c r="U891" t="s">
        <v>8325</v>
      </c>
      <c r="V891" t="s">
        <v>8329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v>4.1666666666666661</v>
      </c>
      <c r="G892" t="s">
        <v>8221</v>
      </c>
      <c r="H892" t="str">
        <f t="shared" si="52"/>
        <v>null</v>
      </c>
      <c r="I892">
        <f t="shared" si="53"/>
        <v>4</v>
      </c>
      <c r="J892">
        <v>4</v>
      </c>
      <c r="K892" s="6">
        <v>31.25</v>
      </c>
      <c r="L892" t="s">
        <v>8224</v>
      </c>
      <c r="M892" t="s">
        <v>8246</v>
      </c>
      <c r="N892">
        <v>1385055979</v>
      </c>
      <c r="O892" s="11">
        <f t="shared" si="54"/>
        <v>41599.740497685183</v>
      </c>
      <c r="P892">
        <v>1382460379</v>
      </c>
      <c r="Q892" s="11">
        <f t="shared" si="55"/>
        <v>41569.698831018519</v>
      </c>
      <c r="R892" t="b">
        <v>0</v>
      </c>
      <c r="S892" t="b">
        <v>0</v>
      </c>
      <c r="T892" t="s">
        <v>8279</v>
      </c>
      <c r="U892" t="s">
        <v>8325</v>
      </c>
      <c r="V892" t="s">
        <v>8329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v>3.25</v>
      </c>
      <c r="G893" t="s">
        <v>8221</v>
      </c>
      <c r="H893" t="str">
        <f t="shared" si="52"/>
        <v>null</v>
      </c>
      <c r="I893">
        <f t="shared" si="53"/>
        <v>9</v>
      </c>
      <c r="J893">
        <v>9</v>
      </c>
      <c r="K893" s="6">
        <v>28.888888888888889</v>
      </c>
      <c r="L893" t="s">
        <v>8224</v>
      </c>
      <c r="M893" t="s">
        <v>8246</v>
      </c>
      <c r="N893">
        <v>1408581930</v>
      </c>
      <c r="O893" s="11">
        <f t="shared" si="54"/>
        <v>41872.031597222223</v>
      </c>
      <c r="P893">
        <v>1405989930</v>
      </c>
      <c r="Q893" s="11">
        <f t="shared" si="55"/>
        <v>41842.031597222223</v>
      </c>
      <c r="R893" t="b">
        <v>0</v>
      </c>
      <c r="S893" t="b">
        <v>0</v>
      </c>
      <c r="T893" t="s">
        <v>8279</v>
      </c>
      <c r="U893" t="s">
        <v>8325</v>
      </c>
      <c r="V893" t="s">
        <v>8329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v>40.75</v>
      </c>
      <c r="G894" t="s">
        <v>8221</v>
      </c>
      <c r="H894" t="str">
        <f t="shared" si="52"/>
        <v>null</v>
      </c>
      <c r="I894">
        <f t="shared" si="53"/>
        <v>17</v>
      </c>
      <c r="J894">
        <v>17</v>
      </c>
      <c r="K894" s="6">
        <v>143.8235294117647</v>
      </c>
      <c r="L894" t="s">
        <v>8224</v>
      </c>
      <c r="M894" t="s">
        <v>8246</v>
      </c>
      <c r="N894">
        <v>1280635200</v>
      </c>
      <c r="O894" s="11">
        <f t="shared" si="54"/>
        <v>40391.166666666664</v>
      </c>
      <c r="P894">
        <v>1273121283</v>
      </c>
      <c r="Q894" s="11">
        <f t="shared" si="55"/>
        <v>40304.20003472222</v>
      </c>
      <c r="R894" t="b">
        <v>0</v>
      </c>
      <c r="S894" t="b">
        <v>0</v>
      </c>
      <c r="T894" t="s">
        <v>8279</v>
      </c>
      <c r="U894" t="s">
        <v>8325</v>
      </c>
      <c r="V894" t="s">
        <v>8329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v>10</v>
      </c>
      <c r="G895" t="s">
        <v>8221</v>
      </c>
      <c r="H895" t="str">
        <f t="shared" si="52"/>
        <v>null</v>
      </c>
      <c r="I895">
        <f t="shared" si="53"/>
        <v>5</v>
      </c>
      <c r="J895">
        <v>5</v>
      </c>
      <c r="K895" s="6">
        <v>40</v>
      </c>
      <c r="L895" t="s">
        <v>8224</v>
      </c>
      <c r="M895" t="s">
        <v>8246</v>
      </c>
      <c r="N895">
        <v>1427920363</v>
      </c>
      <c r="O895" s="11">
        <f t="shared" si="54"/>
        <v>42095.856053240743</v>
      </c>
      <c r="P895">
        <v>1425331963</v>
      </c>
      <c r="Q895" s="11">
        <f t="shared" si="55"/>
        <v>42065.897719907407</v>
      </c>
      <c r="R895" t="b">
        <v>0</v>
      </c>
      <c r="S895" t="b">
        <v>0</v>
      </c>
      <c r="T895" t="s">
        <v>8279</v>
      </c>
      <c r="U895" t="s">
        <v>8325</v>
      </c>
      <c r="V895" t="s">
        <v>8329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v>39.17</v>
      </c>
      <c r="G896" t="s">
        <v>8221</v>
      </c>
      <c r="H896" t="str">
        <f t="shared" si="52"/>
        <v>null</v>
      </c>
      <c r="I896">
        <f t="shared" si="53"/>
        <v>53</v>
      </c>
      <c r="J896">
        <v>53</v>
      </c>
      <c r="K896" s="6">
        <v>147.81132075471697</v>
      </c>
      <c r="L896" t="s">
        <v>8224</v>
      </c>
      <c r="M896" t="s">
        <v>8246</v>
      </c>
      <c r="N896">
        <v>1465169610</v>
      </c>
      <c r="O896" s="11">
        <f t="shared" si="54"/>
        <v>42526.981597222228</v>
      </c>
      <c r="P896">
        <v>1462577610</v>
      </c>
      <c r="Q896" s="11">
        <f t="shared" si="55"/>
        <v>42496.981597222228</v>
      </c>
      <c r="R896" t="b">
        <v>0</v>
      </c>
      <c r="S896" t="b">
        <v>0</v>
      </c>
      <c r="T896" t="s">
        <v>8279</v>
      </c>
      <c r="U896" t="s">
        <v>8325</v>
      </c>
      <c r="V896" t="s">
        <v>8329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v>2.4375</v>
      </c>
      <c r="G897" t="s">
        <v>8221</v>
      </c>
      <c r="H897" t="str">
        <f t="shared" si="52"/>
        <v>null</v>
      </c>
      <c r="I897">
        <f t="shared" si="53"/>
        <v>7</v>
      </c>
      <c r="J897">
        <v>7</v>
      </c>
      <c r="K897" s="6">
        <v>27.857142857142858</v>
      </c>
      <c r="L897" t="s">
        <v>8224</v>
      </c>
      <c r="M897" t="s">
        <v>8246</v>
      </c>
      <c r="N897">
        <v>1287975829</v>
      </c>
      <c r="O897" s="11">
        <f t="shared" si="54"/>
        <v>40476.127650462964</v>
      </c>
      <c r="P897">
        <v>1284087829</v>
      </c>
      <c r="Q897" s="11">
        <f t="shared" si="55"/>
        <v>40431.127650462964</v>
      </c>
      <c r="R897" t="b">
        <v>0</v>
      </c>
      <c r="S897" t="b">
        <v>0</v>
      </c>
      <c r="T897" t="s">
        <v>8279</v>
      </c>
      <c r="U897" t="s">
        <v>8325</v>
      </c>
      <c r="V897" t="s">
        <v>8329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v>40</v>
      </c>
      <c r="G898" t="s">
        <v>8221</v>
      </c>
      <c r="H898" t="str">
        <f t="shared" ref="H898:H961" si="56">IF(G898="successful",J898,"null")</f>
        <v>null</v>
      </c>
      <c r="I898">
        <f t="shared" si="53"/>
        <v>72</v>
      </c>
      <c r="J898">
        <v>72</v>
      </c>
      <c r="K898" s="6">
        <v>44.444444444444443</v>
      </c>
      <c r="L898" t="s">
        <v>8224</v>
      </c>
      <c r="M898" t="s">
        <v>8246</v>
      </c>
      <c r="N898">
        <v>1440734400</v>
      </c>
      <c r="O898" s="11">
        <f t="shared" si="54"/>
        <v>42244.166666666672</v>
      </c>
      <c r="P898">
        <v>1438549026</v>
      </c>
      <c r="Q898" s="11">
        <f t="shared" si="55"/>
        <v>42218.872986111113</v>
      </c>
      <c r="R898" t="b">
        <v>0</v>
      </c>
      <c r="S898" t="b">
        <v>0</v>
      </c>
      <c r="T898" t="s">
        <v>8279</v>
      </c>
      <c r="U898" t="s">
        <v>8325</v>
      </c>
      <c r="V898" t="s">
        <v>8329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v>0</v>
      </c>
      <c r="G899" t="s">
        <v>8221</v>
      </c>
      <c r="H899" t="str">
        <f t="shared" si="56"/>
        <v>null</v>
      </c>
      <c r="I899">
        <f t="shared" ref="I899:I962" si="57">IF(G899="failed",J899,"null")</f>
        <v>0</v>
      </c>
      <c r="J899">
        <v>0</v>
      </c>
      <c r="K899" s="7">
        <v>0</v>
      </c>
      <c r="L899" t="s">
        <v>8224</v>
      </c>
      <c r="M899" t="s">
        <v>8246</v>
      </c>
      <c r="N899">
        <v>1354123908</v>
      </c>
      <c r="O899" s="11">
        <f t="shared" ref="O899:O962" si="58">(((N899/60)/60/24)+DATE(1970,1,1))</f>
        <v>41241.730416666665</v>
      </c>
      <c r="P899">
        <v>1351528308</v>
      </c>
      <c r="Q899" s="11">
        <f t="shared" ref="Q899:Q962" si="59">(((P899/60)/60/24)+DATE(1970,1,1))</f>
        <v>41211.688750000001</v>
      </c>
      <c r="R899" t="b">
        <v>0</v>
      </c>
      <c r="S899" t="b">
        <v>0</v>
      </c>
      <c r="T899" t="s">
        <v>8279</v>
      </c>
      <c r="U899" t="s">
        <v>8325</v>
      </c>
      <c r="V899" t="s">
        <v>8329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v>2.8000000000000003</v>
      </c>
      <c r="G900" t="s">
        <v>8221</v>
      </c>
      <c r="H900" t="str">
        <f t="shared" si="56"/>
        <v>null</v>
      </c>
      <c r="I900">
        <f t="shared" si="57"/>
        <v>2</v>
      </c>
      <c r="J900">
        <v>2</v>
      </c>
      <c r="K900" s="6">
        <v>35</v>
      </c>
      <c r="L900" t="s">
        <v>8224</v>
      </c>
      <c r="M900" t="s">
        <v>8246</v>
      </c>
      <c r="N900">
        <v>1326651110</v>
      </c>
      <c r="O900" s="11">
        <f t="shared" si="58"/>
        <v>40923.758217592593</v>
      </c>
      <c r="P900">
        <v>1322763110</v>
      </c>
      <c r="Q900" s="11">
        <f t="shared" si="59"/>
        <v>40878.758217592593</v>
      </c>
      <c r="R900" t="b">
        <v>0</v>
      </c>
      <c r="S900" t="b">
        <v>0</v>
      </c>
      <c r="T900" t="s">
        <v>8279</v>
      </c>
      <c r="U900" t="s">
        <v>8325</v>
      </c>
      <c r="V900" t="s">
        <v>8329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v>37.333333333333336</v>
      </c>
      <c r="G901" t="s">
        <v>8221</v>
      </c>
      <c r="H901" t="str">
        <f t="shared" si="56"/>
        <v>null</v>
      </c>
      <c r="I901">
        <f t="shared" si="57"/>
        <v>8</v>
      </c>
      <c r="J901">
        <v>8</v>
      </c>
      <c r="K901" s="6">
        <v>35</v>
      </c>
      <c r="L901" t="s">
        <v>8224</v>
      </c>
      <c r="M901" t="s">
        <v>8246</v>
      </c>
      <c r="N901">
        <v>1306549362</v>
      </c>
      <c r="O901" s="11">
        <f t="shared" si="58"/>
        <v>40691.099097222221</v>
      </c>
      <c r="P901">
        <v>1302661362</v>
      </c>
      <c r="Q901" s="11">
        <f t="shared" si="59"/>
        <v>40646.099097222221</v>
      </c>
      <c r="R901" t="b">
        <v>0</v>
      </c>
      <c r="S901" t="b">
        <v>0</v>
      </c>
      <c r="T901" t="s">
        <v>8279</v>
      </c>
      <c r="U901" t="s">
        <v>8325</v>
      </c>
      <c r="V901" t="s">
        <v>8329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v>0.42</v>
      </c>
      <c r="G902" t="s">
        <v>8221</v>
      </c>
      <c r="H902" t="str">
        <f t="shared" si="56"/>
        <v>null</v>
      </c>
      <c r="I902">
        <f t="shared" si="57"/>
        <v>2</v>
      </c>
      <c r="J902">
        <v>2</v>
      </c>
      <c r="K902" s="6">
        <v>10.5</v>
      </c>
      <c r="L902" t="s">
        <v>8224</v>
      </c>
      <c r="M902" t="s">
        <v>8246</v>
      </c>
      <c r="N902">
        <v>1459365802</v>
      </c>
      <c r="O902" s="11">
        <f t="shared" si="58"/>
        <v>42459.807893518519</v>
      </c>
      <c r="P902">
        <v>1456777402</v>
      </c>
      <c r="Q902" s="11">
        <f t="shared" si="59"/>
        <v>42429.84956018519</v>
      </c>
      <c r="R902" t="b">
        <v>0</v>
      </c>
      <c r="S902" t="b">
        <v>0</v>
      </c>
      <c r="T902" t="s">
        <v>8278</v>
      </c>
      <c r="U902" t="s">
        <v>8325</v>
      </c>
      <c r="V902" t="s">
        <v>8328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v>0</v>
      </c>
      <c r="G903" t="s">
        <v>8221</v>
      </c>
      <c r="H903" t="str">
        <f t="shared" si="56"/>
        <v>null</v>
      </c>
      <c r="I903">
        <f t="shared" si="57"/>
        <v>0</v>
      </c>
      <c r="J903">
        <v>0</v>
      </c>
      <c r="K903" s="7">
        <v>0</v>
      </c>
      <c r="L903" t="s">
        <v>8224</v>
      </c>
      <c r="M903" t="s">
        <v>8246</v>
      </c>
      <c r="N903">
        <v>1276024260</v>
      </c>
      <c r="O903" s="11">
        <f t="shared" si="58"/>
        <v>40337.799305555556</v>
      </c>
      <c r="P903">
        <v>1272050914</v>
      </c>
      <c r="Q903" s="11">
        <f t="shared" si="59"/>
        <v>40291.81150462963</v>
      </c>
      <c r="R903" t="b">
        <v>0</v>
      </c>
      <c r="S903" t="b">
        <v>0</v>
      </c>
      <c r="T903" t="s">
        <v>8278</v>
      </c>
      <c r="U903" t="s">
        <v>8325</v>
      </c>
      <c r="V903" t="s">
        <v>8328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v>0.3</v>
      </c>
      <c r="G904" t="s">
        <v>8221</v>
      </c>
      <c r="H904" t="str">
        <f t="shared" si="56"/>
        <v>null</v>
      </c>
      <c r="I904">
        <f t="shared" si="57"/>
        <v>3</v>
      </c>
      <c r="J904">
        <v>3</v>
      </c>
      <c r="K904" s="6">
        <v>30</v>
      </c>
      <c r="L904" t="s">
        <v>8224</v>
      </c>
      <c r="M904" t="s">
        <v>8246</v>
      </c>
      <c r="N904">
        <v>1409412600</v>
      </c>
      <c r="O904" s="11">
        <f t="shared" si="58"/>
        <v>41881.645833333336</v>
      </c>
      <c r="P904">
        <v>1404947422</v>
      </c>
      <c r="Q904" s="11">
        <f t="shared" si="59"/>
        <v>41829.965532407405</v>
      </c>
      <c r="R904" t="b">
        <v>0</v>
      </c>
      <c r="S904" t="b">
        <v>0</v>
      </c>
      <c r="T904" t="s">
        <v>8278</v>
      </c>
      <c r="U904" t="s">
        <v>8325</v>
      </c>
      <c r="V904" t="s">
        <v>8328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v>3.2</v>
      </c>
      <c r="G905" t="s">
        <v>8221</v>
      </c>
      <c r="H905" t="str">
        <f t="shared" si="56"/>
        <v>null</v>
      </c>
      <c r="I905">
        <f t="shared" si="57"/>
        <v>4</v>
      </c>
      <c r="J905">
        <v>4</v>
      </c>
      <c r="K905" s="6">
        <v>40</v>
      </c>
      <c r="L905" t="s">
        <v>8224</v>
      </c>
      <c r="M905" t="s">
        <v>8246</v>
      </c>
      <c r="N905">
        <v>1348367100</v>
      </c>
      <c r="O905" s="11">
        <f t="shared" si="58"/>
        <v>41175.100694444445</v>
      </c>
      <c r="P905">
        <v>1346180780</v>
      </c>
      <c r="Q905" s="11">
        <f t="shared" si="59"/>
        <v>41149.796064814815</v>
      </c>
      <c r="R905" t="b">
        <v>0</v>
      </c>
      <c r="S905" t="b">
        <v>0</v>
      </c>
      <c r="T905" t="s">
        <v>8278</v>
      </c>
      <c r="U905" t="s">
        <v>8325</v>
      </c>
      <c r="V905" t="s">
        <v>8328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v>0.30199999999999999</v>
      </c>
      <c r="G906" t="s">
        <v>8221</v>
      </c>
      <c r="H906" t="str">
        <f t="shared" si="56"/>
        <v>null</v>
      </c>
      <c r="I906">
        <f t="shared" si="57"/>
        <v>3</v>
      </c>
      <c r="J906">
        <v>3</v>
      </c>
      <c r="K906" s="6">
        <v>50.333333333333336</v>
      </c>
      <c r="L906" t="s">
        <v>8224</v>
      </c>
      <c r="M906" t="s">
        <v>8246</v>
      </c>
      <c r="N906">
        <v>1451786137</v>
      </c>
      <c r="O906" s="11">
        <f t="shared" si="58"/>
        <v>42372.080289351856</v>
      </c>
      <c r="P906">
        <v>1449194137</v>
      </c>
      <c r="Q906" s="11">
        <f t="shared" si="59"/>
        <v>42342.080289351856</v>
      </c>
      <c r="R906" t="b">
        <v>0</v>
      </c>
      <c r="S906" t="b">
        <v>0</v>
      </c>
      <c r="T906" t="s">
        <v>8278</v>
      </c>
      <c r="U906" t="s">
        <v>8325</v>
      </c>
      <c r="V906" t="s">
        <v>8328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v>3.0153846153846153</v>
      </c>
      <c r="G907" t="s">
        <v>8221</v>
      </c>
      <c r="H907" t="str">
        <f t="shared" si="56"/>
        <v>null</v>
      </c>
      <c r="I907">
        <f t="shared" si="57"/>
        <v>6</v>
      </c>
      <c r="J907">
        <v>6</v>
      </c>
      <c r="K907" s="6">
        <v>32.666666666666664</v>
      </c>
      <c r="L907" t="s">
        <v>8224</v>
      </c>
      <c r="M907" t="s">
        <v>8246</v>
      </c>
      <c r="N907">
        <v>1295847926</v>
      </c>
      <c r="O907" s="11">
        <f t="shared" si="58"/>
        <v>40567.239884259259</v>
      </c>
      <c r="P907">
        <v>1290663926</v>
      </c>
      <c r="Q907" s="11">
        <f t="shared" si="59"/>
        <v>40507.239884259259</v>
      </c>
      <c r="R907" t="b">
        <v>0</v>
      </c>
      <c r="S907" t="b">
        <v>0</v>
      </c>
      <c r="T907" t="s">
        <v>8278</v>
      </c>
      <c r="U907" t="s">
        <v>8325</v>
      </c>
      <c r="V907" t="s">
        <v>8328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v>0</v>
      </c>
      <c r="G908" t="s">
        <v>8221</v>
      </c>
      <c r="H908" t="str">
        <f t="shared" si="56"/>
        <v>null</v>
      </c>
      <c r="I908">
        <f t="shared" si="57"/>
        <v>0</v>
      </c>
      <c r="J908">
        <v>0</v>
      </c>
      <c r="K908" s="7">
        <v>0</v>
      </c>
      <c r="L908" t="s">
        <v>8224</v>
      </c>
      <c r="M908" t="s">
        <v>8246</v>
      </c>
      <c r="N908">
        <v>1394681590</v>
      </c>
      <c r="O908" s="11">
        <f t="shared" si="58"/>
        <v>41711.148032407407</v>
      </c>
      <c r="P908">
        <v>1392093190</v>
      </c>
      <c r="Q908" s="11">
        <f t="shared" si="59"/>
        <v>41681.189699074072</v>
      </c>
      <c r="R908" t="b">
        <v>0</v>
      </c>
      <c r="S908" t="b">
        <v>0</v>
      </c>
      <c r="T908" t="s">
        <v>8278</v>
      </c>
      <c r="U908" t="s">
        <v>8325</v>
      </c>
      <c r="V908" t="s">
        <v>8328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v>0</v>
      </c>
      <c r="G909" t="s">
        <v>8221</v>
      </c>
      <c r="H909" t="str">
        <f t="shared" si="56"/>
        <v>null</v>
      </c>
      <c r="I909">
        <f t="shared" si="57"/>
        <v>0</v>
      </c>
      <c r="J909">
        <v>0</v>
      </c>
      <c r="K909" s="7">
        <v>0</v>
      </c>
      <c r="L909" t="s">
        <v>8224</v>
      </c>
      <c r="M909" t="s">
        <v>8246</v>
      </c>
      <c r="N909">
        <v>1315715823</v>
      </c>
      <c r="O909" s="11">
        <f t="shared" si="58"/>
        <v>40797.192395833335</v>
      </c>
      <c r="P909">
        <v>1313123823</v>
      </c>
      <c r="Q909" s="11">
        <f t="shared" si="59"/>
        <v>40767.192395833335</v>
      </c>
      <c r="R909" t="b">
        <v>0</v>
      </c>
      <c r="S909" t="b">
        <v>0</v>
      </c>
      <c r="T909" t="s">
        <v>8278</v>
      </c>
      <c r="U909" t="s">
        <v>8325</v>
      </c>
      <c r="V909" t="s">
        <v>8328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v>0</v>
      </c>
      <c r="G910" t="s">
        <v>8221</v>
      </c>
      <c r="H910" t="str">
        <f t="shared" si="56"/>
        <v>null</v>
      </c>
      <c r="I910">
        <f t="shared" si="57"/>
        <v>0</v>
      </c>
      <c r="J910">
        <v>0</v>
      </c>
      <c r="K910" s="7">
        <v>0</v>
      </c>
      <c r="L910" t="s">
        <v>8224</v>
      </c>
      <c r="M910" t="s">
        <v>8246</v>
      </c>
      <c r="N910">
        <v>1280206740</v>
      </c>
      <c r="O910" s="11">
        <f t="shared" si="58"/>
        <v>40386.207638888889</v>
      </c>
      <c r="P910">
        <v>1276283655</v>
      </c>
      <c r="Q910" s="11">
        <f t="shared" si="59"/>
        <v>40340.801562499997</v>
      </c>
      <c r="R910" t="b">
        <v>0</v>
      </c>
      <c r="S910" t="b">
        <v>0</v>
      </c>
      <c r="T910" t="s">
        <v>8278</v>
      </c>
      <c r="U910" t="s">
        <v>8325</v>
      </c>
      <c r="V910" t="s">
        <v>8328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v>3.25</v>
      </c>
      <c r="G911" t="s">
        <v>8221</v>
      </c>
      <c r="H911" t="str">
        <f t="shared" si="56"/>
        <v>null</v>
      </c>
      <c r="I911">
        <f t="shared" si="57"/>
        <v>8</v>
      </c>
      <c r="J911">
        <v>8</v>
      </c>
      <c r="K911" s="6">
        <v>65</v>
      </c>
      <c r="L911" t="s">
        <v>8224</v>
      </c>
      <c r="M911" t="s">
        <v>8246</v>
      </c>
      <c r="N911">
        <v>1343016000</v>
      </c>
      <c r="O911" s="11">
        <f t="shared" si="58"/>
        <v>41113.166666666664</v>
      </c>
      <c r="P911">
        <v>1340296440</v>
      </c>
      <c r="Q911" s="11">
        <f t="shared" si="59"/>
        <v>41081.69027777778</v>
      </c>
      <c r="R911" t="b">
        <v>0</v>
      </c>
      <c r="S911" t="b">
        <v>0</v>
      </c>
      <c r="T911" t="s">
        <v>8278</v>
      </c>
      <c r="U911" t="s">
        <v>8325</v>
      </c>
      <c r="V911" t="s">
        <v>8328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v>22.363636363636363</v>
      </c>
      <c r="G912" t="s">
        <v>8221</v>
      </c>
      <c r="H912" t="str">
        <f t="shared" si="56"/>
        <v>null</v>
      </c>
      <c r="I912">
        <f t="shared" si="57"/>
        <v>5</v>
      </c>
      <c r="J912">
        <v>5</v>
      </c>
      <c r="K912" s="6">
        <v>24.6</v>
      </c>
      <c r="L912" t="s">
        <v>8225</v>
      </c>
      <c r="M912" t="s">
        <v>8247</v>
      </c>
      <c r="N912">
        <v>1488546319</v>
      </c>
      <c r="O912" s="11">
        <f t="shared" si="58"/>
        <v>42797.545358796298</v>
      </c>
      <c r="P912">
        <v>1483362319</v>
      </c>
      <c r="Q912" s="11">
        <f t="shared" si="59"/>
        <v>42737.545358796298</v>
      </c>
      <c r="R912" t="b">
        <v>0</v>
      </c>
      <c r="S912" t="b">
        <v>0</v>
      </c>
      <c r="T912" t="s">
        <v>8278</v>
      </c>
      <c r="U912" t="s">
        <v>8325</v>
      </c>
      <c r="V912" t="s">
        <v>8328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v>0</v>
      </c>
      <c r="G913" t="s">
        <v>8221</v>
      </c>
      <c r="H913" t="str">
        <f t="shared" si="56"/>
        <v>null</v>
      </c>
      <c r="I913">
        <f t="shared" si="57"/>
        <v>0</v>
      </c>
      <c r="J913">
        <v>0</v>
      </c>
      <c r="K913" s="7">
        <v>0</v>
      </c>
      <c r="L913" t="s">
        <v>8224</v>
      </c>
      <c r="M913" t="s">
        <v>8246</v>
      </c>
      <c r="N913">
        <v>1390522045</v>
      </c>
      <c r="O913" s="11">
        <f t="shared" si="58"/>
        <v>41663.005150462966</v>
      </c>
      <c r="P913">
        <v>1388707645</v>
      </c>
      <c r="Q913" s="11">
        <f t="shared" si="59"/>
        <v>41642.005150462966</v>
      </c>
      <c r="R913" t="b">
        <v>0</v>
      </c>
      <c r="S913" t="b">
        <v>0</v>
      </c>
      <c r="T913" t="s">
        <v>8278</v>
      </c>
      <c r="U913" t="s">
        <v>8325</v>
      </c>
      <c r="V913" t="s">
        <v>8328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v>0.85714285714285721</v>
      </c>
      <c r="G914" t="s">
        <v>8221</v>
      </c>
      <c r="H914" t="str">
        <f t="shared" si="56"/>
        <v>null</v>
      </c>
      <c r="I914">
        <f t="shared" si="57"/>
        <v>2</v>
      </c>
      <c r="J914">
        <v>2</v>
      </c>
      <c r="K914" s="6">
        <v>15</v>
      </c>
      <c r="L914" t="s">
        <v>8224</v>
      </c>
      <c r="M914" t="s">
        <v>8246</v>
      </c>
      <c r="N914">
        <v>1355197047</v>
      </c>
      <c r="O914" s="11">
        <f t="shared" si="58"/>
        <v>41254.151006944441</v>
      </c>
      <c r="P914">
        <v>1350009447</v>
      </c>
      <c r="Q914" s="11">
        <f t="shared" si="59"/>
        <v>41194.109340277777</v>
      </c>
      <c r="R914" t="b">
        <v>0</v>
      </c>
      <c r="S914" t="b">
        <v>0</v>
      </c>
      <c r="T914" t="s">
        <v>8278</v>
      </c>
      <c r="U914" t="s">
        <v>8325</v>
      </c>
      <c r="V914" t="s">
        <v>8328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v>6.6066666666666665</v>
      </c>
      <c r="G915" t="s">
        <v>8221</v>
      </c>
      <c r="H915" t="str">
        <f t="shared" si="56"/>
        <v>null</v>
      </c>
      <c r="I915">
        <f t="shared" si="57"/>
        <v>24</v>
      </c>
      <c r="J915">
        <v>24</v>
      </c>
      <c r="K915" s="6">
        <v>82.583333333333329</v>
      </c>
      <c r="L915" t="s">
        <v>8224</v>
      </c>
      <c r="M915" t="s">
        <v>8246</v>
      </c>
      <c r="N915">
        <v>1336188019</v>
      </c>
      <c r="O915" s="11">
        <f t="shared" si="58"/>
        <v>41034.139108796298</v>
      </c>
      <c r="P915">
        <v>1333596019</v>
      </c>
      <c r="Q915" s="11">
        <f t="shared" si="59"/>
        <v>41004.139108796298</v>
      </c>
      <c r="R915" t="b">
        <v>0</v>
      </c>
      <c r="S915" t="b">
        <v>0</v>
      </c>
      <c r="T915" t="s">
        <v>8278</v>
      </c>
      <c r="U915" t="s">
        <v>8325</v>
      </c>
      <c r="V915" t="s">
        <v>8328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v>0</v>
      </c>
      <c r="G916" t="s">
        <v>8221</v>
      </c>
      <c r="H916" t="str">
        <f t="shared" si="56"/>
        <v>null</v>
      </c>
      <c r="I916">
        <f t="shared" si="57"/>
        <v>0</v>
      </c>
      <c r="J916">
        <v>0</v>
      </c>
      <c r="K916" s="7">
        <v>0</v>
      </c>
      <c r="L916" t="s">
        <v>8224</v>
      </c>
      <c r="M916" t="s">
        <v>8246</v>
      </c>
      <c r="N916">
        <v>1345918747</v>
      </c>
      <c r="O916" s="11">
        <f t="shared" si="58"/>
        <v>41146.763275462967</v>
      </c>
      <c r="P916">
        <v>1343326747</v>
      </c>
      <c r="Q916" s="11">
        <f t="shared" si="59"/>
        <v>41116.763275462967</v>
      </c>
      <c r="R916" t="b">
        <v>0</v>
      </c>
      <c r="S916" t="b">
        <v>0</v>
      </c>
      <c r="T916" t="s">
        <v>8278</v>
      </c>
      <c r="U916" t="s">
        <v>8325</v>
      </c>
      <c r="V916" t="s">
        <v>8328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v>5.7692307692307692</v>
      </c>
      <c r="G917" t="s">
        <v>8221</v>
      </c>
      <c r="H917" t="str">
        <f t="shared" si="56"/>
        <v>null</v>
      </c>
      <c r="I917">
        <f t="shared" si="57"/>
        <v>9</v>
      </c>
      <c r="J917">
        <v>9</v>
      </c>
      <c r="K917" s="6">
        <v>41.666666666666664</v>
      </c>
      <c r="L917" t="s">
        <v>8224</v>
      </c>
      <c r="M917" t="s">
        <v>8246</v>
      </c>
      <c r="N917">
        <v>1330577940</v>
      </c>
      <c r="O917" s="11">
        <f t="shared" si="58"/>
        <v>40969.207638888889</v>
      </c>
      <c r="P917">
        <v>1327853914</v>
      </c>
      <c r="Q917" s="11">
        <f t="shared" si="59"/>
        <v>40937.679560185185</v>
      </c>
      <c r="R917" t="b">
        <v>0</v>
      </c>
      <c r="S917" t="b">
        <v>0</v>
      </c>
      <c r="T917" t="s">
        <v>8278</v>
      </c>
      <c r="U917" t="s">
        <v>8325</v>
      </c>
      <c r="V917" t="s">
        <v>8328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v>0</v>
      </c>
      <c r="G918" t="s">
        <v>8221</v>
      </c>
      <c r="H918" t="str">
        <f t="shared" si="56"/>
        <v>null</v>
      </c>
      <c r="I918">
        <f t="shared" si="57"/>
        <v>0</v>
      </c>
      <c r="J918">
        <v>0</v>
      </c>
      <c r="K918" s="7">
        <v>0</v>
      </c>
      <c r="L918" t="s">
        <v>8224</v>
      </c>
      <c r="M918" t="s">
        <v>8246</v>
      </c>
      <c r="N918">
        <v>1287723600</v>
      </c>
      <c r="O918" s="11">
        <f t="shared" si="58"/>
        <v>40473.208333333336</v>
      </c>
      <c r="P918">
        <v>1284409734</v>
      </c>
      <c r="Q918" s="11">
        <f t="shared" si="59"/>
        <v>40434.853402777779</v>
      </c>
      <c r="R918" t="b">
        <v>0</v>
      </c>
      <c r="S918" t="b">
        <v>0</v>
      </c>
      <c r="T918" t="s">
        <v>8278</v>
      </c>
      <c r="U918" t="s">
        <v>8325</v>
      </c>
      <c r="V918" t="s">
        <v>8328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v>0.6</v>
      </c>
      <c r="G919" t="s">
        <v>8221</v>
      </c>
      <c r="H919" t="str">
        <f t="shared" si="56"/>
        <v>null</v>
      </c>
      <c r="I919">
        <f t="shared" si="57"/>
        <v>1</v>
      </c>
      <c r="J919">
        <v>1</v>
      </c>
      <c r="K919" s="6">
        <v>30</v>
      </c>
      <c r="L919" t="s">
        <v>8224</v>
      </c>
      <c r="M919" t="s">
        <v>8246</v>
      </c>
      <c r="N919">
        <v>1405305000</v>
      </c>
      <c r="O919" s="11">
        <f t="shared" si="58"/>
        <v>41834.104166666664</v>
      </c>
      <c r="P919">
        <v>1402612730</v>
      </c>
      <c r="Q919" s="11">
        <f t="shared" si="59"/>
        <v>41802.94363425926</v>
      </c>
      <c r="R919" t="b">
        <v>0</v>
      </c>
      <c r="S919" t="b">
        <v>0</v>
      </c>
      <c r="T919" t="s">
        <v>8278</v>
      </c>
      <c r="U919" t="s">
        <v>8325</v>
      </c>
      <c r="V919" t="s">
        <v>8328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v>5.0256410256410255</v>
      </c>
      <c r="G920" t="s">
        <v>8221</v>
      </c>
      <c r="H920" t="str">
        <f t="shared" si="56"/>
        <v>null</v>
      </c>
      <c r="I920">
        <f t="shared" si="57"/>
        <v>10</v>
      </c>
      <c r="J920">
        <v>10</v>
      </c>
      <c r="K920" s="6">
        <v>19.600000000000001</v>
      </c>
      <c r="L920" t="s">
        <v>8225</v>
      </c>
      <c r="M920" t="s">
        <v>8247</v>
      </c>
      <c r="N920">
        <v>1417474761</v>
      </c>
      <c r="O920" s="11">
        <f t="shared" si="58"/>
        <v>41974.957881944443</v>
      </c>
      <c r="P920">
        <v>1414879161</v>
      </c>
      <c r="Q920" s="11">
        <f t="shared" si="59"/>
        <v>41944.916215277779</v>
      </c>
      <c r="R920" t="b">
        <v>0</v>
      </c>
      <c r="S920" t="b">
        <v>0</v>
      </c>
      <c r="T920" t="s">
        <v>8278</v>
      </c>
      <c r="U920" t="s">
        <v>8325</v>
      </c>
      <c r="V920" t="s">
        <v>8328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v>0.5</v>
      </c>
      <c r="G921" t="s">
        <v>8221</v>
      </c>
      <c r="H921" t="str">
        <f t="shared" si="56"/>
        <v>null</v>
      </c>
      <c r="I921">
        <f t="shared" si="57"/>
        <v>1</v>
      </c>
      <c r="J921">
        <v>1</v>
      </c>
      <c r="K921" s="6">
        <v>100</v>
      </c>
      <c r="L921" t="s">
        <v>8224</v>
      </c>
      <c r="M921" t="s">
        <v>8246</v>
      </c>
      <c r="N921">
        <v>1355930645</v>
      </c>
      <c r="O921" s="11">
        <f t="shared" si="58"/>
        <v>41262.641724537039</v>
      </c>
      <c r="P921">
        <v>1352906645</v>
      </c>
      <c r="Q921" s="11">
        <f t="shared" si="59"/>
        <v>41227.641724537039</v>
      </c>
      <c r="R921" t="b">
        <v>0</v>
      </c>
      <c r="S921" t="b">
        <v>0</v>
      </c>
      <c r="T921" t="s">
        <v>8278</v>
      </c>
      <c r="U921" t="s">
        <v>8325</v>
      </c>
      <c r="V921" t="s">
        <v>8328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v>0</v>
      </c>
      <c r="G922" t="s">
        <v>8221</v>
      </c>
      <c r="H922" t="str">
        <f t="shared" si="56"/>
        <v>null</v>
      </c>
      <c r="I922">
        <f t="shared" si="57"/>
        <v>0</v>
      </c>
      <c r="J922">
        <v>0</v>
      </c>
      <c r="K922" s="7">
        <v>0</v>
      </c>
      <c r="L922" t="s">
        <v>8224</v>
      </c>
      <c r="M922" t="s">
        <v>8246</v>
      </c>
      <c r="N922">
        <v>1384448822</v>
      </c>
      <c r="O922" s="11">
        <f t="shared" si="58"/>
        <v>41592.713217592594</v>
      </c>
      <c r="P922">
        <v>1381853222</v>
      </c>
      <c r="Q922" s="11">
        <f t="shared" si="59"/>
        <v>41562.67155092593</v>
      </c>
      <c r="R922" t="b">
        <v>0</v>
      </c>
      <c r="S922" t="b">
        <v>0</v>
      </c>
      <c r="T922" t="s">
        <v>8278</v>
      </c>
      <c r="U922" t="s">
        <v>8325</v>
      </c>
      <c r="V922" t="s">
        <v>8328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v>30.9</v>
      </c>
      <c r="G923" t="s">
        <v>8221</v>
      </c>
      <c r="H923" t="str">
        <f t="shared" si="56"/>
        <v>null</v>
      </c>
      <c r="I923">
        <f t="shared" si="57"/>
        <v>20</v>
      </c>
      <c r="J923">
        <v>20</v>
      </c>
      <c r="K923" s="6">
        <v>231.75</v>
      </c>
      <c r="L923" t="s">
        <v>8224</v>
      </c>
      <c r="M923" t="s">
        <v>8246</v>
      </c>
      <c r="N923">
        <v>1323666376</v>
      </c>
      <c r="O923" s="11">
        <f t="shared" si="58"/>
        <v>40889.212685185186</v>
      </c>
      <c r="P923">
        <v>1320033976</v>
      </c>
      <c r="Q923" s="11">
        <f t="shared" si="59"/>
        <v>40847.171018518515</v>
      </c>
      <c r="R923" t="b">
        <v>0</v>
      </c>
      <c r="S923" t="b">
        <v>0</v>
      </c>
      <c r="T923" t="s">
        <v>8278</v>
      </c>
      <c r="U923" t="s">
        <v>8325</v>
      </c>
      <c r="V923" t="s">
        <v>8328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v>21.037037037037038</v>
      </c>
      <c r="G924" t="s">
        <v>8221</v>
      </c>
      <c r="H924" t="str">
        <f t="shared" si="56"/>
        <v>null</v>
      </c>
      <c r="I924">
        <f t="shared" si="57"/>
        <v>30</v>
      </c>
      <c r="J924">
        <v>30</v>
      </c>
      <c r="K924" s="6">
        <v>189.33333333333334</v>
      </c>
      <c r="L924" t="s">
        <v>8224</v>
      </c>
      <c r="M924" t="s">
        <v>8246</v>
      </c>
      <c r="N924">
        <v>1412167393</v>
      </c>
      <c r="O924" s="11">
        <f t="shared" si="58"/>
        <v>41913.530011574076</v>
      </c>
      <c r="P924">
        <v>1409143393</v>
      </c>
      <c r="Q924" s="11">
        <f t="shared" si="59"/>
        <v>41878.530011574076</v>
      </c>
      <c r="R924" t="b">
        <v>0</v>
      </c>
      <c r="S924" t="b">
        <v>0</v>
      </c>
      <c r="T924" t="s">
        <v>8278</v>
      </c>
      <c r="U924" t="s">
        <v>8325</v>
      </c>
      <c r="V924" t="s">
        <v>8328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v>2.1999999999999997</v>
      </c>
      <c r="G925" t="s">
        <v>8221</v>
      </c>
      <c r="H925" t="str">
        <f t="shared" si="56"/>
        <v>null</v>
      </c>
      <c r="I925">
        <f t="shared" si="57"/>
        <v>6</v>
      </c>
      <c r="J925">
        <v>6</v>
      </c>
      <c r="K925" s="6">
        <v>55</v>
      </c>
      <c r="L925" t="s">
        <v>8224</v>
      </c>
      <c r="M925" t="s">
        <v>8246</v>
      </c>
      <c r="N925">
        <v>1416614523</v>
      </c>
      <c r="O925" s="11">
        <f t="shared" si="58"/>
        <v>41965.001423611116</v>
      </c>
      <c r="P925">
        <v>1414018923</v>
      </c>
      <c r="Q925" s="11">
        <f t="shared" si="59"/>
        <v>41934.959756944445</v>
      </c>
      <c r="R925" t="b">
        <v>0</v>
      </c>
      <c r="S925" t="b">
        <v>0</v>
      </c>
      <c r="T925" t="s">
        <v>8278</v>
      </c>
      <c r="U925" t="s">
        <v>8325</v>
      </c>
      <c r="V925" t="s">
        <v>8328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v>10.9</v>
      </c>
      <c r="G926" t="s">
        <v>8221</v>
      </c>
      <c r="H926" t="str">
        <f t="shared" si="56"/>
        <v>null</v>
      </c>
      <c r="I926">
        <f t="shared" si="57"/>
        <v>15</v>
      </c>
      <c r="J926">
        <v>15</v>
      </c>
      <c r="K926" s="6">
        <v>21.8</v>
      </c>
      <c r="L926" t="s">
        <v>8224</v>
      </c>
      <c r="M926" t="s">
        <v>8246</v>
      </c>
      <c r="N926">
        <v>1360795069</v>
      </c>
      <c r="O926" s="11">
        <f t="shared" si="58"/>
        <v>41318.942928240744</v>
      </c>
      <c r="P926">
        <v>1358203069</v>
      </c>
      <c r="Q926" s="11">
        <f t="shared" si="59"/>
        <v>41288.942928240744</v>
      </c>
      <c r="R926" t="b">
        <v>0</v>
      </c>
      <c r="S926" t="b">
        <v>0</v>
      </c>
      <c r="T926" t="s">
        <v>8278</v>
      </c>
      <c r="U926" t="s">
        <v>8325</v>
      </c>
      <c r="V926" t="s">
        <v>8328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v>2.666666666666667</v>
      </c>
      <c r="G927" t="s">
        <v>8221</v>
      </c>
      <c r="H927" t="str">
        <f t="shared" si="56"/>
        <v>null</v>
      </c>
      <c r="I927">
        <f t="shared" si="57"/>
        <v>5</v>
      </c>
      <c r="J927">
        <v>5</v>
      </c>
      <c r="K927" s="6">
        <v>32</v>
      </c>
      <c r="L927" t="s">
        <v>8224</v>
      </c>
      <c r="M927" t="s">
        <v>8246</v>
      </c>
      <c r="N927">
        <v>1385590111</v>
      </c>
      <c r="O927" s="11">
        <f t="shared" si="58"/>
        <v>41605.922581018516</v>
      </c>
      <c r="P927">
        <v>1382994511</v>
      </c>
      <c r="Q927" s="11">
        <f t="shared" si="59"/>
        <v>41575.880914351852</v>
      </c>
      <c r="R927" t="b">
        <v>0</v>
      </c>
      <c r="S927" t="b">
        <v>0</v>
      </c>
      <c r="T927" t="s">
        <v>8278</v>
      </c>
      <c r="U927" t="s">
        <v>8325</v>
      </c>
      <c r="V927" t="s">
        <v>8328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v>0</v>
      </c>
      <c r="G928" t="s">
        <v>8221</v>
      </c>
      <c r="H928" t="str">
        <f t="shared" si="56"/>
        <v>null</v>
      </c>
      <c r="I928">
        <f t="shared" si="57"/>
        <v>0</v>
      </c>
      <c r="J928">
        <v>0</v>
      </c>
      <c r="K928" s="7">
        <v>0</v>
      </c>
      <c r="L928" t="s">
        <v>8224</v>
      </c>
      <c r="M928" t="s">
        <v>8246</v>
      </c>
      <c r="N928">
        <v>1278628800</v>
      </c>
      <c r="O928" s="11">
        <f t="shared" si="58"/>
        <v>40367.944444444445</v>
      </c>
      <c r="P928">
        <v>1276043330</v>
      </c>
      <c r="Q928" s="11">
        <f t="shared" si="59"/>
        <v>40338.02002314815</v>
      </c>
      <c r="R928" t="b">
        <v>0</v>
      </c>
      <c r="S928" t="b">
        <v>0</v>
      </c>
      <c r="T928" t="s">
        <v>8278</v>
      </c>
      <c r="U928" t="s">
        <v>8325</v>
      </c>
      <c r="V928" t="s">
        <v>8328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v>0</v>
      </c>
      <c r="G929" t="s">
        <v>8221</v>
      </c>
      <c r="H929" t="str">
        <f t="shared" si="56"/>
        <v>null</v>
      </c>
      <c r="I929">
        <f t="shared" si="57"/>
        <v>0</v>
      </c>
      <c r="J929">
        <v>0</v>
      </c>
      <c r="K929" s="7">
        <v>0</v>
      </c>
      <c r="L929" t="s">
        <v>8224</v>
      </c>
      <c r="M929" t="s">
        <v>8246</v>
      </c>
      <c r="N929">
        <v>1337024695</v>
      </c>
      <c r="O929" s="11">
        <f t="shared" si="58"/>
        <v>41043.822858796295</v>
      </c>
      <c r="P929">
        <v>1334432695</v>
      </c>
      <c r="Q929" s="11">
        <f t="shared" si="59"/>
        <v>41013.822858796295</v>
      </c>
      <c r="R929" t="b">
        <v>0</v>
      </c>
      <c r="S929" t="b">
        <v>0</v>
      </c>
      <c r="T929" t="s">
        <v>8278</v>
      </c>
      <c r="U929" t="s">
        <v>8325</v>
      </c>
      <c r="V929" t="s">
        <v>8328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v>10.86206896551724</v>
      </c>
      <c r="G930" t="s">
        <v>8221</v>
      </c>
      <c r="H930" t="str">
        <f t="shared" si="56"/>
        <v>null</v>
      </c>
      <c r="I930">
        <f t="shared" si="57"/>
        <v>28</v>
      </c>
      <c r="J930">
        <v>28</v>
      </c>
      <c r="K930" s="6">
        <v>56.25</v>
      </c>
      <c r="L930" t="s">
        <v>8224</v>
      </c>
      <c r="M930" t="s">
        <v>8246</v>
      </c>
      <c r="N930">
        <v>1353196800</v>
      </c>
      <c r="O930" s="11">
        <f t="shared" si="58"/>
        <v>41231</v>
      </c>
      <c r="P930">
        <v>1348864913</v>
      </c>
      <c r="Q930" s="11">
        <f t="shared" si="59"/>
        <v>41180.86241898148</v>
      </c>
      <c r="R930" t="b">
        <v>0</v>
      </c>
      <c r="S930" t="b">
        <v>0</v>
      </c>
      <c r="T930" t="s">
        <v>8278</v>
      </c>
      <c r="U930" t="s">
        <v>8325</v>
      </c>
      <c r="V930" t="s">
        <v>8328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v>0</v>
      </c>
      <c r="G931" t="s">
        <v>8221</v>
      </c>
      <c r="H931" t="str">
        <f t="shared" si="56"/>
        <v>null</v>
      </c>
      <c r="I931">
        <f t="shared" si="57"/>
        <v>0</v>
      </c>
      <c r="J931">
        <v>0</v>
      </c>
      <c r="K931" s="7">
        <v>0</v>
      </c>
      <c r="L931" t="s">
        <v>8224</v>
      </c>
      <c r="M931" t="s">
        <v>8246</v>
      </c>
      <c r="N931">
        <v>1333946569</v>
      </c>
      <c r="O931" s="11">
        <f t="shared" si="58"/>
        <v>41008.196400462963</v>
      </c>
      <c r="P931">
        <v>1331358169</v>
      </c>
      <c r="Q931" s="11">
        <f t="shared" si="59"/>
        <v>40978.238067129627</v>
      </c>
      <c r="R931" t="b">
        <v>0</v>
      </c>
      <c r="S931" t="b">
        <v>0</v>
      </c>
      <c r="T931" t="s">
        <v>8278</v>
      </c>
      <c r="U931" t="s">
        <v>8325</v>
      </c>
      <c r="V931" t="s">
        <v>8328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v>38.333333333333336</v>
      </c>
      <c r="G932" t="s">
        <v>8221</v>
      </c>
      <c r="H932" t="str">
        <f t="shared" si="56"/>
        <v>null</v>
      </c>
      <c r="I932">
        <f t="shared" si="57"/>
        <v>5</v>
      </c>
      <c r="J932">
        <v>5</v>
      </c>
      <c r="K932" s="6">
        <v>69</v>
      </c>
      <c r="L932" t="s">
        <v>8224</v>
      </c>
      <c r="M932" t="s">
        <v>8246</v>
      </c>
      <c r="N932">
        <v>1277501520</v>
      </c>
      <c r="O932" s="11">
        <f t="shared" si="58"/>
        <v>40354.897222222222</v>
      </c>
      <c r="P932">
        <v>1273874306</v>
      </c>
      <c r="Q932" s="11">
        <f t="shared" si="59"/>
        <v>40312.915578703702</v>
      </c>
      <c r="R932" t="b">
        <v>0</v>
      </c>
      <c r="S932" t="b">
        <v>0</v>
      </c>
      <c r="T932" t="s">
        <v>8278</v>
      </c>
      <c r="U932" t="s">
        <v>8325</v>
      </c>
      <c r="V932" t="s">
        <v>8328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v>6.5500000000000007</v>
      </c>
      <c r="G933" t="s">
        <v>8221</v>
      </c>
      <c r="H933" t="str">
        <f t="shared" si="56"/>
        <v>null</v>
      </c>
      <c r="I933">
        <f t="shared" si="57"/>
        <v>7</v>
      </c>
      <c r="J933">
        <v>7</v>
      </c>
      <c r="K933" s="6">
        <v>18.714285714285715</v>
      </c>
      <c r="L933" t="s">
        <v>8225</v>
      </c>
      <c r="M933" t="s">
        <v>8247</v>
      </c>
      <c r="N933">
        <v>1395007200</v>
      </c>
      <c r="O933" s="11">
        <f t="shared" si="58"/>
        <v>41714.916666666664</v>
      </c>
      <c r="P933">
        <v>1392021502</v>
      </c>
      <c r="Q933" s="11">
        <f t="shared" si="59"/>
        <v>41680.359976851854</v>
      </c>
      <c r="R933" t="b">
        <v>0</v>
      </c>
      <c r="S933" t="b">
        <v>0</v>
      </c>
      <c r="T933" t="s">
        <v>8278</v>
      </c>
      <c r="U933" t="s">
        <v>8325</v>
      </c>
      <c r="V933" t="s">
        <v>8328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v>14.536842105263158</v>
      </c>
      <c r="G934" t="s">
        <v>8221</v>
      </c>
      <c r="H934" t="str">
        <f t="shared" si="56"/>
        <v>null</v>
      </c>
      <c r="I934">
        <f t="shared" si="57"/>
        <v>30</v>
      </c>
      <c r="J934">
        <v>30</v>
      </c>
      <c r="K934" s="6">
        <v>46.033333333333331</v>
      </c>
      <c r="L934" t="s">
        <v>8224</v>
      </c>
      <c r="M934" t="s">
        <v>8246</v>
      </c>
      <c r="N934">
        <v>1363990545</v>
      </c>
      <c r="O934" s="11">
        <f t="shared" si="58"/>
        <v>41355.927604166667</v>
      </c>
      <c r="P934">
        <v>1360106145</v>
      </c>
      <c r="Q934" s="11">
        <f t="shared" si="59"/>
        <v>41310.969270833331</v>
      </c>
      <c r="R934" t="b">
        <v>0</v>
      </c>
      <c r="S934" t="b">
        <v>0</v>
      </c>
      <c r="T934" t="s">
        <v>8278</v>
      </c>
      <c r="U934" t="s">
        <v>8325</v>
      </c>
      <c r="V934" t="s">
        <v>8328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v>6</v>
      </c>
      <c r="G935" t="s">
        <v>8221</v>
      </c>
      <c r="H935" t="str">
        <f t="shared" si="56"/>
        <v>null</v>
      </c>
      <c r="I935">
        <f t="shared" si="57"/>
        <v>2</v>
      </c>
      <c r="J935">
        <v>2</v>
      </c>
      <c r="K935" s="6">
        <v>60</v>
      </c>
      <c r="L935" t="s">
        <v>8224</v>
      </c>
      <c r="M935" t="s">
        <v>8246</v>
      </c>
      <c r="N935">
        <v>1399867409</v>
      </c>
      <c r="O935" s="11">
        <f t="shared" si="58"/>
        <v>41771.169085648151</v>
      </c>
      <c r="P935">
        <v>1394683409</v>
      </c>
      <c r="Q935" s="11">
        <f t="shared" si="59"/>
        <v>41711.169085648151</v>
      </c>
      <c r="R935" t="b">
        <v>0</v>
      </c>
      <c r="S935" t="b">
        <v>0</v>
      </c>
      <c r="T935" t="s">
        <v>8278</v>
      </c>
      <c r="U935" t="s">
        <v>8325</v>
      </c>
      <c r="V935" t="s">
        <v>8328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v>30.4</v>
      </c>
      <c r="G936" t="s">
        <v>8221</v>
      </c>
      <c r="H936" t="str">
        <f t="shared" si="56"/>
        <v>null</v>
      </c>
      <c r="I936">
        <f t="shared" si="57"/>
        <v>30</v>
      </c>
      <c r="J936">
        <v>30</v>
      </c>
      <c r="K936" s="6">
        <v>50.666666666666664</v>
      </c>
      <c r="L936" t="s">
        <v>8229</v>
      </c>
      <c r="M936" t="s">
        <v>8251</v>
      </c>
      <c r="N936">
        <v>1399183200</v>
      </c>
      <c r="O936" s="11">
        <f t="shared" si="58"/>
        <v>41763.25</v>
      </c>
      <c r="P936">
        <v>1396633284</v>
      </c>
      <c r="Q936" s="11">
        <f t="shared" si="59"/>
        <v>41733.737083333333</v>
      </c>
      <c r="R936" t="b">
        <v>0</v>
      </c>
      <c r="S936" t="b">
        <v>0</v>
      </c>
      <c r="T936" t="s">
        <v>8278</v>
      </c>
      <c r="U936" t="s">
        <v>8325</v>
      </c>
      <c r="V936" t="s">
        <v>8328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v>1.4285714285714286</v>
      </c>
      <c r="G937" t="s">
        <v>8221</v>
      </c>
      <c r="H937" t="str">
        <f t="shared" si="56"/>
        <v>null</v>
      </c>
      <c r="I937">
        <f t="shared" si="57"/>
        <v>2</v>
      </c>
      <c r="J937">
        <v>2</v>
      </c>
      <c r="K937" s="6">
        <v>25</v>
      </c>
      <c r="L937" t="s">
        <v>8224</v>
      </c>
      <c r="M937" t="s">
        <v>8246</v>
      </c>
      <c r="N937">
        <v>1454054429</v>
      </c>
      <c r="O937" s="11">
        <f t="shared" si="58"/>
        <v>42398.333668981482</v>
      </c>
      <c r="P937">
        <v>1451462429</v>
      </c>
      <c r="Q937" s="11">
        <f t="shared" si="59"/>
        <v>42368.333668981482</v>
      </c>
      <c r="R937" t="b">
        <v>0</v>
      </c>
      <c r="S937" t="b">
        <v>0</v>
      </c>
      <c r="T937" t="s">
        <v>8278</v>
      </c>
      <c r="U937" t="s">
        <v>8325</v>
      </c>
      <c r="V937" t="s">
        <v>8328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v>0</v>
      </c>
      <c r="G938" t="s">
        <v>8221</v>
      </c>
      <c r="H938" t="str">
        <f t="shared" si="56"/>
        <v>null</v>
      </c>
      <c r="I938">
        <f t="shared" si="57"/>
        <v>0</v>
      </c>
      <c r="J938">
        <v>0</v>
      </c>
      <c r="K938" s="7">
        <v>0</v>
      </c>
      <c r="L938" t="s">
        <v>8224</v>
      </c>
      <c r="M938" t="s">
        <v>8246</v>
      </c>
      <c r="N938">
        <v>1326916800</v>
      </c>
      <c r="O938" s="11">
        <f t="shared" si="58"/>
        <v>40926.833333333336</v>
      </c>
      <c r="P938">
        <v>1323131689</v>
      </c>
      <c r="Q938" s="11">
        <f t="shared" si="59"/>
        <v>40883.024178240739</v>
      </c>
      <c r="R938" t="b">
        <v>0</v>
      </c>
      <c r="S938" t="b">
        <v>0</v>
      </c>
      <c r="T938" t="s">
        <v>8278</v>
      </c>
      <c r="U938" t="s">
        <v>8325</v>
      </c>
      <c r="V938" t="s">
        <v>8328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v>1.1428571428571428</v>
      </c>
      <c r="G939" t="s">
        <v>8221</v>
      </c>
      <c r="H939" t="str">
        <f t="shared" si="56"/>
        <v>null</v>
      </c>
      <c r="I939">
        <f t="shared" si="57"/>
        <v>2</v>
      </c>
      <c r="J939">
        <v>2</v>
      </c>
      <c r="K939" s="6">
        <v>20</v>
      </c>
      <c r="L939" t="s">
        <v>8224</v>
      </c>
      <c r="M939" t="s">
        <v>8246</v>
      </c>
      <c r="N939">
        <v>1383509357</v>
      </c>
      <c r="O939" s="11">
        <f t="shared" si="58"/>
        <v>41581.839780092596</v>
      </c>
      <c r="P939">
        <v>1380913757</v>
      </c>
      <c r="Q939" s="11">
        <f t="shared" si="59"/>
        <v>41551.798113425924</v>
      </c>
      <c r="R939" t="b">
        <v>0</v>
      </c>
      <c r="S939" t="b">
        <v>0</v>
      </c>
      <c r="T939" t="s">
        <v>8278</v>
      </c>
      <c r="U939" t="s">
        <v>8325</v>
      </c>
      <c r="V939" t="s">
        <v>8328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v>0.35714285714285715</v>
      </c>
      <c r="G940" t="s">
        <v>8221</v>
      </c>
      <c r="H940" t="str">
        <f t="shared" si="56"/>
        <v>null</v>
      </c>
      <c r="I940">
        <f t="shared" si="57"/>
        <v>1</v>
      </c>
      <c r="J940">
        <v>1</v>
      </c>
      <c r="K940" s="6">
        <v>25</v>
      </c>
      <c r="L940" t="s">
        <v>8224</v>
      </c>
      <c r="M940" t="s">
        <v>8246</v>
      </c>
      <c r="N940">
        <v>1346585448</v>
      </c>
      <c r="O940" s="11">
        <f t="shared" si="58"/>
        <v>41154.479722222226</v>
      </c>
      <c r="P940">
        <v>1343993448</v>
      </c>
      <c r="Q940" s="11">
        <f t="shared" si="59"/>
        <v>41124.479722222226</v>
      </c>
      <c r="R940" t="b">
        <v>0</v>
      </c>
      <c r="S940" t="b">
        <v>0</v>
      </c>
      <c r="T940" t="s">
        <v>8278</v>
      </c>
      <c r="U940" t="s">
        <v>8325</v>
      </c>
      <c r="V940" t="s">
        <v>8328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v>1.4545454545454546</v>
      </c>
      <c r="G941" t="s">
        <v>8221</v>
      </c>
      <c r="H941" t="str">
        <f t="shared" si="56"/>
        <v>null</v>
      </c>
      <c r="I941">
        <f t="shared" si="57"/>
        <v>2</v>
      </c>
      <c r="J941">
        <v>2</v>
      </c>
      <c r="K941" s="6">
        <v>20</v>
      </c>
      <c r="L941" t="s">
        <v>8224</v>
      </c>
      <c r="M941" t="s">
        <v>8246</v>
      </c>
      <c r="N941">
        <v>1372622280</v>
      </c>
      <c r="O941" s="11">
        <f t="shared" si="58"/>
        <v>41455.831944444442</v>
      </c>
      <c r="P941">
        <v>1369246738</v>
      </c>
      <c r="Q941" s="11">
        <f t="shared" si="59"/>
        <v>41416.763171296298</v>
      </c>
      <c r="R941" t="b">
        <v>0</v>
      </c>
      <c r="S941" t="b">
        <v>0</v>
      </c>
      <c r="T941" t="s">
        <v>8278</v>
      </c>
      <c r="U941" t="s">
        <v>8325</v>
      </c>
      <c r="V941" t="s">
        <v>8328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v>17.155555555555555</v>
      </c>
      <c r="G942" t="s">
        <v>8221</v>
      </c>
      <c r="H942" t="str">
        <f t="shared" si="56"/>
        <v>null</v>
      </c>
      <c r="I942">
        <f t="shared" si="57"/>
        <v>14</v>
      </c>
      <c r="J942">
        <v>14</v>
      </c>
      <c r="K942" s="6">
        <v>110.28571428571429</v>
      </c>
      <c r="L942" t="s">
        <v>8224</v>
      </c>
      <c r="M942" t="s">
        <v>8246</v>
      </c>
      <c r="N942">
        <v>1439251926</v>
      </c>
      <c r="O942" s="11">
        <f t="shared" si="58"/>
        <v>42227.008402777778</v>
      </c>
      <c r="P942">
        <v>1435363926</v>
      </c>
      <c r="Q942" s="11">
        <f t="shared" si="59"/>
        <v>42182.008402777778</v>
      </c>
      <c r="R942" t="b">
        <v>0</v>
      </c>
      <c r="S942" t="b">
        <v>0</v>
      </c>
      <c r="T942" t="s">
        <v>8273</v>
      </c>
      <c r="U942" t="s">
        <v>8319</v>
      </c>
      <c r="V942" t="s">
        <v>8321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v>2.3220000000000001</v>
      </c>
      <c r="G943" t="s">
        <v>8221</v>
      </c>
      <c r="H943" t="str">
        <f t="shared" si="56"/>
        <v>null</v>
      </c>
      <c r="I943">
        <f t="shared" si="57"/>
        <v>31</v>
      </c>
      <c r="J943">
        <v>31</v>
      </c>
      <c r="K943" s="6">
        <v>37.451612903225808</v>
      </c>
      <c r="L943" t="s">
        <v>8224</v>
      </c>
      <c r="M943" t="s">
        <v>8246</v>
      </c>
      <c r="N943">
        <v>1486693145</v>
      </c>
      <c r="O943" s="11">
        <f t="shared" si="58"/>
        <v>42776.096585648149</v>
      </c>
      <c r="P943">
        <v>1484101145</v>
      </c>
      <c r="Q943" s="11">
        <f t="shared" si="59"/>
        <v>42746.096585648149</v>
      </c>
      <c r="R943" t="b">
        <v>0</v>
      </c>
      <c r="S943" t="b">
        <v>0</v>
      </c>
      <c r="T943" t="s">
        <v>8273</v>
      </c>
      <c r="U943" t="s">
        <v>8319</v>
      </c>
      <c r="V943" t="s">
        <v>8321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v>8.9066666666666663</v>
      </c>
      <c r="G944" t="s">
        <v>8221</v>
      </c>
      <c r="H944" t="str">
        <f t="shared" si="56"/>
        <v>null</v>
      </c>
      <c r="I944">
        <f t="shared" si="57"/>
        <v>16</v>
      </c>
      <c r="J944">
        <v>16</v>
      </c>
      <c r="K944" s="6">
        <v>41.75</v>
      </c>
      <c r="L944" t="s">
        <v>8224</v>
      </c>
      <c r="M944" t="s">
        <v>8246</v>
      </c>
      <c r="N944">
        <v>1455826460</v>
      </c>
      <c r="O944" s="11">
        <f t="shared" si="58"/>
        <v>42418.843287037031</v>
      </c>
      <c r="P944">
        <v>1452716060</v>
      </c>
      <c r="Q944" s="11">
        <f t="shared" si="59"/>
        <v>42382.843287037031</v>
      </c>
      <c r="R944" t="b">
        <v>0</v>
      </c>
      <c r="S944" t="b">
        <v>0</v>
      </c>
      <c r="T944" t="s">
        <v>8273</v>
      </c>
      <c r="U944" t="s">
        <v>8319</v>
      </c>
      <c r="V944" t="s">
        <v>8321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v>9.6333333333333346</v>
      </c>
      <c r="G945" t="s">
        <v>8221</v>
      </c>
      <c r="H945" t="str">
        <f t="shared" si="56"/>
        <v>null</v>
      </c>
      <c r="I945">
        <f t="shared" si="57"/>
        <v>12</v>
      </c>
      <c r="J945">
        <v>12</v>
      </c>
      <c r="K945" s="6">
        <v>24.083333333333332</v>
      </c>
      <c r="L945" t="s">
        <v>8224</v>
      </c>
      <c r="M945" t="s">
        <v>8246</v>
      </c>
      <c r="N945">
        <v>1480438905</v>
      </c>
      <c r="O945" s="11">
        <f t="shared" si="58"/>
        <v>42703.709548611107</v>
      </c>
      <c r="P945">
        <v>1477843305</v>
      </c>
      <c r="Q945" s="11">
        <f t="shared" si="59"/>
        <v>42673.66788194445</v>
      </c>
      <c r="R945" t="b">
        <v>0</v>
      </c>
      <c r="S945" t="b">
        <v>0</v>
      </c>
      <c r="T945" t="s">
        <v>8273</v>
      </c>
      <c r="U945" t="s">
        <v>8319</v>
      </c>
      <c r="V945" t="s">
        <v>8321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v>13.325999999999999</v>
      </c>
      <c r="G946" t="s">
        <v>8221</v>
      </c>
      <c r="H946" t="str">
        <f t="shared" si="56"/>
        <v>null</v>
      </c>
      <c r="I946">
        <f t="shared" si="57"/>
        <v>96</v>
      </c>
      <c r="J946">
        <v>96</v>
      </c>
      <c r="K946" s="6">
        <v>69.40625</v>
      </c>
      <c r="L946" t="s">
        <v>8224</v>
      </c>
      <c r="M946" t="s">
        <v>8246</v>
      </c>
      <c r="N946">
        <v>1460988000</v>
      </c>
      <c r="O946" s="11">
        <f t="shared" si="58"/>
        <v>42478.583333333328</v>
      </c>
      <c r="P946">
        <v>1458050450</v>
      </c>
      <c r="Q946" s="11">
        <f t="shared" si="59"/>
        <v>42444.583912037036</v>
      </c>
      <c r="R946" t="b">
        <v>0</v>
      </c>
      <c r="S946" t="b">
        <v>0</v>
      </c>
      <c r="T946" t="s">
        <v>8273</v>
      </c>
      <c r="U946" t="s">
        <v>8319</v>
      </c>
      <c r="V946" t="s">
        <v>8321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v>2.484</v>
      </c>
      <c r="G947" t="s">
        <v>8221</v>
      </c>
      <c r="H947" t="str">
        <f t="shared" si="56"/>
        <v>null</v>
      </c>
      <c r="I947">
        <f t="shared" si="57"/>
        <v>16</v>
      </c>
      <c r="J947">
        <v>16</v>
      </c>
      <c r="K947" s="6">
        <v>155.25</v>
      </c>
      <c r="L947" t="s">
        <v>8230</v>
      </c>
      <c r="M947" t="s">
        <v>8249</v>
      </c>
      <c r="N947">
        <v>1487462340</v>
      </c>
      <c r="O947" s="11">
        <f t="shared" si="58"/>
        <v>42784.999305555553</v>
      </c>
      <c r="P947">
        <v>1482958626</v>
      </c>
      <c r="Q947" s="11">
        <f t="shared" si="59"/>
        <v>42732.872986111113</v>
      </c>
      <c r="R947" t="b">
        <v>0</v>
      </c>
      <c r="S947" t="b">
        <v>0</v>
      </c>
      <c r="T947" t="s">
        <v>8273</v>
      </c>
      <c r="U947" t="s">
        <v>8319</v>
      </c>
      <c r="V947" t="s">
        <v>8321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v>1.9066666666666665</v>
      </c>
      <c r="G948" t="s">
        <v>8221</v>
      </c>
      <c r="H948" t="str">
        <f t="shared" si="56"/>
        <v>null</v>
      </c>
      <c r="I948">
        <f t="shared" si="57"/>
        <v>5</v>
      </c>
      <c r="J948">
        <v>5</v>
      </c>
      <c r="K948" s="6">
        <v>57.2</v>
      </c>
      <c r="L948" t="s">
        <v>8224</v>
      </c>
      <c r="M948" t="s">
        <v>8246</v>
      </c>
      <c r="N948">
        <v>1473444048</v>
      </c>
      <c r="O948" s="11">
        <f t="shared" si="58"/>
        <v>42622.750555555554</v>
      </c>
      <c r="P948">
        <v>1470852048</v>
      </c>
      <c r="Q948" s="11">
        <f t="shared" si="59"/>
        <v>42592.750555555554</v>
      </c>
      <c r="R948" t="b">
        <v>0</v>
      </c>
      <c r="S948" t="b">
        <v>0</v>
      </c>
      <c r="T948" t="s">
        <v>8273</v>
      </c>
      <c r="U948" t="s">
        <v>8319</v>
      </c>
      <c r="V948" t="s">
        <v>8321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v>0</v>
      </c>
      <c r="G949" t="s">
        <v>8221</v>
      </c>
      <c r="H949" t="str">
        <f t="shared" si="56"/>
        <v>null</v>
      </c>
      <c r="I949">
        <f t="shared" si="57"/>
        <v>0</v>
      </c>
      <c r="J949">
        <v>0</v>
      </c>
      <c r="K949" s="7">
        <v>0</v>
      </c>
      <c r="L949" t="s">
        <v>8224</v>
      </c>
      <c r="M949" t="s">
        <v>8246</v>
      </c>
      <c r="N949">
        <v>1467312306</v>
      </c>
      <c r="O949" s="11">
        <f t="shared" si="58"/>
        <v>42551.781319444446</v>
      </c>
      <c r="P949">
        <v>1462128306</v>
      </c>
      <c r="Q949" s="11">
        <f t="shared" si="59"/>
        <v>42491.781319444446</v>
      </c>
      <c r="R949" t="b">
        <v>0</v>
      </c>
      <c r="S949" t="b">
        <v>0</v>
      </c>
      <c r="T949" t="s">
        <v>8273</v>
      </c>
      <c r="U949" t="s">
        <v>8319</v>
      </c>
      <c r="V949" t="s">
        <v>8321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v>12</v>
      </c>
      <c r="G950" t="s">
        <v>8221</v>
      </c>
      <c r="H950" t="str">
        <f t="shared" si="56"/>
        <v>null</v>
      </c>
      <c r="I950">
        <f t="shared" si="57"/>
        <v>8</v>
      </c>
      <c r="J950">
        <v>8</v>
      </c>
      <c r="K950" s="6">
        <v>60</v>
      </c>
      <c r="L950" t="s">
        <v>8233</v>
      </c>
      <c r="M950" t="s">
        <v>8249</v>
      </c>
      <c r="N950">
        <v>1457812364</v>
      </c>
      <c r="O950" s="11">
        <f t="shared" si="58"/>
        <v>42441.828287037039</v>
      </c>
      <c r="P950">
        <v>1455220364</v>
      </c>
      <c r="Q950" s="11">
        <f t="shared" si="59"/>
        <v>42411.828287037039</v>
      </c>
      <c r="R950" t="b">
        <v>0</v>
      </c>
      <c r="S950" t="b">
        <v>0</v>
      </c>
      <c r="T950" t="s">
        <v>8273</v>
      </c>
      <c r="U950" t="s">
        <v>8319</v>
      </c>
      <c r="V950" t="s">
        <v>8321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v>1.365</v>
      </c>
      <c r="G951" t="s">
        <v>8221</v>
      </c>
      <c r="H951" t="str">
        <f t="shared" si="56"/>
        <v>null</v>
      </c>
      <c r="I951">
        <f t="shared" si="57"/>
        <v>7</v>
      </c>
      <c r="J951">
        <v>7</v>
      </c>
      <c r="K951" s="6">
        <v>39</v>
      </c>
      <c r="L951" t="s">
        <v>8236</v>
      </c>
      <c r="M951" t="s">
        <v>8249</v>
      </c>
      <c r="N951">
        <v>1456016576</v>
      </c>
      <c r="O951" s="11">
        <f t="shared" si="58"/>
        <v>42421.043703703705</v>
      </c>
      <c r="P951">
        <v>1450832576</v>
      </c>
      <c r="Q951" s="11">
        <f t="shared" si="59"/>
        <v>42361.043703703705</v>
      </c>
      <c r="R951" t="b">
        <v>0</v>
      </c>
      <c r="S951" t="b">
        <v>0</v>
      </c>
      <c r="T951" t="s">
        <v>8273</v>
      </c>
      <c r="U951" t="s">
        <v>8319</v>
      </c>
      <c r="V951" t="s">
        <v>8321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v>28.04</v>
      </c>
      <c r="G952" t="s">
        <v>8221</v>
      </c>
      <c r="H952" t="str">
        <f t="shared" si="56"/>
        <v>null</v>
      </c>
      <c r="I952">
        <f t="shared" si="57"/>
        <v>24</v>
      </c>
      <c r="J952">
        <v>24</v>
      </c>
      <c r="K952" s="6">
        <v>58.416666666666664</v>
      </c>
      <c r="L952" t="s">
        <v>8229</v>
      </c>
      <c r="M952" t="s">
        <v>8251</v>
      </c>
      <c r="N952">
        <v>1453053661</v>
      </c>
      <c r="O952" s="11">
        <f t="shared" si="58"/>
        <v>42386.750706018516</v>
      </c>
      <c r="P952">
        <v>1450461661</v>
      </c>
      <c r="Q952" s="11">
        <f t="shared" si="59"/>
        <v>42356.750706018516</v>
      </c>
      <c r="R952" t="b">
        <v>0</v>
      </c>
      <c r="S952" t="b">
        <v>0</v>
      </c>
      <c r="T952" t="s">
        <v>8273</v>
      </c>
      <c r="U952" t="s">
        <v>8319</v>
      </c>
      <c r="V952" t="s">
        <v>8321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v>38.39</v>
      </c>
      <c r="G953" t="s">
        <v>8221</v>
      </c>
      <c r="H953" t="str">
        <f t="shared" si="56"/>
        <v>null</v>
      </c>
      <c r="I953">
        <f t="shared" si="57"/>
        <v>121</v>
      </c>
      <c r="J953">
        <v>121</v>
      </c>
      <c r="K953" s="6">
        <v>158.63636363636363</v>
      </c>
      <c r="L953" t="s">
        <v>8224</v>
      </c>
      <c r="M953" t="s">
        <v>8246</v>
      </c>
      <c r="N953">
        <v>1465054872</v>
      </c>
      <c r="O953" s="11">
        <f t="shared" si="58"/>
        <v>42525.653611111105</v>
      </c>
      <c r="P953">
        <v>1461166872</v>
      </c>
      <c r="Q953" s="11">
        <f t="shared" si="59"/>
        <v>42480.653611111105</v>
      </c>
      <c r="R953" t="b">
        <v>0</v>
      </c>
      <c r="S953" t="b">
        <v>0</v>
      </c>
      <c r="T953" t="s">
        <v>8273</v>
      </c>
      <c r="U953" t="s">
        <v>8319</v>
      </c>
      <c r="V953" t="s">
        <v>8321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v>39.942857142857143</v>
      </c>
      <c r="G954" t="s">
        <v>8221</v>
      </c>
      <c r="H954" t="str">
        <f t="shared" si="56"/>
        <v>null</v>
      </c>
      <c r="I954">
        <f t="shared" si="57"/>
        <v>196</v>
      </c>
      <c r="J954">
        <v>196</v>
      </c>
      <c r="K954" s="6">
        <v>99.857142857142861</v>
      </c>
      <c r="L954" t="s">
        <v>8224</v>
      </c>
      <c r="M954" t="s">
        <v>8246</v>
      </c>
      <c r="N954">
        <v>1479483812</v>
      </c>
      <c r="O954" s="11">
        <f t="shared" si="58"/>
        <v>42692.655231481483</v>
      </c>
      <c r="P954">
        <v>1476888212</v>
      </c>
      <c r="Q954" s="11">
        <f t="shared" si="59"/>
        <v>42662.613564814819</v>
      </c>
      <c r="R954" t="b">
        <v>0</v>
      </c>
      <c r="S954" t="b">
        <v>0</v>
      </c>
      <c r="T954" t="s">
        <v>8273</v>
      </c>
      <c r="U954" t="s">
        <v>8319</v>
      </c>
      <c r="V954" t="s">
        <v>8321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v>0.84</v>
      </c>
      <c r="G955" t="s">
        <v>8221</v>
      </c>
      <c r="H955" t="str">
        <f t="shared" si="56"/>
        <v>null</v>
      </c>
      <c r="I955">
        <f t="shared" si="57"/>
        <v>5</v>
      </c>
      <c r="J955">
        <v>5</v>
      </c>
      <c r="K955" s="6">
        <v>25.2</v>
      </c>
      <c r="L955" t="s">
        <v>8224</v>
      </c>
      <c r="M955" t="s">
        <v>8246</v>
      </c>
      <c r="N955">
        <v>1422158199</v>
      </c>
      <c r="O955" s="11">
        <f t="shared" si="58"/>
        <v>42029.164340277777</v>
      </c>
      <c r="P955">
        <v>1419566199</v>
      </c>
      <c r="Q955" s="11">
        <f t="shared" si="59"/>
        <v>41999.164340277777</v>
      </c>
      <c r="R955" t="b">
        <v>0</v>
      </c>
      <c r="S955" t="b">
        <v>0</v>
      </c>
      <c r="T955" t="s">
        <v>8273</v>
      </c>
      <c r="U955" t="s">
        <v>8319</v>
      </c>
      <c r="V955" t="s">
        <v>8321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v>43.406666666666666</v>
      </c>
      <c r="G956" t="s">
        <v>8221</v>
      </c>
      <c r="H956" t="str">
        <f t="shared" si="56"/>
        <v>null</v>
      </c>
      <c r="I956">
        <f t="shared" si="57"/>
        <v>73</v>
      </c>
      <c r="J956">
        <v>73</v>
      </c>
      <c r="K956" s="6">
        <v>89.191780821917803</v>
      </c>
      <c r="L956" t="s">
        <v>8224</v>
      </c>
      <c r="M956" t="s">
        <v>8246</v>
      </c>
      <c r="N956">
        <v>1440100839</v>
      </c>
      <c r="O956" s="11">
        <f t="shared" si="58"/>
        <v>42236.833784722221</v>
      </c>
      <c r="P956">
        <v>1436472039</v>
      </c>
      <c r="Q956" s="11">
        <f t="shared" si="59"/>
        <v>42194.833784722221</v>
      </c>
      <c r="R956" t="b">
        <v>0</v>
      </c>
      <c r="S956" t="b">
        <v>0</v>
      </c>
      <c r="T956" t="s">
        <v>8273</v>
      </c>
      <c r="U956" t="s">
        <v>8319</v>
      </c>
      <c r="V956" t="s">
        <v>8321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v>5.6613333333333333</v>
      </c>
      <c r="G957" t="s">
        <v>8221</v>
      </c>
      <c r="H957" t="str">
        <f t="shared" si="56"/>
        <v>null</v>
      </c>
      <c r="I957">
        <f t="shared" si="57"/>
        <v>93</v>
      </c>
      <c r="J957">
        <v>93</v>
      </c>
      <c r="K957" s="6">
        <v>182.6236559139785</v>
      </c>
      <c r="L957" t="s">
        <v>8224</v>
      </c>
      <c r="M957" t="s">
        <v>8246</v>
      </c>
      <c r="N957">
        <v>1473750300</v>
      </c>
      <c r="O957" s="11">
        <f t="shared" si="58"/>
        <v>42626.295138888891</v>
      </c>
      <c r="P957">
        <v>1470294300</v>
      </c>
      <c r="Q957" s="11">
        <f t="shared" si="59"/>
        <v>42586.295138888891</v>
      </c>
      <c r="R957" t="b">
        <v>0</v>
      </c>
      <c r="S957" t="b">
        <v>0</v>
      </c>
      <c r="T957" t="s">
        <v>8273</v>
      </c>
      <c r="U957" t="s">
        <v>8319</v>
      </c>
      <c r="V957" t="s">
        <v>8321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v>1.722</v>
      </c>
      <c r="G958" t="s">
        <v>8221</v>
      </c>
      <c r="H958" t="str">
        <f t="shared" si="56"/>
        <v>null</v>
      </c>
      <c r="I958">
        <f t="shared" si="57"/>
        <v>17</v>
      </c>
      <c r="J958">
        <v>17</v>
      </c>
      <c r="K958" s="6">
        <v>50.647058823529413</v>
      </c>
      <c r="L958" t="s">
        <v>8224</v>
      </c>
      <c r="M958" t="s">
        <v>8246</v>
      </c>
      <c r="N958">
        <v>1430081759</v>
      </c>
      <c r="O958" s="11">
        <f t="shared" si="58"/>
        <v>42120.872210648144</v>
      </c>
      <c r="P958">
        <v>1424901359</v>
      </c>
      <c r="Q958" s="11">
        <f t="shared" si="59"/>
        <v>42060.913877314815</v>
      </c>
      <c r="R958" t="b">
        <v>0</v>
      </c>
      <c r="S958" t="b">
        <v>0</v>
      </c>
      <c r="T958" t="s">
        <v>8273</v>
      </c>
      <c r="U958" t="s">
        <v>8319</v>
      </c>
      <c r="V958" t="s">
        <v>8321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v>1.9416666666666664</v>
      </c>
      <c r="G959" t="s">
        <v>8221</v>
      </c>
      <c r="H959" t="str">
        <f t="shared" si="56"/>
        <v>null</v>
      </c>
      <c r="I959">
        <f t="shared" si="57"/>
        <v>7</v>
      </c>
      <c r="J959">
        <v>7</v>
      </c>
      <c r="K959" s="6">
        <v>33.285714285714285</v>
      </c>
      <c r="L959" t="s">
        <v>8224</v>
      </c>
      <c r="M959" t="s">
        <v>8246</v>
      </c>
      <c r="N959">
        <v>1479392133</v>
      </c>
      <c r="O959" s="11">
        <f t="shared" si="58"/>
        <v>42691.594131944439</v>
      </c>
      <c r="P959">
        <v>1476710133</v>
      </c>
      <c r="Q959" s="11">
        <f t="shared" si="59"/>
        <v>42660.552465277782</v>
      </c>
      <c r="R959" t="b">
        <v>0</v>
      </c>
      <c r="S959" t="b">
        <v>0</v>
      </c>
      <c r="T959" t="s">
        <v>8273</v>
      </c>
      <c r="U959" t="s">
        <v>8319</v>
      </c>
      <c r="V959" t="s">
        <v>8321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v>11.328275684711327</v>
      </c>
      <c r="G960" t="s">
        <v>8221</v>
      </c>
      <c r="H960" t="str">
        <f t="shared" si="56"/>
        <v>null</v>
      </c>
      <c r="I960">
        <f t="shared" si="57"/>
        <v>17</v>
      </c>
      <c r="J960">
        <v>17</v>
      </c>
      <c r="K960" s="6">
        <v>51.823529411764703</v>
      </c>
      <c r="L960" t="s">
        <v>8224</v>
      </c>
      <c r="M960" t="s">
        <v>8246</v>
      </c>
      <c r="N960">
        <v>1428641940</v>
      </c>
      <c r="O960" s="11">
        <f t="shared" si="58"/>
        <v>42104.207638888889</v>
      </c>
      <c r="P960">
        <v>1426792563</v>
      </c>
      <c r="Q960" s="11">
        <f t="shared" si="59"/>
        <v>42082.802812499998</v>
      </c>
      <c r="R960" t="b">
        <v>0</v>
      </c>
      <c r="S960" t="b">
        <v>0</v>
      </c>
      <c r="T960" t="s">
        <v>8273</v>
      </c>
      <c r="U960" t="s">
        <v>8319</v>
      </c>
      <c r="V960" t="s">
        <v>8321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v>38.86</v>
      </c>
      <c r="G961" t="s">
        <v>8221</v>
      </c>
      <c r="H961" t="str">
        <f t="shared" si="56"/>
        <v>null</v>
      </c>
      <c r="I961">
        <f t="shared" si="57"/>
        <v>171</v>
      </c>
      <c r="J961">
        <v>171</v>
      </c>
      <c r="K961" s="6">
        <v>113.62573099415205</v>
      </c>
      <c r="L961" t="s">
        <v>8224</v>
      </c>
      <c r="M961" t="s">
        <v>8246</v>
      </c>
      <c r="N961">
        <v>1421640665</v>
      </c>
      <c r="O961" s="11">
        <f t="shared" si="58"/>
        <v>42023.174363425926</v>
      </c>
      <c r="P961">
        <v>1419048665</v>
      </c>
      <c r="Q961" s="11">
        <f t="shared" si="59"/>
        <v>41993.174363425926</v>
      </c>
      <c r="R961" t="b">
        <v>0</v>
      </c>
      <c r="S961" t="b">
        <v>0</v>
      </c>
      <c r="T961" t="s">
        <v>8273</v>
      </c>
      <c r="U961" t="s">
        <v>8319</v>
      </c>
      <c r="V961" t="s">
        <v>8321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v>46.100628930817614</v>
      </c>
      <c r="G962" t="s">
        <v>8221</v>
      </c>
      <c r="H962" t="str">
        <f t="shared" ref="H962:H1025" si="60">IF(G962="successful",J962,"null")</f>
        <v>null</v>
      </c>
      <c r="I962">
        <f t="shared" si="57"/>
        <v>188</v>
      </c>
      <c r="J962">
        <v>188</v>
      </c>
      <c r="K962" s="6">
        <v>136.46276595744681</v>
      </c>
      <c r="L962" t="s">
        <v>8224</v>
      </c>
      <c r="M962" t="s">
        <v>8246</v>
      </c>
      <c r="N962">
        <v>1489500155</v>
      </c>
      <c r="O962" s="11">
        <f t="shared" si="58"/>
        <v>42808.585127314815</v>
      </c>
      <c r="P962">
        <v>1485874955</v>
      </c>
      <c r="Q962" s="11">
        <f t="shared" si="59"/>
        <v>42766.626793981486</v>
      </c>
      <c r="R962" t="b">
        <v>0</v>
      </c>
      <c r="S962" t="b">
        <v>0</v>
      </c>
      <c r="T962" t="s">
        <v>8273</v>
      </c>
      <c r="U962" t="s">
        <v>8319</v>
      </c>
      <c r="V962" t="s">
        <v>8321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v>42.188421052631583</v>
      </c>
      <c r="G963" t="s">
        <v>8221</v>
      </c>
      <c r="H963" t="str">
        <f t="shared" si="60"/>
        <v>null</v>
      </c>
      <c r="I963">
        <f t="shared" ref="I963:I1026" si="61">IF(G963="failed",J963,"null")</f>
        <v>110</v>
      </c>
      <c r="J963">
        <v>110</v>
      </c>
      <c r="K963" s="6">
        <v>364.35454545454547</v>
      </c>
      <c r="L963" t="s">
        <v>8224</v>
      </c>
      <c r="M963" t="s">
        <v>8246</v>
      </c>
      <c r="N963">
        <v>1487617200</v>
      </c>
      <c r="O963" s="11">
        <f t="shared" ref="O963:O1026" si="62">(((N963/60)/60/24)+DATE(1970,1,1))</f>
        <v>42786.791666666672</v>
      </c>
      <c r="P963">
        <v>1483634335</v>
      </c>
      <c r="Q963" s="11">
        <f t="shared" ref="Q963:Q1026" si="63">(((P963/60)/60/24)+DATE(1970,1,1))</f>
        <v>42740.693692129629</v>
      </c>
      <c r="R963" t="b">
        <v>0</v>
      </c>
      <c r="S963" t="b">
        <v>0</v>
      </c>
      <c r="T963" t="s">
        <v>8273</v>
      </c>
      <c r="U963" t="s">
        <v>8319</v>
      </c>
      <c r="V963" t="s">
        <v>8321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v>28.48</v>
      </c>
      <c r="G964" t="s">
        <v>8221</v>
      </c>
      <c r="H964" t="str">
        <f t="shared" si="60"/>
        <v>null</v>
      </c>
      <c r="I964">
        <f t="shared" si="61"/>
        <v>37</v>
      </c>
      <c r="J964">
        <v>37</v>
      </c>
      <c r="K964" s="6">
        <v>19.243243243243242</v>
      </c>
      <c r="L964" t="s">
        <v>8224</v>
      </c>
      <c r="M964" t="s">
        <v>8246</v>
      </c>
      <c r="N964">
        <v>1455210353</v>
      </c>
      <c r="O964" s="11">
        <f t="shared" si="62"/>
        <v>42411.712418981479</v>
      </c>
      <c r="P964">
        <v>1451927153</v>
      </c>
      <c r="Q964" s="11">
        <f t="shared" si="63"/>
        <v>42373.712418981479</v>
      </c>
      <c r="R964" t="b">
        <v>0</v>
      </c>
      <c r="S964" t="b">
        <v>0</v>
      </c>
      <c r="T964" t="s">
        <v>8273</v>
      </c>
      <c r="U964" t="s">
        <v>8319</v>
      </c>
      <c r="V964" t="s">
        <v>8321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v>1.077142857142857</v>
      </c>
      <c r="G965" t="s">
        <v>8221</v>
      </c>
      <c r="H965" t="str">
        <f t="shared" si="60"/>
        <v>null</v>
      </c>
      <c r="I965">
        <f t="shared" si="61"/>
        <v>9</v>
      </c>
      <c r="J965">
        <v>9</v>
      </c>
      <c r="K965" s="6">
        <v>41.888888888888886</v>
      </c>
      <c r="L965" t="s">
        <v>8224</v>
      </c>
      <c r="M965" t="s">
        <v>8246</v>
      </c>
      <c r="N965">
        <v>1476717319</v>
      </c>
      <c r="O965" s="11">
        <f t="shared" si="62"/>
        <v>42660.635636574079</v>
      </c>
      <c r="P965">
        <v>1473693319</v>
      </c>
      <c r="Q965" s="11">
        <f t="shared" si="63"/>
        <v>42625.635636574079</v>
      </c>
      <c r="R965" t="b">
        <v>0</v>
      </c>
      <c r="S965" t="b">
        <v>0</v>
      </c>
      <c r="T965" t="s">
        <v>8273</v>
      </c>
      <c r="U965" t="s">
        <v>8319</v>
      </c>
      <c r="V965" t="s">
        <v>8321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v>0.79909090909090907</v>
      </c>
      <c r="G966" t="s">
        <v>8221</v>
      </c>
      <c r="H966" t="str">
        <f t="shared" si="60"/>
        <v>null</v>
      </c>
      <c r="I966">
        <f t="shared" si="61"/>
        <v>29</v>
      </c>
      <c r="J966">
        <v>29</v>
      </c>
      <c r="K966" s="6">
        <v>30.310344827586206</v>
      </c>
      <c r="L966" t="s">
        <v>8229</v>
      </c>
      <c r="M966" t="s">
        <v>8251</v>
      </c>
      <c r="N966">
        <v>1441119919</v>
      </c>
      <c r="O966" s="11">
        <f t="shared" si="62"/>
        <v>42248.628692129627</v>
      </c>
      <c r="P966">
        <v>1437663919</v>
      </c>
      <c r="Q966" s="11">
        <f t="shared" si="63"/>
        <v>42208.628692129627</v>
      </c>
      <c r="R966" t="b">
        <v>0</v>
      </c>
      <c r="S966" t="b">
        <v>0</v>
      </c>
      <c r="T966" t="s">
        <v>8273</v>
      </c>
      <c r="U966" t="s">
        <v>8319</v>
      </c>
      <c r="V966" t="s">
        <v>8321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v>1.1919999999999999</v>
      </c>
      <c r="G967" t="s">
        <v>8221</v>
      </c>
      <c r="H967" t="str">
        <f t="shared" si="60"/>
        <v>null</v>
      </c>
      <c r="I967">
        <f t="shared" si="61"/>
        <v>6</v>
      </c>
      <c r="J967">
        <v>6</v>
      </c>
      <c r="K967" s="6">
        <v>49.666666666666664</v>
      </c>
      <c r="L967" t="s">
        <v>8224</v>
      </c>
      <c r="M967" t="s">
        <v>8246</v>
      </c>
      <c r="N967">
        <v>1477454340</v>
      </c>
      <c r="O967" s="11">
        <f t="shared" si="62"/>
        <v>42669.165972222225</v>
      </c>
      <c r="P967">
        <v>1474676646</v>
      </c>
      <c r="Q967" s="11">
        <f t="shared" si="63"/>
        <v>42637.016736111109</v>
      </c>
      <c r="R967" t="b">
        <v>0</v>
      </c>
      <c r="S967" t="b">
        <v>0</v>
      </c>
      <c r="T967" t="s">
        <v>8273</v>
      </c>
      <c r="U967" t="s">
        <v>8319</v>
      </c>
      <c r="V967" t="s">
        <v>8321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v>14.799999999999999</v>
      </c>
      <c r="G968" t="s">
        <v>8221</v>
      </c>
      <c r="H968" t="str">
        <f t="shared" si="60"/>
        <v>null</v>
      </c>
      <c r="I968">
        <f t="shared" si="61"/>
        <v>30</v>
      </c>
      <c r="J968">
        <v>30</v>
      </c>
      <c r="K968" s="6">
        <v>59.2</v>
      </c>
      <c r="L968" t="s">
        <v>8224</v>
      </c>
      <c r="M968" t="s">
        <v>8246</v>
      </c>
      <c r="N968">
        <v>1475766932</v>
      </c>
      <c r="O968" s="11">
        <f t="shared" si="62"/>
        <v>42649.635787037041</v>
      </c>
      <c r="P968">
        <v>1473174932</v>
      </c>
      <c r="Q968" s="11">
        <f t="shared" si="63"/>
        <v>42619.635787037041</v>
      </c>
      <c r="R968" t="b">
        <v>0</v>
      </c>
      <c r="S968" t="b">
        <v>0</v>
      </c>
      <c r="T968" t="s">
        <v>8273</v>
      </c>
      <c r="U968" t="s">
        <v>8319</v>
      </c>
      <c r="V968" t="s">
        <v>8321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v>17.810000000000002</v>
      </c>
      <c r="G969" t="s">
        <v>8221</v>
      </c>
      <c r="H969" t="str">
        <f t="shared" si="60"/>
        <v>null</v>
      </c>
      <c r="I969">
        <f t="shared" si="61"/>
        <v>81</v>
      </c>
      <c r="J969">
        <v>81</v>
      </c>
      <c r="K969" s="6">
        <v>43.97530864197531</v>
      </c>
      <c r="L969" t="s">
        <v>8224</v>
      </c>
      <c r="M969" t="s">
        <v>8246</v>
      </c>
      <c r="N969">
        <v>1461301574</v>
      </c>
      <c r="O969" s="11">
        <f t="shared" si="62"/>
        <v>42482.21266203704</v>
      </c>
      <c r="P969">
        <v>1456121174</v>
      </c>
      <c r="Q969" s="11">
        <f t="shared" si="63"/>
        <v>42422.254328703704</v>
      </c>
      <c r="R969" t="b">
        <v>0</v>
      </c>
      <c r="S969" t="b">
        <v>0</v>
      </c>
      <c r="T969" t="s">
        <v>8273</v>
      </c>
      <c r="U969" t="s">
        <v>8319</v>
      </c>
      <c r="V969" t="s">
        <v>8321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v>1.325</v>
      </c>
      <c r="G970" t="s">
        <v>8221</v>
      </c>
      <c r="H970" t="str">
        <f t="shared" si="60"/>
        <v>null</v>
      </c>
      <c r="I970">
        <f t="shared" si="61"/>
        <v>4</v>
      </c>
      <c r="J970">
        <v>4</v>
      </c>
      <c r="K970" s="6">
        <v>26.5</v>
      </c>
      <c r="L970" t="s">
        <v>8224</v>
      </c>
      <c r="M970" t="s">
        <v>8246</v>
      </c>
      <c r="N970">
        <v>1408134034</v>
      </c>
      <c r="O970" s="11">
        <f t="shared" si="62"/>
        <v>41866.847615740742</v>
      </c>
      <c r="P970">
        <v>1405542034</v>
      </c>
      <c r="Q970" s="11">
        <f t="shared" si="63"/>
        <v>41836.847615740742</v>
      </c>
      <c r="R970" t="b">
        <v>0</v>
      </c>
      <c r="S970" t="b">
        <v>0</v>
      </c>
      <c r="T970" t="s">
        <v>8273</v>
      </c>
      <c r="U970" t="s">
        <v>8319</v>
      </c>
      <c r="V970" t="s">
        <v>8321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v>46.666666666666664</v>
      </c>
      <c r="G971" t="s">
        <v>8221</v>
      </c>
      <c r="H971" t="str">
        <f t="shared" si="60"/>
        <v>null</v>
      </c>
      <c r="I971">
        <f t="shared" si="61"/>
        <v>11</v>
      </c>
      <c r="J971">
        <v>11</v>
      </c>
      <c r="K971" s="6">
        <v>1272.7272727272727</v>
      </c>
      <c r="L971" t="s">
        <v>8238</v>
      </c>
      <c r="M971" t="s">
        <v>8256</v>
      </c>
      <c r="N971">
        <v>1486624607</v>
      </c>
      <c r="O971" s="11">
        <f t="shared" si="62"/>
        <v>42775.30332175926</v>
      </c>
      <c r="P971">
        <v>1483773407</v>
      </c>
      <c r="Q971" s="11">
        <f t="shared" si="63"/>
        <v>42742.30332175926</v>
      </c>
      <c r="R971" t="b">
        <v>0</v>
      </c>
      <c r="S971" t="b">
        <v>0</v>
      </c>
      <c r="T971" t="s">
        <v>8273</v>
      </c>
      <c r="U971" t="s">
        <v>8319</v>
      </c>
      <c r="V971" t="s">
        <v>8321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v>45.92</v>
      </c>
      <c r="G972" t="s">
        <v>8221</v>
      </c>
      <c r="H972" t="str">
        <f t="shared" si="60"/>
        <v>null</v>
      </c>
      <c r="I972">
        <f t="shared" si="61"/>
        <v>14</v>
      </c>
      <c r="J972">
        <v>14</v>
      </c>
      <c r="K972" s="6">
        <v>164</v>
      </c>
      <c r="L972" t="s">
        <v>8229</v>
      </c>
      <c r="M972" t="s">
        <v>8251</v>
      </c>
      <c r="N972">
        <v>1485147540</v>
      </c>
      <c r="O972" s="11">
        <f t="shared" si="62"/>
        <v>42758.207638888889</v>
      </c>
      <c r="P972">
        <v>1481951853</v>
      </c>
      <c r="Q972" s="11">
        <f t="shared" si="63"/>
        <v>42721.220520833333</v>
      </c>
      <c r="R972" t="b">
        <v>0</v>
      </c>
      <c r="S972" t="b">
        <v>0</v>
      </c>
      <c r="T972" t="s">
        <v>8273</v>
      </c>
      <c r="U972" t="s">
        <v>8319</v>
      </c>
      <c r="V972" t="s">
        <v>8321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v>0.22599999999999998</v>
      </c>
      <c r="G973" t="s">
        <v>8221</v>
      </c>
      <c r="H973" t="str">
        <f t="shared" si="60"/>
        <v>null</v>
      </c>
      <c r="I973">
        <f t="shared" si="61"/>
        <v>5</v>
      </c>
      <c r="J973">
        <v>5</v>
      </c>
      <c r="K973" s="6">
        <v>45.2</v>
      </c>
      <c r="L973" t="s">
        <v>8224</v>
      </c>
      <c r="M973" t="s">
        <v>8246</v>
      </c>
      <c r="N973">
        <v>1433178060</v>
      </c>
      <c r="O973" s="11">
        <f t="shared" si="62"/>
        <v>42156.709027777775</v>
      </c>
      <c r="P973">
        <v>1429290060</v>
      </c>
      <c r="Q973" s="11">
        <f t="shared" si="63"/>
        <v>42111.709027777775</v>
      </c>
      <c r="R973" t="b">
        <v>0</v>
      </c>
      <c r="S973" t="b">
        <v>0</v>
      </c>
      <c r="T973" t="s">
        <v>8273</v>
      </c>
      <c r="U973" t="s">
        <v>8319</v>
      </c>
      <c r="V973" t="s">
        <v>8321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v>34.625</v>
      </c>
      <c r="G974" t="s">
        <v>8221</v>
      </c>
      <c r="H974" t="str">
        <f t="shared" si="60"/>
        <v>null</v>
      </c>
      <c r="I974">
        <f t="shared" si="61"/>
        <v>45</v>
      </c>
      <c r="J974">
        <v>45</v>
      </c>
      <c r="K974" s="6">
        <v>153.88888888888889</v>
      </c>
      <c r="L974" t="s">
        <v>8224</v>
      </c>
      <c r="M974" t="s">
        <v>8246</v>
      </c>
      <c r="N974">
        <v>1409813940</v>
      </c>
      <c r="O974" s="11">
        <f t="shared" si="62"/>
        <v>41886.290972222225</v>
      </c>
      <c r="P974">
        <v>1407271598</v>
      </c>
      <c r="Q974" s="11">
        <f t="shared" si="63"/>
        <v>41856.865717592591</v>
      </c>
      <c r="R974" t="b">
        <v>0</v>
      </c>
      <c r="S974" t="b">
        <v>0</v>
      </c>
      <c r="T974" t="s">
        <v>8273</v>
      </c>
      <c r="U974" t="s">
        <v>8319</v>
      </c>
      <c r="V974" t="s">
        <v>8321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v>2.0549999999999997</v>
      </c>
      <c r="G975" t="s">
        <v>8221</v>
      </c>
      <c r="H975" t="str">
        <f t="shared" si="60"/>
        <v>null</v>
      </c>
      <c r="I975">
        <f t="shared" si="61"/>
        <v>8</v>
      </c>
      <c r="J975">
        <v>8</v>
      </c>
      <c r="K975" s="6">
        <v>51.375</v>
      </c>
      <c r="L975" t="s">
        <v>8224</v>
      </c>
      <c r="M975" t="s">
        <v>8246</v>
      </c>
      <c r="N975">
        <v>1447032093</v>
      </c>
      <c r="O975" s="11">
        <f t="shared" si="62"/>
        <v>42317.056631944448</v>
      </c>
      <c r="P975">
        <v>1441844493</v>
      </c>
      <c r="Q975" s="11">
        <f t="shared" si="63"/>
        <v>42257.014965277776</v>
      </c>
      <c r="R975" t="b">
        <v>0</v>
      </c>
      <c r="S975" t="b">
        <v>0</v>
      </c>
      <c r="T975" t="s">
        <v>8273</v>
      </c>
      <c r="U975" t="s">
        <v>8319</v>
      </c>
      <c r="V975" t="s">
        <v>8321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v>0.55999999999999994</v>
      </c>
      <c r="G976" t="s">
        <v>8221</v>
      </c>
      <c r="H976" t="str">
        <f t="shared" si="60"/>
        <v>null</v>
      </c>
      <c r="I976">
        <f t="shared" si="61"/>
        <v>3</v>
      </c>
      <c r="J976">
        <v>3</v>
      </c>
      <c r="K976" s="6">
        <v>93.333333333333329</v>
      </c>
      <c r="L976" t="s">
        <v>8224</v>
      </c>
      <c r="M976" t="s">
        <v>8246</v>
      </c>
      <c r="N976">
        <v>1458925156</v>
      </c>
      <c r="O976" s="11">
        <f t="shared" si="62"/>
        <v>42454.707824074074</v>
      </c>
      <c r="P976">
        <v>1456336756</v>
      </c>
      <c r="Q976" s="11">
        <f t="shared" si="63"/>
        <v>42424.749490740738</v>
      </c>
      <c r="R976" t="b">
        <v>0</v>
      </c>
      <c r="S976" t="b">
        <v>0</v>
      </c>
      <c r="T976" t="s">
        <v>8273</v>
      </c>
      <c r="U976" t="s">
        <v>8319</v>
      </c>
      <c r="V976" t="s">
        <v>8321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v>2.6069999999999998</v>
      </c>
      <c r="G977" t="s">
        <v>8221</v>
      </c>
      <c r="H977" t="str">
        <f t="shared" si="60"/>
        <v>null</v>
      </c>
      <c r="I977">
        <f t="shared" si="61"/>
        <v>24</v>
      </c>
      <c r="J977">
        <v>24</v>
      </c>
      <c r="K977" s="6">
        <v>108.625</v>
      </c>
      <c r="L977" t="s">
        <v>8224</v>
      </c>
      <c r="M977" t="s">
        <v>8246</v>
      </c>
      <c r="N977">
        <v>1467132185</v>
      </c>
      <c r="O977" s="11">
        <f t="shared" si="62"/>
        <v>42549.696585648147</v>
      </c>
      <c r="P977">
        <v>1461948185</v>
      </c>
      <c r="Q977" s="11">
        <f t="shared" si="63"/>
        <v>42489.696585648147</v>
      </c>
      <c r="R977" t="b">
        <v>0</v>
      </c>
      <c r="S977" t="b">
        <v>0</v>
      </c>
      <c r="T977" t="s">
        <v>8273</v>
      </c>
      <c r="U977" t="s">
        <v>8319</v>
      </c>
      <c r="V977" t="s">
        <v>8321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v>1.9259999999999999</v>
      </c>
      <c r="G978" t="s">
        <v>8221</v>
      </c>
      <c r="H978" t="str">
        <f t="shared" si="60"/>
        <v>null</v>
      </c>
      <c r="I978">
        <f t="shared" si="61"/>
        <v>18</v>
      </c>
      <c r="J978">
        <v>18</v>
      </c>
      <c r="K978" s="6">
        <v>160.5</v>
      </c>
      <c r="L978" t="s">
        <v>8226</v>
      </c>
      <c r="M978" t="s">
        <v>8248</v>
      </c>
      <c r="N978">
        <v>1439515497</v>
      </c>
      <c r="O978" s="11">
        <f t="shared" si="62"/>
        <v>42230.058993055558</v>
      </c>
      <c r="P978">
        <v>1435627497</v>
      </c>
      <c r="Q978" s="11">
        <f t="shared" si="63"/>
        <v>42185.058993055558</v>
      </c>
      <c r="R978" t="b">
        <v>0</v>
      </c>
      <c r="S978" t="b">
        <v>0</v>
      </c>
      <c r="T978" t="s">
        <v>8273</v>
      </c>
      <c r="U978" t="s">
        <v>8319</v>
      </c>
      <c r="V978" t="s">
        <v>8321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v>33.666666666666664</v>
      </c>
      <c r="G979" t="s">
        <v>8221</v>
      </c>
      <c r="H979" t="str">
        <f t="shared" si="60"/>
        <v>null</v>
      </c>
      <c r="I979">
        <f t="shared" si="61"/>
        <v>12</v>
      </c>
      <c r="J979">
        <v>12</v>
      </c>
      <c r="K979" s="6">
        <v>75.75</v>
      </c>
      <c r="L979" t="s">
        <v>8239</v>
      </c>
      <c r="M979" t="s">
        <v>8249</v>
      </c>
      <c r="N979">
        <v>1456094197</v>
      </c>
      <c r="O979" s="11">
        <f t="shared" si="62"/>
        <v>42421.942094907412</v>
      </c>
      <c r="P979">
        <v>1453502197</v>
      </c>
      <c r="Q979" s="11">
        <f t="shared" si="63"/>
        <v>42391.942094907412</v>
      </c>
      <c r="R979" t="b">
        <v>0</v>
      </c>
      <c r="S979" t="b">
        <v>0</v>
      </c>
      <c r="T979" t="s">
        <v>8273</v>
      </c>
      <c r="U979" t="s">
        <v>8319</v>
      </c>
      <c r="V979" t="s">
        <v>8321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v>56.263267182990241</v>
      </c>
      <c r="G980" t="s">
        <v>8221</v>
      </c>
      <c r="H980" t="str">
        <f t="shared" si="60"/>
        <v>null</v>
      </c>
      <c r="I980">
        <f t="shared" si="61"/>
        <v>123</v>
      </c>
      <c r="J980">
        <v>123</v>
      </c>
      <c r="K980" s="6">
        <v>790.83739837398377</v>
      </c>
      <c r="L980" t="s">
        <v>8235</v>
      </c>
      <c r="M980" t="s">
        <v>8255</v>
      </c>
      <c r="N980">
        <v>1456385101</v>
      </c>
      <c r="O980" s="11">
        <f t="shared" si="62"/>
        <v>42425.309039351851</v>
      </c>
      <c r="P980">
        <v>1453793101</v>
      </c>
      <c r="Q980" s="11">
        <f t="shared" si="63"/>
        <v>42395.309039351851</v>
      </c>
      <c r="R980" t="b">
        <v>0</v>
      </c>
      <c r="S980" t="b">
        <v>0</v>
      </c>
      <c r="T980" t="s">
        <v>8273</v>
      </c>
      <c r="U980" t="s">
        <v>8319</v>
      </c>
      <c r="V980" t="s">
        <v>8321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v>82.817599999999999</v>
      </c>
      <c r="G981" t="s">
        <v>8221</v>
      </c>
      <c r="H981" t="str">
        <f t="shared" si="60"/>
        <v>null</v>
      </c>
      <c r="I981">
        <f t="shared" si="61"/>
        <v>96</v>
      </c>
      <c r="J981">
        <v>96</v>
      </c>
      <c r="K981" s="6">
        <v>301.93916666666667</v>
      </c>
      <c r="L981" t="s">
        <v>8224</v>
      </c>
      <c r="M981" t="s">
        <v>8246</v>
      </c>
      <c r="N981">
        <v>1466449140</v>
      </c>
      <c r="O981" s="11">
        <f t="shared" si="62"/>
        <v>42541.790972222225</v>
      </c>
      <c r="P981">
        <v>1463392828</v>
      </c>
      <c r="Q981" s="11">
        <f t="shared" si="63"/>
        <v>42506.416990740734</v>
      </c>
      <c r="R981" t="b">
        <v>0</v>
      </c>
      <c r="S981" t="b">
        <v>0</v>
      </c>
      <c r="T981" t="s">
        <v>8273</v>
      </c>
      <c r="U981" t="s">
        <v>8319</v>
      </c>
      <c r="V981" t="s">
        <v>8321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v>14.860000000000001</v>
      </c>
      <c r="G982" t="s">
        <v>8221</v>
      </c>
      <c r="H982" t="str">
        <f t="shared" si="60"/>
        <v>null</v>
      </c>
      <c r="I982">
        <f t="shared" si="61"/>
        <v>31</v>
      </c>
      <c r="J982">
        <v>31</v>
      </c>
      <c r="K982" s="6">
        <v>47.935483870967744</v>
      </c>
      <c r="L982" t="s">
        <v>8224</v>
      </c>
      <c r="M982" t="s">
        <v>8246</v>
      </c>
      <c r="N982">
        <v>1417387322</v>
      </c>
      <c r="O982" s="11">
        <f t="shared" si="62"/>
        <v>41973.945856481485</v>
      </c>
      <c r="P982">
        <v>1413495722</v>
      </c>
      <c r="Q982" s="11">
        <f t="shared" si="63"/>
        <v>41928.904189814813</v>
      </c>
      <c r="R982" t="b">
        <v>0</v>
      </c>
      <c r="S982" t="b">
        <v>0</v>
      </c>
      <c r="T982" t="s">
        <v>8273</v>
      </c>
      <c r="U982" t="s">
        <v>8319</v>
      </c>
      <c r="V982" t="s">
        <v>8321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v>1.2375123751237513E-2</v>
      </c>
      <c r="G983" t="s">
        <v>8221</v>
      </c>
      <c r="H983" t="str">
        <f t="shared" si="60"/>
        <v>null</v>
      </c>
      <c r="I983">
        <f t="shared" si="61"/>
        <v>4</v>
      </c>
      <c r="J983">
        <v>4</v>
      </c>
      <c r="K983" s="6">
        <v>2.75</v>
      </c>
      <c r="L983" t="s">
        <v>8224</v>
      </c>
      <c r="M983" t="s">
        <v>8246</v>
      </c>
      <c r="N983">
        <v>1407624222</v>
      </c>
      <c r="O983" s="11">
        <f t="shared" si="62"/>
        <v>41860.947013888886</v>
      </c>
      <c r="P983">
        <v>1405032222</v>
      </c>
      <c r="Q983" s="11">
        <f t="shared" si="63"/>
        <v>41830.947013888886</v>
      </c>
      <c r="R983" t="b">
        <v>0</v>
      </c>
      <c r="S983" t="b">
        <v>0</v>
      </c>
      <c r="T983" t="s">
        <v>8273</v>
      </c>
      <c r="U983" t="s">
        <v>8319</v>
      </c>
      <c r="V983" t="s">
        <v>8321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v>1.7142857142857144E-2</v>
      </c>
      <c r="G984" t="s">
        <v>8221</v>
      </c>
      <c r="H984" t="str">
        <f t="shared" si="60"/>
        <v>null</v>
      </c>
      <c r="I984">
        <f t="shared" si="61"/>
        <v>3</v>
      </c>
      <c r="J984">
        <v>3</v>
      </c>
      <c r="K984" s="6">
        <v>1</v>
      </c>
      <c r="L984" t="s">
        <v>8224</v>
      </c>
      <c r="M984" t="s">
        <v>8246</v>
      </c>
      <c r="N984">
        <v>1475431486</v>
      </c>
      <c r="O984" s="11">
        <f t="shared" si="62"/>
        <v>42645.753310185188</v>
      </c>
      <c r="P984">
        <v>1472839486</v>
      </c>
      <c r="Q984" s="11">
        <f t="shared" si="63"/>
        <v>42615.753310185188</v>
      </c>
      <c r="R984" t="b">
        <v>0</v>
      </c>
      <c r="S984" t="b">
        <v>0</v>
      </c>
      <c r="T984" t="s">
        <v>8273</v>
      </c>
      <c r="U984" t="s">
        <v>8319</v>
      </c>
      <c r="V984" t="s">
        <v>8321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v>29.506136117214709</v>
      </c>
      <c r="G985" t="s">
        <v>8221</v>
      </c>
      <c r="H985" t="str">
        <f t="shared" si="60"/>
        <v>null</v>
      </c>
      <c r="I985">
        <f t="shared" si="61"/>
        <v>179</v>
      </c>
      <c r="J985">
        <v>179</v>
      </c>
      <c r="K985" s="6">
        <v>171.79329608938548</v>
      </c>
      <c r="L985" t="s">
        <v>8227</v>
      </c>
      <c r="M985" t="s">
        <v>8249</v>
      </c>
      <c r="N985">
        <v>1471985640</v>
      </c>
      <c r="O985" s="11">
        <f t="shared" si="62"/>
        <v>42605.870833333334</v>
      </c>
      <c r="P985">
        <v>1469289685</v>
      </c>
      <c r="Q985" s="11">
        <f t="shared" si="63"/>
        <v>42574.667650462965</v>
      </c>
      <c r="R985" t="b">
        <v>0</v>
      </c>
      <c r="S985" t="b">
        <v>0</v>
      </c>
      <c r="T985" t="s">
        <v>8273</v>
      </c>
      <c r="U985" t="s">
        <v>8319</v>
      </c>
      <c r="V985" t="s">
        <v>8321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v>1.06</v>
      </c>
      <c r="G986" t="s">
        <v>8221</v>
      </c>
      <c r="H986" t="str">
        <f t="shared" si="60"/>
        <v>null</v>
      </c>
      <c r="I986">
        <f t="shared" si="61"/>
        <v>3</v>
      </c>
      <c r="J986">
        <v>3</v>
      </c>
      <c r="K986" s="6">
        <v>35.333333333333336</v>
      </c>
      <c r="L986" t="s">
        <v>8224</v>
      </c>
      <c r="M986" t="s">
        <v>8246</v>
      </c>
      <c r="N986">
        <v>1427507208</v>
      </c>
      <c r="O986" s="11">
        <f t="shared" si="62"/>
        <v>42091.074166666673</v>
      </c>
      <c r="P986">
        <v>1424918808</v>
      </c>
      <c r="Q986" s="11">
        <f t="shared" si="63"/>
        <v>42061.11583333333</v>
      </c>
      <c r="R986" t="b">
        <v>0</v>
      </c>
      <c r="S986" t="b">
        <v>0</v>
      </c>
      <c r="T986" t="s">
        <v>8273</v>
      </c>
      <c r="U986" t="s">
        <v>8319</v>
      </c>
      <c r="V986" t="s">
        <v>8321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v>6.293333333333333</v>
      </c>
      <c r="G987" t="s">
        <v>8221</v>
      </c>
      <c r="H987" t="str">
        <f t="shared" si="60"/>
        <v>null</v>
      </c>
      <c r="I987">
        <f t="shared" si="61"/>
        <v>23</v>
      </c>
      <c r="J987">
        <v>23</v>
      </c>
      <c r="K987" s="6">
        <v>82.086956521739125</v>
      </c>
      <c r="L987" t="s">
        <v>8236</v>
      </c>
      <c r="M987" t="s">
        <v>8249</v>
      </c>
      <c r="N987">
        <v>1451602800</v>
      </c>
      <c r="O987" s="11">
        <f t="shared" si="62"/>
        <v>42369.958333333328</v>
      </c>
      <c r="P987">
        <v>1449011610</v>
      </c>
      <c r="Q987" s="11">
        <f t="shared" si="63"/>
        <v>42339.967708333337</v>
      </c>
      <c r="R987" t="b">
        <v>0</v>
      </c>
      <c r="S987" t="b">
        <v>0</v>
      </c>
      <c r="T987" t="s">
        <v>8273</v>
      </c>
      <c r="U987" t="s">
        <v>8319</v>
      </c>
      <c r="V987" t="s">
        <v>8321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v>12.75</v>
      </c>
      <c r="G988" t="s">
        <v>8221</v>
      </c>
      <c r="H988" t="str">
        <f t="shared" si="60"/>
        <v>null</v>
      </c>
      <c r="I988">
        <f t="shared" si="61"/>
        <v>23</v>
      </c>
      <c r="J988">
        <v>23</v>
      </c>
      <c r="K988" s="6">
        <v>110.8695652173913</v>
      </c>
      <c r="L988" t="s">
        <v>8225</v>
      </c>
      <c r="M988" t="s">
        <v>8247</v>
      </c>
      <c r="N988">
        <v>1452384000</v>
      </c>
      <c r="O988" s="11">
        <f t="shared" si="62"/>
        <v>42379</v>
      </c>
      <c r="P988">
        <v>1447698300</v>
      </c>
      <c r="Q988" s="11">
        <f t="shared" si="63"/>
        <v>42324.767361111109</v>
      </c>
      <c r="R988" t="b">
        <v>0</v>
      </c>
      <c r="S988" t="b">
        <v>0</v>
      </c>
      <c r="T988" t="s">
        <v>8273</v>
      </c>
      <c r="U988" t="s">
        <v>8319</v>
      </c>
      <c r="V988" t="s">
        <v>8321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v>13.22</v>
      </c>
      <c r="G989" t="s">
        <v>8221</v>
      </c>
      <c r="H989" t="str">
        <f t="shared" si="60"/>
        <v>null</v>
      </c>
      <c r="I989">
        <f t="shared" si="61"/>
        <v>41</v>
      </c>
      <c r="J989">
        <v>41</v>
      </c>
      <c r="K989" s="6">
        <v>161.21951219512195</v>
      </c>
      <c r="L989" t="s">
        <v>8233</v>
      </c>
      <c r="M989" t="s">
        <v>8249</v>
      </c>
      <c r="N989">
        <v>1403507050</v>
      </c>
      <c r="O989" s="11">
        <f t="shared" si="62"/>
        <v>41813.294560185182</v>
      </c>
      <c r="P989">
        <v>1400051050</v>
      </c>
      <c r="Q989" s="11">
        <f t="shared" si="63"/>
        <v>41773.294560185182</v>
      </c>
      <c r="R989" t="b">
        <v>0</v>
      </c>
      <c r="S989" t="b">
        <v>0</v>
      </c>
      <c r="T989" t="s">
        <v>8273</v>
      </c>
      <c r="U989" t="s">
        <v>8319</v>
      </c>
      <c r="V989" t="s">
        <v>8321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v>0</v>
      </c>
      <c r="G990" t="s">
        <v>8221</v>
      </c>
      <c r="H990" t="str">
        <f t="shared" si="60"/>
        <v>null</v>
      </c>
      <c r="I990">
        <f t="shared" si="61"/>
        <v>0</v>
      </c>
      <c r="J990">
        <v>0</v>
      </c>
      <c r="K990" s="7">
        <v>0</v>
      </c>
      <c r="L990" t="s">
        <v>8237</v>
      </c>
      <c r="M990" t="s">
        <v>8249</v>
      </c>
      <c r="N990">
        <v>1475310825</v>
      </c>
      <c r="O990" s="11">
        <f t="shared" si="62"/>
        <v>42644.356770833328</v>
      </c>
      <c r="P990">
        <v>1472718825</v>
      </c>
      <c r="Q990" s="11">
        <f t="shared" si="63"/>
        <v>42614.356770833328</v>
      </c>
      <c r="R990" t="b">
        <v>0</v>
      </c>
      <c r="S990" t="b">
        <v>0</v>
      </c>
      <c r="T990" t="s">
        <v>8273</v>
      </c>
      <c r="U990" t="s">
        <v>8319</v>
      </c>
      <c r="V990" t="s">
        <v>8321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v>16.77</v>
      </c>
      <c r="G991" t="s">
        <v>8221</v>
      </c>
      <c r="H991" t="str">
        <f t="shared" si="60"/>
        <v>null</v>
      </c>
      <c r="I991">
        <f t="shared" si="61"/>
        <v>32</v>
      </c>
      <c r="J991">
        <v>32</v>
      </c>
      <c r="K991" s="6">
        <v>52.40625</v>
      </c>
      <c r="L991" t="s">
        <v>8224</v>
      </c>
      <c r="M991" t="s">
        <v>8246</v>
      </c>
      <c r="N991">
        <v>1475101495</v>
      </c>
      <c r="O991" s="11">
        <f t="shared" si="62"/>
        <v>42641.933969907404</v>
      </c>
      <c r="P991">
        <v>1472509495</v>
      </c>
      <c r="Q991" s="11">
        <f t="shared" si="63"/>
        <v>42611.933969907404</v>
      </c>
      <c r="R991" t="b">
        <v>0</v>
      </c>
      <c r="S991" t="b">
        <v>0</v>
      </c>
      <c r="T991" t="s">
        <v>8273</v>
      </c>
      <c r="U991" t="s">
        <v>8319</v>
      </c>
      <c r="V991" t="s">
        <v>8321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v>0.104</v>
      </c>
      <c r="G992" t="s">
        <v>8221</v>
      </c>
      <c r="H992" t="str">
        <f t="shared" si="60"/>
        <v>null</v>
      </c>
      <c r="I992">
        <f t="shared" si="61"/>
        <v>2</v>
      </c>
      <c r="J992">
        <v>2</v>
      </c>
      <c r="K992" s="6">
        <v>13</v>
      </c>
      <c r="L992" t="s">
        <v>8224</v>
      </c>
      <c r="M992" t="s">
        <v>8246</v>
      </c>
      <c r="N992">
        <v>1409770164</v>
      </c>
      <c r="O992" s="11">
        <f t="shared" si="62"/>
        <v>41885.784305555557</v>
      </c>
      <c r="P992">
        <v>1407178164</v>
      </c>
      <c r="Q992" s="11">
        <f t="shared" si="63"/>
        <v>41855.784305555557</v>
      </c>
      <c r="R992" t="b">
        <v>0</v>
      </c>
      <c r="S992" t="b">
        <v>0</v>
      </c>
      <c r="T992" t="s">
        <v>8273</v>
      </c>
      <c r="U992" t="s">
        <v>8319</v>
      </c>
      <c r="V992" t="s">
        <v>8321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v>4.24</v>
      </c>
      <c r="G993" t="s">
        <v>8221</v>
      </c>
      <c r="H993" t="str">
        <f t="shared" si="60"/>
        <v>null</v>
      </c>
      <c r="I993">
        <f t="shared" si="61"/>
        <v>7</v>
      </c>
      <c r="J993">
        <v>7</v>
      </c>
      <c r="K993" s="6">
        <v>30.285714285714285</v>
      </c>
      <c r="L993" t="s">
        <v>8225</v>
      </c>
      <c r="M993" t="s">
        <v>8247</v>
      </c>
      <c r="N993">
        <v>1468349460</v>
      </c>
      <c r="O993" s="11">
        <f t="shared" si="62"/>
        <v>42563.785416666666</v>
      </c>
      <c r="P993">
        <v>1466186988</v>
      </c>
      <c r="Q993" s="11">
        <f t="shared" si="63"/>
        <v>42538.75680555556</v>
      </c>
      <c r="R993" t="b">
        <v>0</v>
      </c>
      <c r="S993" t="b">
        <v>0</v>
      </c>
      <c r="T993" t="s">
        <v>8273</v>
      </c>
      <c r="U993" t="s">
        <v>8319</v>
      </c>
      <c r="V993" t="s">
        <v>8321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v>0.46699999999999997</v>
      </c>
      <c r="G994" t="s">
        <v>8221</v>
      </c>
      <c r="H994" t="str">
        <f t="shared" si="60"/>
        <v>null</v>
      </c>
      <c r="I994">
        <f t="shared" si="61"/>
        <v>4</v>
      </c>
      <c r="J994">
        <v>4</v>
      </c>
      <c r="K994" s="6">
        <v>116.75</v>
      </c>
      <c r="L994" t="s">
        <v>8224</v>
      </c>
      <c r="M994" t="s">
        <v>8246</v>
      </c>
      <c r="N994">
        <v>1462655519</v>
      </c>
      <c r="O994" s="11">
        <f t="shared" si="62"/>
        <v>42497.883321759262</v>
      </c>
      <c r="P994">
        <v>1457475119</v>
      </c>
      <c r="Q994" s="11">
        <f t="shared" si="63"/>
        <v>42437.924988425926</v>
      </c>
      <c r="R994" t="b">
        <v>0</v>
      </c>
      <c r="S994" t="b">
        <v>0</v>
      </c>
      <c r="T994" t="s">
        <v>8273</v>
      </c>
      <c r="U994" t="s">
        <v>8319</v>
      </c>
      <c r="V994" t="s">
        <v>8321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v>25.087142857142858</v>
      </c>
      <c r="G995" t="s">
        <v>8221</v>
      </c>
      <c r="H995" t="str">
        <f t="shared" si="60"/>
        <v>null</v>
      </c>
      <c r="I995">
        <f t="shared" si="61"/>
        <v>196</v>
      </c>
      <c r="J995">
        <v>196</v>
      </c>
      <c r="K995" s="6">
        <v>89.59693877551021</v>
      </c>
      <c r="L995" t="s">
        <v>8224</v>
      </c>
      <c r="M995" t="s">
        <v>8246</v>
      </c>
      <c r="N995">
        <v>1478926800</v>
      </c>
      <c r="O995" s="11">
        <f t="shared" si="62"/>
        <v>42686.208333333328</v>
      </c>
      <c r="P995">
        <v>1476054568</v>
      </c>
      <c r="Q995" s="11">
        <f t="shared" si="63"/>
        <v>42652.964907407411</v>
      </c>
      <c r="R995" t="b">
        <v>0</v>
      </c>
      <c r="S995" t="b">
        <v>0</v>
      </c>
      <c r="T995" t="s">
        <v>8273</v>
      </c>
      <c r="U995" t="s">
        <v>8319</v>
      </c>
      <c r="V995" t="s">
        <v>8321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v>2.3345000000000002</v>
      </c>
      <c r="G996" t="s">
        <v>8221</v>
      </c>
      <c r="H996" t="str">
        <f t="shared" si="60"/>
        <v>null</v>
      </c>
      <c r="I996">
        <f t="shared" si="61"/>
        <v>11</v>
      </c>
      <c r="J996">
        <v>11</v>
      </c>
      <c r="K996" s="6">
        <v>424.45454545454544</v>
      </c>
      <c r="L996" t="s">
        <v>8224</v>
      </c>
      <c r="M996" t="s">
        <v>8246</v>
      </c>
      <c r="N996">
        <v>1417388340</v>
      </c>
      <c r="O996" s="11">
        <f t="shared" si="62"/>
        <v>41973.957638888889</v>
      </c>
      <c r="P996">
        <v>1412835530</v>
      </c>
      <c r="Q996" s="11">
        <f t="shared" si="63"/>
        <v>41921.263078703705</v>
      </c>
      <c r="R996" t="b">
        <v>0</v>
      </c>
      <c r="S996" t="b">
        <v>0</v>
      </c>
      <c r="T996" t="s">
        <v>8273</v>
      </c>
      <c r="U996" t="s">
        <v>8319</v>
      </c>
      <c r="V996" t="s">
        <v>8321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v>7.26</v>
      </c>
      <c r="G997" t="s">
        <v>8221</v>
      </c>
      <c r="H997" t="str">
        <f t="shared" si="60"/>
        <v>null</v>
      </c>
      <c r="I997">
        <f t="shared" si="61"/>
        <v>9</v>
      </c>
      <c r="J997">
        <v>9</v>
      </c>
      <c r="K997" s="6">
        <v>80.666666666666671</v>
      </c>
      <c r="L997" t="s">
        <v>8224</v>
      </c>
      <c r="M997" t="s">
        <v>8246</v>
      </c>
      <c r="N997">
        <v>1417276800</v>
      </c>
      <c r="O997" s="11">
        <f t="shared" si="62"/>
        <v>41972.666666666672</v>
      </c>
      <c r="P997">
        <v>1415140480</v>
      </c>
      <c r="Q997" s="11">
        <f t="shared" si="63"/>
        <v>41947.940740740742</v>
      </c>
      <c r="R997" t="b">
        <v>0</v>
      </c>
      <c r="S997" t="b">
        <v>0</v>
      </c>
      <c r="T997" t="s">
        <v>8273</v>
      </c>
      <c r="U997" t="s">
        <v>8319</v>
      </c>
      <c r="V997" t="s">
        <v>8321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v>1.625</v>
      </c>
      <c r="G998" t="s">
        <v>8221</v>
      </c>
      <c r="H998" t="str">
        <f t="shared" si="60"/>
        <v>null</v>
      </c>
      <c r="I998">
        <f t="shared" si="61"/>
        <v>5</v>
      </c>
      <c r="J998">
        <v>5</v>
      </c>
      <c r="K998" s="6">
        <v>13</v>
      </c>
      <c r="L998" t="s">
        <v>8224</v>
      </c>
      <c r="M998" t="s">
        <v>8246</v>
      </c>
      <c r="N998">
        <v>1406474820</v>
      </c>
      <c r="O998" s="11">
        <f t="shared" si="62"/>
        <v>41847.643750000003</v>
      </c>
      <c r="P998">
        <v>1403902060</v>
      </c>
      <c r="Q998" s="11">
        <f t="shared" si="63"/>
        <v>41817.866435185184</v>
      </c>
      <c r="R998" t="b">
        <v>0</v>
      </c>
      <c r="S998" t="b">
        <v>0</v>
      </c>
      <c r="T998" t="s">
        <v>8273</v>
      </c>
      <c r="U998" t="s">
        <v>8319</v>
      </c>
      <c r="V998" t="s">
        <v>8321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v>1.3</v>
      </c>
      <c r="G999" t="s">
        <v>8221</v>
      </c>
      <c r="H999" t="str">
        <f t="shared" si="60"/>
        <v>null</v>
      </c>
      <c r="I999">
        <f t="shared" si="61"/>
        <v>8</v>
      </c>
      <c r="J999">
        <v>8</v>
      </c>
      <c r="K999" s="6">
        <v>8.125</v>
      </c>
      <c r="L999" t="s">
        <v>8224</v>
      </c>
      <c r="M999" t="s">
        <v>8246</v>
      </c>
      <c r="N999">
        <v>1417145297</v>
      </c>
      <c r="O999" s="11">
        <f t="shared" si="62"/>
        <v>41971.144641203704</v>
      </c>
      <c r="P999">
        <v>1414549697</v>
      </c>
      <c r="Q999" s="11">
        <f t="shared" si="63"/>
        <v>41941.10297453704</v>
      </c>
      <c r="R999" t="b">
        <v>0</v>
      </c>
      <c r="S999" t="b">
        <v>0</v>
      </c>
      <c r="T999" t="s">
        <v>8273</v>
      </c>
      <c r="U999" t="s">
        <v>8319</v>
      </c>
      <c r="V999" t="s">
        <v>8321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v>58.558333333333337</v>
      </c>
      <c r="G1000" t="s">
        <v>8221</v>
      </c>
      <c r="H1000" t="str">
        <f t="shared" si="60"/>
        <v>null</v>
      </c>
      <c r="I1000">
        <f t="shared" si="61"/>
        <v>229</v>
      </c>
      <c r="J1000">
        <v>229</v>
      </c>
      <c r="K1000" s="6">
        <v>153.42794759825327</v>
      </c>
      <c r="L1000" t="s">
        <v>8229</v>
      </c>
      <c r="M1000" t="s">
        <v>8251</v>
      </c>
      <c r="N1000">
        <v>1447909401</v>
      </c>
      <c r="O1000" s="11">
        <f t="shared" si="62"/>
        <v>42327.210659722223</v>
      </c>
      <c r="P1000">
        <v>1444017801</v>
      </c>
      <c r="Q1000" s="11">
        <f t="shared" si="63"/>
        <v>42282.168993055559</v>
      </c>
      <c r="R1000" t="b">
        <v>0</v>
      </c>
      <c r="S1000" t="b">
        <v>0</v>
      </c>
      <c r="T1000" t="s">
        <v>8273</v>
      </c>
      <c r="U1000" t="s">
        <v>8319</v>
      </c>
      <c r="V1000" t="s">
        <v>8321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v>7.7886666666666677</v>
      </c>
      <c r="G1001" t="s">
        <v>8221</v>
      </c>
      <c r="H1001" t="str">
        <f t="shared" si="60"/>
        <v>null</v>
      </c>
      <c r="I1001">
        <f t="shared" si="61"/>
        <v>40</v>
      </c>
      <c r="J1001">
        <v>40</v>
      </c>
      <c r="K1001" s="6">
        <v>292.07499999999999</v>
      </c>
      <c r="L1001" t="s">
        <v>8229</v>
      </c>
      <c r="M1001" t="s">
        <v>8251</v>
      </c>
      <c r="N1001">
        <v>1415865720</v>
      </c>
      <c r="O1001" s="11">
        <f t="shared" si="62"/>
        <v>41956.334722222222</v>
      </c>
      <c r="P1001">
        <v>1413270690</v>
      </c>
      <c r="Q1001" s="11">
        <f t="shared" si="63"/>
        <v>41926.29965277778</v>
      </c>
      <c r="R1001" t="b">
        <v>0</v>
      </c>
      <c r="S1001" t="b">
        <v>0</v>
      </c>
      <c r="T1001" t="s">
        <v>8273</v>
      </c>
      <c r="U1001" t="s">
        <v>8319</v>
      </c>
      <c r="V1001" t="s">
        <v>8321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v>2.2157147647256061</v>
      </c>
      <c r="G1002" t="s">
        <v>8220</v>
      </c>
      <c r="H1002" t="str">
        <f t="shared" si="60"/>
        <v>null</v>
      </c>
      <c r="I1002" t="str">
        <f t="shared" si="61"/>
        <v>null</v>
      </c>
      <c r="J1002">
        <v>6</v>
      </c>
      <c r="K1002" s="6">
        <v>3304</v>
      </c>
      <c r="L1002" t="s">
        <v>8224</v>
      </c>
      <c r="M1002" t="s">
        <v>8246</v>
      </c>
      <c r="N1002">
        <v>1489537560</v>
      </c>
      <c r="O1002" s="11">
        <f t="shared" si="62"/>
        <v>42809.018055555556</v>
      </c>
      <c r="P1002">
        <v>1484357160</v>
      </c>
      <c r="Q1002" s="11">
        <f t="shared" si="63"/>
        <v>42749.059722222228</v>
      </c>
      <c r="R1002" t="b">
        <v>0</v>
      </c>
      <c r="S1002" t="b">
        <v>0</v>
      </c>
      <c r="T1002" t="s">
        <v>8273</v>
      </c>
      <c r="U1002" t="s">
        <v>8319</v>
      </c>
      <c r="V1002" t="s">
        <v>8321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v>104</v>
      </c>
      <c r="G1003" t="s">
        <v>8220</v>
      </c>
      <c r="H1003" t="str">
        <f t="shared" si="60"/>
        <v>null</v>
      </c>
      <c r="I1003" t="str">
        <f t="shared" si="61"/>
        <v>null</v>
      </c>
      <c r="J1003">
        <v>4</v>
      </c>
      <c r="K1003" s="6">
        <v>1300</v>
      </c>
      <c r="L1003" t="s">
        <v>8225</v>
      </c>
      <c r="M1003" t="s">
        <v>8247</v>
      </c>
      <c r="N1003">
        <v>1485796613</v>
      </c>
      <c r="O1003" s="11">
        <f t="shared" si="62"/>
        <v>42765.720057870371</v>
      </c>
      <c r="P1003">
        <v>1481908613</v>
      </c>
      <c r="Q1003" s="11">
        <f t="shared" si="63"/>
        <v>42720.720057870371</v>
      </c>
      <c r="R1003" t="b">
        <v>0</v>
      </c>
      <c r="S1003" t="b">
        <v>0</v>
      </c>
      <c r="T1003" t="s">
        <v>8273</v>
      </c>
      <c r="U1003" t="s">
        <v>8319</v>
      </c>
      <c r="V1003" t="s">
        <v>8321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v>29.6029602960296</v>
      </c>
      <c r="G1004" t="s">
        <v>8220</v>
      </c>
      <c r="H1004" t="str">
        <f t="shared" si="60"/>
        <v>null</v>
      </c>
      <c r="I1004" t="str">
        <f t="shared" si="61"/>
        <v>null</v>
      </c>
      <c r="J1004">
        <v>22</v>
      </c>
      <c r="K1004" s="6">
        <v>134.54545454545453</v>
      </c>
      <c r="L1004" t="s">
        <v>8224</v>
      </c>
      <c r="M1004" t="s">
        <v>8246</v>
      </c>
      <c r="N1004">
        <v>1450331940</v>
      </c>
      <c r="O1004" s="11">
        <f t="shared" si="62"/>
        <v>42355.249305555553</v>
      </c>
      <c r="P1004">
        <v>1447777514</v>
      </c>
      <c r="Q1004" s="11">
        <f t="shared" si="63"/>
        <v>42325.684189814812</v>
      </c>
      <c r="R1004" t="b">
        <v>0</v>
      </c>
      <c r="S1004" t="b">
        <v>0</v>
      </c>
      <c r="T1004" t="s">
        <v>8273</v>
      </c>
      <c r="U1004" t="s">
        <v>8319</v>
      </c>
      <c r="V1004" t="s">
        <v>8321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v>16.055</v>
      </c>
      <c r="G1005" t="s">
        <v>8220</v>
      </c>
      <c r="H1005" t="str">
        <f t="shared" si="60"/>
        <v>null</v>
      </c>
      <c r="I1005" t="str">
        <f t="shared" si="61"/>
        <v>null</v>
      </c>
      <c r="J1005">
        <v>15</v>
      </c>
      <c r="K1005" s="6">
        <v>214.06666666666666</v>
      </c>
      <c r="L1005" t="s">
        <v>8230</v>
      </c>
      <c r="M1005" t="s">
        <v>8249</v>
      </c>
      <c r="N1005">
        <v>1489680061</v>
      </c>
      <c r="O1005" s="11">
        <f t="shared" si="62"/>
        <v>42810.667372685188</v>
      </c>
      <c r="P1005">
        <v>1487091661</v>
      </c>
      <c r="Q1005" s="11">
        <f t="shared" si="63"/>
        <v>42780.709039351852</v>
      </c>
      <c r="R1005" t="b">
        <v>0</v>
      </c>
      <c r="S1005" t="b">
        <v>0</v>
      </c>
      <c r="T1005" t="s">
        <v>8273</v>
      </c>
      <c r="U1005" t="s">
        <v>8319</v>
      </c>
      <c r="V1005" t="s">
        <v>8321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v>82.207999999999998</v>
      </c>
      <c r="G1006" t="s">
        <v>8220</v>
      </c>
      <c r="H1006" t="str">
        <f t="shared" si="60"/>
        <v>null</v>
      </c>
      <c r="I1006" t="str">
        <f t="shared" si="61"/>
        <v>null</v>
      </c>
      <c r="J1006">
        <v>95</v>
      </c>
      <c r="K1006" s="6">
        <v>216.33684210526314</v>
      </c>
      <c r="L1006" t="s">
        <v>8224</v>
      </c>
      <c r="M1006" t="s">
        <v>8246</v>
      </c>
      <c r="N1006">
        <v>1455814827</v>
      </c>
      <c r="O1006" s="11">
        <f t="shared" si="62"/>
        <v>42418.708645833336</v>
      </c>
      <c r="P1006">
        <v>1453222827</v>
      </c>
      <c r="Q1006" s="11">
        <f t="shared" si="63"/>
        <v>42388.708645833336</v>
      </c>
      <c r="R1006" t="b">
        <v>0</v>
      </c>
      <c r="S1006" t="b">
        <v>0</v>
      </c>
      <c r="T1006" t="s">
        <v>8273</v>
      </c>
      <c r="U1006" t="s">
        <v>8319</v>
      </c>
      <c r="V1006" t="s">
        <v>8321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v>75.051000000000002</v>
      </c>
      <c r="G1007" t="s">
        <v>8220</v>
      </c>
      <c r="H1007" t="str">
        <f t="shared" si="60"/>
        <v>null</v>
      </c>
      <c r="I1007" t="str">
        <f t="shared" si="61"/>
        <v>null</v>
      </c>
      <c r="J1007">
        <v>161</v>
      </c>
      <c r="K1007" s="6">
        <v>932.31055900621118</v>
      </c>
      <c r="L1007" t="s">
        <v>8224</v>
      </c>
      <c r="M1007" t="s">
        <v>8246</v>
      </c>
      <c r="N1007">
        <v>1446217183</v>
      </c>
      <c r="O1007" s="11">
        <f t="shared" si="62"/>
        <v>42307.624803240738</v>
      </c>
      <c r="P1007">
        <v>1443538783</v>
      </c>
      <c r="Q1007" s="11">
        <f t="shared" si="63"/>
        <v>42276.624803240738</v>
      </c>
      <c r="R1007" t="b">
        <v>0</v>
      </c>
      <c r="S1007" t="b">
        <v>0</v>
      </c>
      <c r="T1007" t="s">
        <v>8273</v>
      </c>
      <c r="U1007" t="s">
        <v>8319</v>
      </c>
      <c r="V1007" t="s">
        <v>8321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v>5.8500000000000005</v>
      </c>
      <c r="G1008" t="s">
        <v>8220</v>
      </c>
      <c r="H1008" t="str">
        <f t="shared" si="60"/>
        <v>null</v>
      </c>
      <c r="I1008" t="str">
        <f t="shared" si="61"/>
        <v>null</v>
      </c>
      <c r="J1008">
        <v>8</v>
      </c>
      <c r="K1008" s="6">
        <v>29.25</v>
      </c>
      <c r="L1008" t="s">
        <v>8224</v>
      </c>
      <c r="M1008" t="s">
        <v>8246</v>
      </c>
      <c r="N1008">
        <v>1418368260</v>
      </c>
      <c r="O1008" s="11">
        <f t="shared" si="62"/>
        <v>41985.299305555556</v>
      </c>
      <c r="P1008">
        <v>1417654672</v>
      </c>
      <c r="Q1008" s="11">
        <f t="shared" si="63"/>
        <v>41977.040185185186</v>
      </c>
      <c r="R1008" t="b">
        <v>0</v>
      </c>
      <c r="S1008" t="b">
        <v>0</v>
      </c>
      <c r="T1008" t="s">
        <v>8273</v>
      </c>
      <c r="U1008" t="s">
        <v>8319</v>
      </c>
      <c r="V1008" t="s">
        <v>8321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v>44.32</v>
      </c>
      <c r="G1009" t="s">
        <v>8220</v>
      </c>
      <c r="H1009" t="str">
        <f t="shared" si="60"/>
        <v>null</v>
      </c>
      <c r="I1009" t="str">
        <f t="shared" si="61"/>
        <v>null</v>
      </c>
      <c r="J1009">
        <v>76</v>
      </c>
      <c r="K1009" s="6">
        <v>174.94736842105263</v>
      </c>
      <c r="L1009" t="s">
        <v>8224</v>
      </c>
      <c r="M1009" t="s">
        <v>8246</v>
      </c>
      <c r="N1009">
        <v>1481727623</v>
      </c>
      <c r="O1009" s="11">
        <f t="shared" si="62"/>
        <v>42718.6252662037</v>
      </c>
      <c r="P1009">
        <v>1478095223</v>
      </c>
      <c r="Q1009" s="11">
        <f t="shared" si="63"/>
        <v>42676.583599537036</v>
      </c>
      <c r="R1009" t="b">
        <v>0</v>
      </c>
      <c r="S1009" t="b">
        <v>0</v>
      </c>
      <c r="T1009" t="s">
        <v>8273</v>
      </c>
      <c r="U1009" t="s">
        <v>8319</v>
      </c>
      <c r="V1009" t="s">
        <v>8321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v>0.26737967914438499</v>
      </c>
      <c r="G1010" t="s">
        <v>8220</v>
      </c>
      <c r="H1010" t="str">
        <f t="shared" si="60"/>
        <v>null</v>
      </c>
      <c r="I1010" t="str">
        <f t="shared" si="61"/>
        <v>null</v>
      </c>
      <c r="J1010">
        <v>1</v>
      </c>
      <c r="K1010" s="6">
        <v>250</v>
      </c>
      <c r="L1010" t="s">
        <v>8238</v>
      </c>
      <c r="M1010" t="s">
        <v>8256</v>
      </c>
      <c r="N1010">
        <v>1482953115</v>
      </c>
      <c r="O1010" s="11">
        <f t="shared" si="62"/>
        <v>42732.809201388889</v>
      </c>
      <c r="P1010">
        <v>1480361115</v>
      </c>
      <c r="Q1010" s="11">
        <f t="shared" si="63"/>
        <v>42702.809201388889</v>
      </c>
      <c r="R1010" t="b">
        <v>0</v>
      </c>
      <c r="S1010" t="b">
        <v>0</v>
      </c>
      <c r="T1010" t="s">
        <v>8273</v>
      </c>
      <c r="U1010" t="s">
        <v>8319</v>
      </c>
      <c r="V1010" t="s">
        <v>8321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v>13.13</v>
      </c>
      <c r="G1011" t="s">
        <v>8220</v>
      </c>
      <c r="H1011" t="str">
        <f t="shared" si="60"/>
        <v>null</v>
      </c>
      <c r="I1011" t="str">
        <f t="shared" si="61"/>
        <v>null</v>
      </c>
      <c r="J1011">
        <v>101</v>
      </c>
      <c r="K1011" s="6">
        <v>65</v>
      </c>
      <c r="L1011" t="s">
        <v>8224</v>
      </c>
      <c r="M1011" t="s">
        <v>8246</v>
      </c>
      <c r="N1011">
        <v>1466346646</v>
      </c>
      <c r="O1011" s="11">
        <f t="shared" si="62"/>
        <v>42540.604699074072</v>
      </c>
      <c r="P1011">
        <v>1463754646</v>
      </c>
      <c r="Q1011" s="11">
        <f t="shared" si="63"/>
        <v>42510.604699074072</v>
      </c>
      <c r="R1011" t="b">
        <v>0</v>
      </c>
      <c r="S1011" t="b">
        <v>0</v>
      </c>
      <c r="T1011" t="s">
        <v>8273</v>
      </c>
      <c r="U1011" t="s">
        <v>8319</v>
      </c>
      <c r="V1011" t="s">
        <v>8321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v>0.19088937093275488</v>
      </c>
      <c r="G1012" t="s">
        <v>8220</v>
      </c>
      <c r="H1012" t="str">
        <f t="shared" si="60"/>
        <v>null</v>
      </c>
      <c r="I1012" t="str">
        <f t="shared" si="61"/>
        <v>null</v>
      </c>
      <c r="J1012">
        <v>4</v>
      </c>
      <c r="K1012" s="6">
        <v>55</v>
      </c>
      <c r="L1012" t="s">
        <v>8224</v>
      </c>
      <c r="M1012" t="s">
        <v>8246</v>
      </c>
      <c r="N1012">
        <v>1473044340</v>
      </c>
      <c r="O1012" s="11">
        <f t="shared" si="62"/>
        <v>42618.124305555553</v>
      </c>
      <c r="P1012">
        <v>1468180462</v>
      </c>
      <c r="Q1012" s="11">
        <f t="shared" si="63"/>
        <v>42561.829421296294</v>
      </c>
      <c r="R1012" t="b">
        <v>0</v>
      </c>
      <c r="S1012" t="b">
        <v>0</v>
      </c>
      <c r="T1012" t="s">
        <v>8273</v>
      </c>
      <c r="U1012" t="s">
        <v>8319</v>
      </c>
      <c r="V1012" t="s">
        <v>8321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v>0.375</v>
      </c>
      <c r="G1013" t="s">
        <v>8220</v>
      </c>
      <c r="H1013" t="str">
        <f t="shared" si="60"/>
        <v>null</v>
      </c>
      <c r="I1013" t="str">
        <f t="shared" si="61"/>
        <v>null</v>
      </c>
      <c r="J1013">
        <v>1</v>
      </c>
      <c r="K1013" s="6">
        <v>75</v>
      </c>
      <c r="L1013" t="s">
        <v>8224</v>
      </c>
      <c r="M1013" t="s">
        <v>8246</v>
      </c>
      <c r="N1013">
        <v>1418938395</v>
      </c>
      <c r="O1013" s="11">
        <f t="shared" si="62"/>
        <v>41991.898090277777</v>
      </c>
      <c r="P1013">
        <v>1415050395</v>
      </c>
      <c r="Q1013" s="11">
        <f t="shared" si="63"/>
        <v>41946.898090277777</v>
      </c>
      <c r="R1013" t="b">
        <v>0</v>
      </c>
      <c r="S1013" t="b">
        <v>0</v>
      </c>
      <c r="T1013" t="s">
        <v>8273</v>
      </c>
      <c r="U1013" t="s">
        <v>8319</v>
      </c>
      <c r="V1013" t="s">
        <v>8321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v>21535.021000000001</v>
      </c>
      <c r="G1014" t="s">
        <v>8220</v>
      </c>
      <c r="H1014" t="str">
        <f t="shared" si="60"/>
        <v>null</v>
      </c>
      <c r="I1014" t="str">
        <f t="shared" si="61"/>
        <v>null</v>
      </c>
      <c r="J1014">
        <v>775</v>
      </c>
      <c r="K1014" s="6">
        <v>1389.3561935483872</v>
      </c>
      <c r="L1014" t="s">
        <v>8224</v>
      </c>
      <c r="M1014" t="s">
        <v>8246</v>
      </c>
      <c r="N1014">
        <v>1485254052</v>
      </c>
      <c r="O1014" s="11">
        <f t="shared" si="62"/>
        <v>42759.440416666665</v>
      </c>
      <c r="P1014">
        <v>1481366052</v>
      </c>
      <c r="Q1014" s="11">
        <f t="shared" si="63"/>
        <v>42714.440416666665</v>
      </c>
      <c r="R1014" t="b">
        <v>0</v>
      </c>
      <c r="S1014" t="b">
        <v>0</v>
      </c>
      <c r="T1014" t="s">
        <v>8273</v>
      </c>
      <c r="U1014" t="s">
        <v>8319</v>
      </c>
      <c r="V1014" t="s">
        <v>8321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v>34.527999999999999</v>
      </c>
      <c r="G1015" t="s">
        <v>8220</v>
      </c>
      <c r="H1015" t="str">
        <f t="shared" si="60"/>
        <v>null</v>
      </c>
      <c r="I1015" t="str">
        <f t="shared" si="61"/>
        <v>null</v>
      </c>
      <c r="J1015">
        <v>90</v>
      </c>
      <c r="K1015" s="6">
        <v>95.911111111111111</v>
      </c>
      <c r="L1015" t="s">
        <v>8224</v>
      </c>
      <c r="M1015" t="s">
        <v>8246</v>
      </c>
      <c r="N1015">
        <v>1451419200</v>
      </c>
      <c r="O1015" s="11">
        <f t="shared" si="62"/>
        <v>42367.833333333328</v>
      </c>
      <c r="P1015">
        <v>1449000056</v>
      </c>
      <c r="Q1015" s="11">
        <f t="shared" si="63"/>
        <v>42339.833981481483</v>
      </c>
      <c r="R1015" t="b">
        <v>0</v>
      </c>
      <c r="S1015" t="b">
        <v>0</v>
      </c>
      <c r="T1015" t="s">
        <v>8273</v>
      </c>
      <c r="U1015" t="s">
        <v>8319</v>
      </c>
      <c r="V1015" t="s">
        <v>8321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v>30.599999999999998</v>
      </c>
      <c r="G1016" t="s">
        <v>8220</v>
      </c>
      <c r="H1016" t="str">
        <f t="shared" si="60"/>
        <v>null</v>
      </c>
      <c r="I1016" t="str">
        <f t="shared" si="61"/>
        <v>null</v>
      </c>
      <c r="J1016">
        <v>16</v>
      </c>
      <c r="K1016" s="6">
        <v>191.25</v>
      </c>
      <c r="L1016" t="s">
        <v>8224</v>
      </c>
      <c r="M1016" t="s">
        <v>8246</v>
      </c>
      <c r="N1016">
        <v>1420070615</v>
      </c>
      <c r="O1016" s="11">
        <f t="shared" si="62"/>
        <v>42005.002488425926</v>
      </c>
      <c r="P1016">
        <v>1415750615</v>
      </c>
      <c r="Q1016" s="11">
        <f t="shared" si="63"/>
        <v>41955.002488425926</v>
      </c>
      <c r="R1016" t="b">
        <v>0</v>
      </c>
      <c r="S1016" t="b">
        <v>0</v>
      </c>
      <c r="T1016" t="s">
        <v>8273</v>
      </c>
      <c r="U1016" t="s">
        <v>8319</v>
      </c>
      <c r="V1016" t="s">
        <v>8321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v>2.666666666666667</v>
      </c>
      <c r="G1017" t="s">
        <v>8220</v>
      </c>
      <c r="H1017" t="str">
        <f t="shared" si="60"/>
        <v>null</v>
      </c>
      <c r="I1017" t="str">
        <f t="shared" si="61"/>
        <v>null</v>
      </c>
      <c r="J1017">
        <v>6</v>
      </c>
      <c r="K1017" s="6">
        <v>40</v>
      </c>
      <c r="L1017" t="s">
        <v>8240</v>
      </c>
      <c r="M1017" t="s">
        <v>8257</v>
      </c>
      <c r="N1017">
        <v>1448489095</v>
      </c>
      <c r="O1017" s="11">
        <f t="shared" si="62"/>
        <v>42333.920081018514</v>
      </c>
      <c r="P1017">
        <v>1445893495</v>
      </c>
      <c r="Q1017" s="11">
        <f t="shared" si="63"/>
        <v>42303.878414351857</v>
      </c>
      <c r="R1017" t="b">
        <v>0</v>
      </c>
      <c r="S1017" t="b">
        <v>0</v>
      </c>
      <c r="T1017" t="s">
        <v>8273</v>
      </c>
      <c r="U1017" t="s">
        <v>8319</v>
      </c>
      <c r="V1017" t="s">
        <v>8321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v>2.8420000000000001</v>
      </c>
      <c r="G1018" t="s">
        <v>8220</v>
      </c>
      <c r="H1018" t="str">
        <f t="shared" si="60"/>
        <v>null</v>
      </c>
      <c r="I1018" t="str">
        <f t="shared" si="61"/>
        <v>null</v>
      </c>
      <c r="J1018">
        <v>38</v>
      </c>
      <c r="K1018" s="6">
        <v>74.78947368421052</v>
      </c>
      <c r="L1018" t="s">
        <v>8224</v>
      </c>
      <c r="M1018" t="s">
        <v>8246</v>
      </c>
      <c r="N1018">
        <v>1459992856</v>
      </c>
      <c r="O1018" s="11">
        <f t="shared" si="62"/>
        <v>42467.065462962957</v>
      </c>
      <c r="P1018">
        <v>1456108456</v>
      </c>
      <c r="Q1018" s="11">
        <f t="shared" si="63"/>
        <v>42422.107129629629</v>
      </c>
      <c r="R1018" t="b">
        <v>0</v>
      </c>
      <c r="S1018" t="b">
        <v>0</v>
      </c>
      <c r="T1018" t="s">
        <v>8273</v>
      </c>
      <c r="U1018" t="s">
        <v>8319</v>
      </c>
      <c r="V1018" t="s">
        <v>8321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v>22.878799999999998</v>
      </c>
      <c r="G1019" t="s">
        <v>8220</v>
      </c>
      <c r="H1019" t="str">
        <f t="shared" si="60"/>
        <v>null</v>
      </c>
      <c r="I1019" t="str">
        <f t="shared" si="61"/>
        <v>null</v>
      </c>
      <c r="J1019">
        <v>355</v>
      </c>
      <c r="K1019" s="6">
        <v>161.11830985915492</v>
      </c>
      <c r="L1019" t="s">
        <v>8224</v>
      </c>
      <c r="M1019" t="s">
        <v>8246</v>
      </c>
      <c r="N1019">
        <v>1448125935</v>
      </c>
      <c r="O1019" s="11">
        <f t="shared" si="62"/>
        <v>42329.716840277775</v>
      </c>
      <c r="P1019">
        <v>1444666335</v>
      </c>
      <c r="Q1019" s="11">
        <f t="shared" si="63"/>
        <v>42289.675173611111</v>
      </c>
      <c r="R1019" t="b">
        <v>0</v>
      </c>
      <c r="S1019" t="b">
        <v>0</v>
      </c>
      <c r="T1019" t="s">
        <v>8273</v>
      </c>
      <c r="U1019" t="s">
        <v>8319</v>
      </c>
      <c r="V1019" t="s">
        <v>8321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v>3.105</v>
      </c>
      <c r="G1020" t="s">
        <v>8220</v>
      </c>
      <c r="H1020" t="str">
        <f t="shared" si="60"/>
        <v>null</v>
      </c>
      <c r="I1020" t="str">
        <f t="shared" si="61"/>
        <v>null</v>
      </c>
      <c r="J1020">
        <v>7</v>
      </c>
      <c r="K1020" s="6">
        <v>88.714285714285708</v>
      </c>
      <c r="L1020" t="s">
        <v>8224</v>
      </c>
      <c r="M1020" t="s">
        <v>8246</v>
      </c>
      <c r="N1020">
        <v>1468496933</v>
      </c>
      <c r="O1020" s="11">
        <f t="shared" si="62"/>
        <v>42565.492280092592</v>
      </c>
      <c r="P1020">
        <v>1465904933</v>
      </c>
      <c r="Q1020" s="11">
        <f t="shared" si="63"/>
        <v>42535.492280092592</v>
      </c>
      <c r="R1020" t="b">
        <v>0</v>
      </c>
      <c r="S1020" t="b">
        <v>0</v>
      </c>
      <c r="T1020" t="s">
        <v>8273</v>
      </c>
      <c r="U1020" t="s">
        <v>8319</v>
      </c>
      <c r="V1020" t="s">
        <v>8321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v>47.333333333333336</v>
      </c>
      <c r="G1021" t="s">
        <v>8220</v>
      </c>
      <c r="H1021" t="str">
        <f t="shared" si="60"/>
        <v>null</v>
      </c>
      <c r="I1021" t="str">
        <f t="shared" si="61"/>
        <v>null</v>
      </c>
      <c r="J1021">
        <v>400</v>
      </c>
      <c r="K1021" s="6">
        <v>53.25</v>
      </c>
      <c r="L1021" t="s">
        <v>8224</v>
      </c>
      <c r="M1021" t="s">
        <v>8246</v>
      </c>
      <c r="N1021">
        <v>1423092149</v>
      </c>
      <c r="O1021" s="11">
        <f t="shared" si="62"/>
        <v>42039.973946759259</v>
      </c>
      <c r="P1021">
        <v>1420500149</v>
      </c>
      <c r="Q1021" s="11">
        <f t="shared" si="63"/>
        <v>42009.973946759259</v>
      </c>
      <c r="R1021" t="b">
        <v>0</v>
      </c>
      <c r="S1021" t="b">
        <v>0</v>
      </c>
      <c r="T1021" t="s">
        <v>8273</v>
      </c>
      <c r="U1021" t="s">
        <v>8319</v>
      </c>
      <c r="V1021" t="s">
        <v>8321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v>205.54838709677421</v>
      </c>
      <c r="G1022" t="s">
        <v>8219</v>
      </c>
      <c r="H1022">
        <f t="shared" si="60"/>
        <v>30</v>
      </c>
      <c r="I1022" t="str">
        <f t="shared" si="61"/>
        <v>null</v>
      </c>
      <c r="J1022">
        <v>30</v>
      </c>
      <c r="K1022" s="6">
        <v>106.2</v>
      </c>
      <c r="L1022" t="s">
        <v>8229</v>
      </c>
      <c r="M1022" t="s">
        <v>8251</v>
      </c>
      <c r="N1022">
        <v>1433206020</v>
      </c>
      <c r="O1022" s="11">
        <f t="shared" si="62"/>
        <v>42157.032638888893</v>
      </c>
      <c r="P1022">
        <v>1430617209</v>
      </c>
      <c r="Q1022" s="11">
        <f t="shared" si="63"/>
        <v>42127.069548611107</v>
      </c>
      <c r="R1022" t="b">
        <v>0</v>
      </c>
      <c r="S1022" t="b">
        <v>1</v>
      </c>
      <c r="T1022" t="s">
        <v>8280</v>
      </c>
      <c r="U1022" t="s">
        <v>8325</v>
      </c>
      <c r="V1022" t="s">
        <v>8330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v>351.80366666666669</v>
      </c>
      <c r="G1023" t="s">
        <v>8219</v>
      </c>
      <c r="H1023">
        <f t="shared" si="60"/>
        <v>478</v>
      </c>
      <c r="I1023" t="str">
        <f t="shared" si="61"/>
        <v>null</v>
      </c>
      <c r="J1023">
        <v>478</v>
      </c>
      <c r="K1023" s="6">
        <v>22.079728033472804</v>
      </c>
      <c r="L1023" t="s">
        <v>8224</v>
      </c>
      <c r="M1023" t="s">
        <v>8246</v>
      </c>
      <c r="N1023">
        <v>1445054400</v>
      </c>
      <c r="O1023" s="11">
        <f t="shared" si="62"/>
        <v>42294.166666666672</v>
      </c>
      <c r="P1023">
        <v>1443074571</v>
      </c>
      <c r="Q1023" s="11">
        <f t="shared" si="63"/>
        <v>42271.251979166671</v>
      </c>
      <c r="R1023" t="b">
        <v>1</v>
      </c>
      <c r="S1023" t="b">
        <v>1</v>
      </c>
      <c r="T1023" t="s">
        <v>8280</v>
      </c>
      <c r="U1023" t="s">
        <v>8325</v>
      </c>
      <c r="V1023" t="s">
        <v>8330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v>114.9</v>
      </c>
      <c r="G1024" t="s">
        <v>8219</v>
      </c>
      <c r="H1024">
        <f t="shared" si="60"/>
        <v>74</v>
      </c>
      <c r="I1024" t="str">
        <f t="shared" si="61"/>
        <v>null</v>
      </c>
      <c r="J1024">
        <v>74</v>
      </c>
      <c r="K1024" s="6">
        <v>31.054054054054053</v>
      </c>
      <c r="L1024" t="s">
        <v>8224</v>
      </c>
      <c r="M1024" t="s">
        <v>8246</v>
      </c>
      <c r="N1024">
        <v>1431876677</v>
      </c>
      <c r="O1024" s="11">
        <f t="shared" si="62"/>
        <v>42141.646724537044</v>
      </c>
      <c r="P1024">
        <v>1429284677</v>
      </c>
      <c r="Q1024" s="11">
        <f t="shared" si="63"/>
        <v>42111.646724537044</v>
      </c>
      <c r="R1024" t="b">
        <v>1</v>
      </c>
      <c r="S1024" t="b">
        <v>1</v>
      </c>
      <c r="T1024" t="s">
        <v>8280</v>
      </c>
      <c r="U1024" t="s">
        <v>8325</v>
      </c>
      <c r="V1024" t="s">
        <v>8330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v>237.15</v>
      </c>
      <c r="G1025" t="s">
        <v>8219</v>
      </c>
      <c r="H1025">
        <f t="shared" si="60"/>
        <v>131</v>
      </c>
      <c r="I1025" t="str">
        <f t="shared" si="61"/>
        <v>null</v>
      </c>
      <c r="J1025">
        <v>131</v>
      </c>
      <c r="K1025" s="6">
        <v>36.206106870229007</v>
      </c>
      <c r="L1025" t="s">
        <v>8225</v>
      </c>
      <c r="M1025" t="s">
        <v>8247</v>
      </c>
      <c r="N1025">
        <v>1434837861</v>
      </c>
      <c r="O1025" s="11">
        <f t="shared" si="62"/>
        <v>42175.919687500005</v>
      </c>
      <c r="P1025">
        <v>1432245861</v>
      </c>
      <c r="Q1025" s="11">
        <f t="shared" si="63"/>
        <v>42145.919687500005</v>
      </c>
      <c r="R1025" t="b">
        <v>0</v>
      </c>
      <c r="S1025" t="b">
        <v>1</v>
      </c>
      <c r="T1025" t="s">
        <v>8280</v>
      </c>
      <c r="U1025" t="s">
        <v>8325</v>
      </c>
      <c r="V1025" t="s">
        <v>8330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v>118.63774999999998</v>
      </c>
      <c r="G1026" t="s">
        <v>8219</v>
      </c>
      <c r="H1026">
        <f t="shared" ref="H1026:H1089" si="64">IF(G1026="successful",J1026,"null")</f>
        <v>61</v>
      </c>
      <c r="I1026" t="str">
        <f t="shared" si="61"/>
        <v>null</v>
      </c>
      <c r="J1026">
        <v>61</v>
      </c>
      <c r="K1026" s="6">
        <v>388.9762295081967</v>
      </c>
      <c r="L1026" t="s">
        <v>8235</v>
      </c>
      <c r="M1026" t="s">
        <v>8255</v>
      </c>
      <c r="N1026">
        <v>1454248563</v>
      </c>
      <c r="O1026" s="11">
        <f t="shared" si="62"/>
        <v>42400.580590277779</v>
      </c>
      <c r="P1026">
        <v>1451656563</v>
      </c>
      <c r="Q1026" s="11">
        <f t="shared" si="63"/>
        <v>42370.580590277779</v>
      </c>
      <c r="R1026" t="b">
        <v>1</v>
      </c>
      <c r="S1026" t="b">
        <v>1</v>
      </c>
      <c r="T1026" t="s">
        <v>8280</v>
      </c>
      <c r="U1026" t="s">
        <v>8325</v>
      </c>
      <c r="V1026" t="s">
        <v>8330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v>109.92831428571431</v>
      </c>
      <c r="G1027" t="s">
        <v>8219</v>
      </c>
      <c r="H1027">
        <f t="shared" si="64"/>
        <v>1071</v>
      </c>
      <c r="I1027" t="str">
        <f t="shared" ref="I1027:I1090" si="65">IF(G1027="failed",J1027,"null")</f>
        <v>null</v>
      </c>
      <c r="J1027">
        <v>1071</v>
      </c>
      <c r="K1027" s="6">
        <v>71.848571428571432</v>
      </c>
      <c r="L1027" t="s">
        <v>8224</v>
      </c>
      <c r="M1027" t="s">
        <v>8246</v>
      </c>
      <c r="N1027">
        <v>1426532437</v>
      </c>
      <c r="O1027" s="11">
        <f t="shared" ref="O1027:O1090" si="66">(((N1027/60)/60/24)+DATE(1970,1,1))</f>
        <v>42079.792094907403</v>
      </c>
      <c r="P1027">
        <v>1423944037</v>
      </c>
      <c r="Q1027" s="11">
        <f t="shared" ref="Q1027:Q1090" si="67">(((P1027/60)/60/24)+DATE(1970,1,1))</f>
        <v>42049.833761574075</v>
      </c>
      <c r="R1027" t="b">
        <v>1</v>
      </c>
      <c r="S1027" t="b">
        <v>1</v>
      </c>
      <c r="T1027" t="s">
        <v>8280</v>
      </c>
      <c r="U1027" t="s">
        <v>8325</v>
      </c>
      <c r="V1027" t="s">
        <v>8330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v>100.00828571428571</v>
      </c>
      <c r="G1028" t="s">
        <v>8219</v>
      </c>
      <c r="H1028">
        <f t="shared" si="64"/>
        <v>122</v>
      </c>
      <c r="I1028" t="str">
        <f t="shared" si="65"/>
        <v>null</v>
      </c>
      <c r="J1028">
        <v>122</v>
      </c>
      <c r="K1028" s="6">
        <v>57.381803278688523</v>
      </c>
      <c r="L1028" t="s">
        <v>8225</v>
      </c>
      <c r="M1028" t="s">
        <v>8247</v>
      </c>
      <c r="N1028">
        <v>1459414016</v>
      </c>
      <c r="O1028" s="11">
        <f t="shared" si="66"/>
        <v>42460.365925925929</v>
      </c>
      <c r="P1028">
        <v>1456480016</v>
      </c>
      <c r="Q1028" s="11">
        <f t="shared" si="67"/>
        <v>42426.407592592594</v>
      </c>
      <c r="R1028" t="b">
        <v>1</v>
      </c>
      <c r="S1028" t="b">
        <v>1</v>
      </c>
      <c r="T1028" t="s">
        <v>8280</v>
      </c>
      <c r="U1028" t="s">
        <v>8325</v>
      </c>
      <c r="V1028" t="s">
        <v>8330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v>103.09292094387415</v>
      </c>
      <c r="G1029" t="s">
        <v>8219</v>
      </c>
      <c r="H1029">
        <f t="shared" si="64"/>
        <v>111</v>
      </c>
      <c r="I1029" t="str">
        <f t="shared" si="65"/>
        <v>null</v>
      </c>
      <c r="J1029">
        <v>111</v>
      </c>
      <c r="K1029" s="6">
        <v>69.666666666666671</v>
      </c>
      <c r="L1029" t="s">
        <v>8224</v>
      </c>
      <c r="M1029" t="s">
        <v>8246</v>
      </c>
      <c r="N1029">
        <v>1414025347</v>
      </c>
      <c r="O1029" s="11">
        <f t="shared" si="66"/>
        <v>41935.034108796295</v>
      </c>
      <c r="P1029">
        <v>1411433347</v>
      </c>
      <c r="Q1029" s="11">
        <f t="shared" si="67"/>
        <v>41905.034108796295</v>
      </c>
      <c r="R1029" t="b">
        <v>1</v>
      </c>
      <c r="S1029" t="b">
        <v>1</v>
      </c>
      <c r="T1029" t="s">
        <v>8280</v>
      </c>
      <c r="U1029" t="s">
        <v>8325</v>
      </c>
      <c r="V1029" t="s">
        <v>8330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v>117.27000000000001</v>
      </c>
      <c r="G1030" t="s">
        <v>8219</v>
      </c>
      <c r="H1030">
        <f t="shared" si="64"/>
        <v>255</v>
      </c>
      <c r="I1030" t="str">
        <f t="shared" si="65"/>
        <v>null</v>
      </c>
      <c r="J1030">
        <v>255</v>
      </c>
      <c r="K1030" s="6">
        <v>45.988235294117644</v>
      </c>
      <c r="L1030" t="s">
        <v>8225</v>
      </c>
      <c r="M1030" t="s">
        <v>8247</v>
      </c>
      <c r="N1030">
        <v>1488830400</v>
      </c>
      <c r="O1030" s="11">
        <f t="shared" si="66"/>
        <v>42800.833333333328</v>
      </c>
      <c r="P1030">
        <v>1484924605</v>
      </c>
      <c r="Q1030" s="11">
        <f t="shared" si="67"/>
        <v>42755.627372685187</v>
      </c>
      <c r="R1030" t="b">
        <v>1</v>
      </c>
      <c r="S1030" t="b">
        <v>1</v>
      </c>
      <c r="T1030" t="s">
        <v>8280</v>
      </c>
      <c r="U1030" t="s">
        <v>8325</v>
      </c>
      <c r="V1030" t="s">
        <v>8330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v>111.75999999999999</v>
      </c>
      <c r="G1031" t="s">
        <v>8219</v>
      </c>
      <c r="H1031">
        <f t="shared" si="64"/>
        <v>141</v>
      </c>
      <c r="I1031" t="str">
        <f t="shared" si="65"/>
        <v>null</v>
      </c>
      <c r="J1031">
        <v>141</v>
      </c>
      <c r="K1031" s="6">
        <v>79.262411347517727</v>
      </c>
      <c r="L1031" t="s">
        <v>8235</v>
      </c>
      <c r="M1031" t="s">
        <v>8255</v>
      </c>
      <c r="N1031">
        <v>1428184740</v>
      </c>
      <c r="O1031" s="11">
        <f t="shared" si="66"/>
        <v>42098.915972222225</v>
      </c>
      <c r="P1031">
        <v>1423501507</v>
      </c>
      <c r="Q1031" s="11">
        <f t="shared" si="67"/>
        <v>42044.711886574078</v>
      </c>
      <c r="R1031" t="b">
        <v>0</v>
      </c>
      <c r="S1031" t="b">
        <v>1</v>
      </c>
      <c r="T1031" t="s">
        <v>8280</v>
      </c>
      <c r="U1031" t="s">
        <v>8325</v>
      </c>
      <c r="V1031" t="s">
        <v>8330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v>342.09999999999997</v>
      </c>
      <c r="G1032" t="s">
        <v>8219</v>
      </c>
      <c r="H1032">
        <f t="shared" si="64"/>
        <v>159</v>
      </c>
      <c r="I1032" t="str">
        <f t="shared" si="65"/>
        <v>null</v>
      </c>
      <c r="J1032">
        <v>159</v>
      </c>
      <c r="K1032" s="6">
        <v>43.031446540880502</v>
      </c>
      <c r="L1032" t="s">
        <v>8224</v>
      </c>
      <c r="M1032" t="s">
        <v>8246</v>
      </c>
      <c r="N1032">
        <v>1473680149</v>
      </c>
      <c r="O1032" s="11">
        <f t="shared" si="66"/>
        <v>42625.483206018514</v>
      </c>
      <c r="P1032">
        <v>1472470549</v>
      </c>
      <c r="Q1032" s="11">
        <f t="shared" si="67"/>
        <v>42611.483206018514</v>
      </c>
      <c r="R1032" t="b">
        <v>0</v>
      </c>
      <c r="S1032" t="b">
        <v>1</v>
      </c>
      <c r="T1032" t="s">
        <v>8280</v>
      </c>
      <c r="U1032" t="s">
        <v>8325</v>
      </c>
      <c r="V1032" t="s">
        <v>8330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v>107.4</v>
      </c>
      <c r="G1033" t="s">
        <v>8219</v>
      </c>
      <c r="H1033">
        <f t="shared" si="64"/>
        <v>99</v>
      </c>
      <c r="I1033" t="str">
        <f t="shared" si="65"/>
        <v>null</v>
      </c>
      <c r="J1033">
        <v>99</v>
      </c>
      <c r="K1033" s="6">
        <v>108.48484848484848</v>
      </c>
      <c r="L1033" t="s">
        <v>8224</v>
      </c>
      <c r="M1033" t="s">
        <v>8246</v>
      </c>
      <c r="N1033">
        <v>1450290010</v>
      </c>
      <c r="O1033" s="11">
        <f t="shared" si="66"/>
        <v>42354.764004629629</v>
      </c>
      <c r="P1033">
        <v>1447698010</v>
      </c>
      <c r="Q1033" s="11">
        <f t="shared" si="67"/>
        <v>42324.764004629629</v>
      </c>
      <c r="R1033" t="b">
        <v>0</v>
      </c>
      <c r="S1033" t="b">
        <v>1</v>
      </c>
      <c r="T1033" t="s">
        <v>8280</v>
      </c>
      <c r="U1033" t="s">
        <v>8325</v>
      </c>
      <c r="V1033" t="s">
        <v>8330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v>108.49703703703703</v>
      </c>
      <c r="G1034" t="s">
        <v>8219</v>
      </c>
      <c r="H1034">
        <f t="shared" si="64"/>
        <v>96</v>
      </c>
      <c r="I1034" t="str">
        <f t="shared" si="65"/>
        <v>null</v>
      </c>
      <c r="J1034">
        <v>96</v>
      </c>
      <c r="K1034" s="6">
        <v>61.029583333333335</v>
      </c>
      <c r="L1034" t="s">
        <v>8224</v>
      </c>
      <c r="M1034" t="s">
        <v>8246</v>
      </c>
      <c r="N1034">
        <v>1466697625</v>
      </c>
      <c r="O1034" s="11">
        <f t="shared" si="66"/>
        <v>42544.666956018518</v>
      </c>
      <c r="P1034">
        <v>1464105625</v>
      </c>
      <c r="Q1034" s="11">
        <f t="shared" si="67"/>
        <v>42514.666956018518</v>
      </c>
      <c r="R1034" t="b">
        <v>0</v>
      </c>
      <c r="S1034" t="b">
        <v>1</v>
      </c>
      <c r="T1034" t="s">
        <v>8280</v>
      </c>
      <c r="U1034" t="s">
        <v>8325</v>
      </c>
      <c r="V1034" t="s">
        <v>8330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v>102.86144578313252</v>
      </c>
      <c r="G1035" t="s">
        <v>8219</v>
      </c>
      <c r="H1035">
        <f t="shared" si="64"/>
        <v>27</v>
      </c>
      <c r="I1035" t="str">
        <f t="shared" si="65"/>
        <v>null</v>
      </c>
      <c r="J1035">
        <v>27</v>
      </c>
      <c r="K1035" s="6">
        <v>50.592592592592595</v>
      </c>
      <c r="L1035" t="s">
        <v>8225</v>
      </c>
      <c r="M1035" t="s">
        <v>8247</v>
      </c>
      <c r="N1035">
        <v>1481564080</v>
      </c>
      <c r="O1035" s="11">
        <f t="shared" si="66"/>
        <v>42716.732407407413</v>
      </c>
      <c r="P1035">
        <v>1479144880</v>
      </c>
      <c r="Q1035" s="11">
        <f t="shared" si="67"/>
        <v>42688.732407407413</v>
      </c>
      <c r="R1035" t="b">
        <v>0</v>
      </c>
      <c r="S1035" t="b">
        <v>1</v>
      </c>
      <c r="T1035" t="s">
        <v>8280</v>
      </c>
      <c r="U1035" t="s">
        <v>8325</v>
      </c>
      <c r="V1035" t="s">
        <v>8330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v>130.0018</v>
      </c>
      <c r="G1036" t="s">
        <v>8219</v>
      </c>
      <c r="H1036">
        <f t="shared" si="64"/>
        <v>166</v>
      </c>
      <c r="I1036" t="str">
        <f t="shared" si="65"/>
        <v>null</v>
      </c>
      <c r="J1036">
        <v>166</v>
      </c>
      <c r="K1036" s="6">
        <v>39.157168674698795</v>
      </c>
      <c r="L1036" t="s">
        <v>8224</v>
      </c>
      <c r="M1036" t="s">
        <v>8246</v>
      </c>
      <c r="N1036">
        <v>1470369540</v>
      </c>
      <c r="O1036" s="11">
        <f t="shared" si="66"/>
        <v>42587.165972222225</v>
      </c>
      <c r="P1036">
        <v>1467604804</v>
      </c>
      <c r="Q1036" s="11">
        <f t="shared" si="67"/>
        <v>42555.166712962964</v>
      </c>
      <c r="R1036" t="b">
        <v>0</v>
      </c>
      <c r="S1036" t="b">
        <v>1</v>
      </c>
      <c r="T1036" t="s">
        <v>8280</v>
      </c>
      <c r="U1036" t="s">
        <v>8325</v>
      </c>
      <c r="V1036" t="s">
        <v>8330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v>107.65217391304347</v>
      </c>
      <c r="G1037" t="s">
        <v>8219</v>
      </c>
      <c r="H1037">
        <f t="shared" si="64"/>
        <v>76</v>
      </c>
      <c r="I1037" t="str">
        <f t="shared" si="65"/>
        <v>null</v>
      </c>
      <c r="J1037">
        <v>76</v>
      </c>
      <c r="K1037" s="6">
        <v>65.15789473684211</v>
      </c>
      <c r="L1037" t="s">
        <v>8224</v>
      </c>
      <c r="M1037" t="s">
        <v>8246</v>
      </c>
      <c r="N1037">
        <v>1423668220</v>
      </c>
      <c r="O1037" s="11">
        <f t="shared" si="66"/>
        <v>42046.641435185185</v>
      </c>
      <c r="P1037">
        <v>1421076220</v>
      </c>
      <c r="Q1037" s="11">
        <f t="shared" si="67"/>
        <v>42016.641435185185</v>
      </c>
      <c r="R1037" t="b">
        <v>0</v>
      </c>
      <c r="S1037" t="b">
        <v>1</v>
      </c>
      <c r="T1037" t="s">
        <v>8280</v>
      </c>
      <c r="U1037" t="s">
        <v>8325</v>
      </c>
      <c r="V1037" t="s">
        <v>8330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v>112.36044444444444</v>
      </c>
      <c r="G1038" t="s">
        <v>8219</v>
      </c>
      <c r="H1038">
        <f t="shared" si="64"/>
        <v>211</v>
      </c>
      <c r="I1038" t="str">
        <f t="shared" si="65"/>
        <v>null</v>
      </c>
      <c r="J1038">
        <v>211</v>
      </c>
      <c r="K1038" s="6">
        <v>23.963127962085309</v>
      </c>
      <c r="L1038" t="s">
        <v>8224</v>
      </c>
      <c r="M1038" t="s">
        <v>8246</v>
      </c>
      <c r="N1038">
        <v>1357545600</v>
      </c>
      <c r="O1038" s="11">
        <f t="shared" si="66"/>
        <v>41281.333333333336</v>
      </c>
      <c r="P1038">
        <v>1354790790</v>
      </c>
      <c r="Q1038" s="11">
        <f t="shared" si="67"/>
        <v>41249.448958333334</v>
      </c>
      <c r="R1038" t="b">
        <v>0</v>
      </c>
      <c r="S1038" t="b">
        <v>1</v>
      </c>
      <c r="T1038" t="s">
        <v>8280</v>
      </c>
      <c r="U1038" t="s">
        <v>8325</v>
      </c>
      <c r="V1038" t="s">
        <v>8330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v>102.1</v>
      </c>
      <c r="G1039" t="s">
        <v>8219</v>
      </c>
      <c r="H1039">
        <f t="shared" si="64"/>
        <v>21</v>
      </c>
      <c r="I1039" t="str">
        <f t="shared" si="65"/>
        <v>null</v>
      </c>
      <c r="J1039">
        <v>21</v>
      </c>
      <c r="K1039" s="6">
        <v>48.61904761904762</v>
      </c>
      <c r="L1039" t="s">
        <v>8224</v>
      </c>
      <c r="M1039" t="s">
        <v>8246</v>
      </c>
      <c r="N1039">
        <v>1431925200</v>
      </c>
      <c r="O1039" s="11">
        <f t="shared" si="66"/>
        <v>42142.208333333328</v>
      </c>
      <c r="P1039">
        <v>1429991062</v>
      </c>
      <c r="Q1039" s="11">
        <f t="shared" si="67"/>
        <v>42119.822476851856</v>
      </c>
      <c r="R1039" t="b">
        <v>0</v>
      </c>
      <c r="S1039" t="b">
        <v>1</v>
      </c>
      <c r="T1039" t="s">
        <v>8280</v>
      </c>
      <c r="U1039" t="s">
        <v>8325</v>
      </c>
      <c r="V1039" t="s">
        <v>8330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v>145.33333333333334</v>
      </c>
      <c r="G1040" t="s">
        <v>8219</v>
      </c>
      <c r="H1040">
        <f t="shared" si="64"/>
        <v>61</v>
      </c>
      <c r="I1040" t="str">
        <f t="shared" si="65"/>
        <v>null</v>
      </c>
      <c r="J1040">
        <v>61</v>
      </c>
      <c r="K1040" s="6">
        <v>35.73770491803279</v>
      </c>
      <c r="L1040" t="s">
        <v>8224</v>
      </c>
      <c r="M1040" t="s">
        <v>8246</v>
      </c>
      <c r="N1040">
        <v>1458362023</v>
      </c>
      <c r="O1040" s="11">
        <f t="shared" si="66"/>
        <v>42448.190081018518</v>
      </c>
      <c r="P1040">
        <v>1455773623</v>
      </c>
      <c r="Q1040" s="11">
        <f t="shared" si="67"/>
        <v>42418.231747685189</v>
      </c>
      <c r="R1040" t="b">
        <v>0</v>
      </c>
      <c r="S1040" t="b">
        <v>1</v>
      </c>
      <c r="T1040" t="s">
        <v>8280</v>
      </c>
      <c r="U1040" t="s">
        <v>8325</v>
      </c>
      <c r="V1040" t="s">
        <v>8330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v>128.19999999999999</v>
      </c>
      <c r="G1041" t="s">
        <v>8219</v>
      </c>
      <c r="H1041">
        <f t="shared" si="64"/>
        <v>30</v>
      </c>
      <c r="I1041" t="str">
        <f t="shared" si="65"/>
        <v>null</v>
      </c>
      <c r="J1041">
        <v>30</v>
      </c>
      <c r="K1041" s="6">
        <v>21.366666666666667</v>
      </c>
      <c r="L1041" t="s">
        <v>8224</v>
      </c>
      <c r="M1041" t="s">
        <v>8246</v>
      </c>
      <c r="N1041">
        <v>1481615940</v>
      </c>
      <c r="O1041" s="11">
        <f t="shared" si="66"/>
        <v>42717.332638888889</v>
      </c>
      <c r="P1041">
        <v>1479436646</v>
      </c>
      <c r="Q1041" s="11">
        <f t="shared" si="67"/>
        <v>42692.109328703707</v>
      </c>
      <c r="R1041" t="b">
        <v>0</v>
      </c>
      <c r="S1041" t="b">
        <v>1</v>
      </c>
      <c r="T1041" t="s">
        <v>8280</v>
      </c>
      <c r="U1041" t="s">
        <v>8325</v>
      </c>
      <c r="V1041" t="s">
        <v>8330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v>0.29411764705882354</v>
      </c>
      <c r="G1042" t="s">
        <v>8220</v>
      </c>
      <c r="H1042" t="str">
        <f t="shared" si="64"/>
        <v>null</v>
      </c>
      <c r="I1042" t="str">
        <f t="shared" si="65"/>
        <v>null</v>
      </c>
      <c r="J1042">
        <v>1</v>
      </c>
      <c r="K1042" s="6">
        <v>250</v>
      </c>
      <c r="L1042" t="s">
        <v>8224</v>
      </c>
      <c r="M1042" t="s">
        <v>8246</v>
      </c>
      <c r="N1042">
        <v>1472317209</v>
      </c>
      <c r="O1042" s="11">
        <f t="shared" si="66"/>
        <v>42609.708437499998</v>
      </c>
      <c r="P1042">
        <v>1469725209</v>
      </c>
      <c r="Q1042" s="11">
        <f t="shared" si="67"/>
        <v>42579.708437499998</v>
      </c>
      <c r="R1042" t="b">
        <v>0</v>
      </c>
      <c r="S1042" t="b">
        <v>0</v>
      </c>
      <c r="T1042" t="s">
        <v>8281</v>
      </c>
      <c r="U1042" t="s">
        <v>8331</v>
      </c>
      <c r="V1042" t="s">
        <v>8332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v>0</v>
      </c>
      <c r="G1043" t="s">
        <v>8220</v>
      </c>
      <c r="H1043" t="str">
        <f t="shared" si="64"/>
        <v>null</v>
      </c>
      <c r="I1043" t="str">
        <f t="shared" si="65"/>
        <v>null</v>
      </c>
      <c r="J1043">
        <v>0</v>
      </c>
      <c r="K1043" s="7">
        <v>0</v>
      </c>
      <c r="L1043" t="s">
        <v>8224</v>
      </c>
      <c r="M1043" t="s">
        <v>8246</v>
      </c>
      <c r="N1043">
        <v>1406769992</v>
      </c>
      <c r="O1043" s="11">
        <f t="shared" si="66"/>
        <v>41851.060092592597</v>
      </c>
      <c r="P1043">
        <v>1405041992</v>
      </c>
      <c r="Q1043" s="11">
        <f t="shared" si="67"/>
        <v>41831.060092592597</v>
      </c>
      <c r="R1043" t="b">
        <v>0</v>
      </c>
      <c r="S1043" t="b">
        <v>0</v>
      </c>
      <c r="T1043" t="s">
        <v>8281</v>
      </c>
      <c r="U1043" t="s">
        <v>8331</v>
      </c>
      <c r="V1043" t="s">
        <v>8332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v>1.5384615384615385</v>
      </c>
      <c r="G1044" t="s">
        <v>8220</v>
      </c>
      <c r="H1044" t="str">
        <f t="shared" si="64"/>
        <v>null</v>
      </c>
      <c r="I1044" t="str">
        <f t="shared" si="65"/>
        <v>null</v>
      </c>
      <c r="J1044">
        <v>1</v>
      </c>
      <c r="K1044" s="6">
        <v>10</v>
      </c>
      <c r="L1044" t="s">
        <v>8224</v>
      </c>
      <c r="M1044" t="s">
        <v>8246</v>
      </c>
      <c r="N1044">
        <v>1410516000</v>
      </c>
      <c r="O1044" s="11">
        <f t="shared" si="66"/>
        <v>41894.416666666664</v>
      </c>
      <c r="P1044">
        <v>1406824948</v>
      </c>
      <c r="Q1044" s="11">
        <f t="shared" si="67"/>
        <v>41851.696157407408</v>
      </c>
      <c r="R1044" t="b">
        <v>0</v>
      </c>
      <c r="S1044" t="b">
        <v>0</v>
      </c>
      <c r="T1044" t="s">
        <v>8281</v>
      </c>
      <c r="U1044" t="s">
        <v>8331</v>
      </c>
      <c r="V1044" t="s">
        <v>8332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v>8.5370000000000008</v>
      </c>
      <c r="G1045" t="s">
        <v>8220</v>
      </c>
      <c r="H1045" t="str">
        <f t="shared" si="64"/>
        <v>null</v>
      </c>
      <c r="I1045" t="str">
        <f t="shared" si="65"/>
        <v>null</v>
      </c>
      <c r="J1045">
        <v>292</v>
      </c>
      <c r="K1045" s="6">
        <v>29.236301369863014</v>
      </c>
      <c r="L1045" t="s">
        <v>8224</v>
      </c>
      <c r="M1045" t="s">
        <v>8246</v>
      </c>
      <c r="N1045">
        <v>1432101855</v>
      </c>
      <c r="O1045" s="11">
        <f t="shared" si="66"/>
        <v>42144.252951388888</v>
      </c>
      <c r="P1045">
        <v>1429509855</v>
      </c>
      <c r="Q1045" s="11">
        <f t="shared" si="67"/>
        <v>42114.252951388888</v>
      </c>
      <c r="R1045" t="b">
        <v>0</v>
      </c>
      <c r="S1045" t="b">
        <v>0</v>
      </c>
      <c r="T1045" t="s">
        <v>8281</v>
      </c>
      <c r="U1045" t="s">
        <v>8331</v>
      </c>
      <c r="V1045" t="s">
        <v>8332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v>8.5714285714285715E-2</v>
      </c>
      <c r="G1046" t="s">
        <v>8220</v>
      </c>
      <c r="H1046" t="str">
        <f t="shared" si="64"/>
        <v>null</v>
      </c>
      <c r="I1046" t="str">
        <f t="shared" si="65"/>
        <v>null</v>
      </c>
      <c r="J1046">
        <v>2</v>
      </c>
      <c r="K1046" s="6">
        <v>3</v>
      </c>
      <c r="L1046" t="s">
        <v>8224</v>
      </c>
      <c r="M1046" t="s">
        <v>8246</v>
      </c>
      <c r="N1046">
        <v>1425587220</v>
      </c>
      <c r="O1046" s="11">
        <f t="shared" si="66"/>
        <v>42068.852083333331</v>
      </c>
      <c r="P1046">
        <v>1420668801</v>
      </c>
      <c r="Q1046" s="11">
        <f t="shared" si="67"/>
        <v>42011.925937499997</v>
      </c>
      <c r="R1046" t="b">
        <v>0</v>
      </c>
      <c r="S1046" t="b">
        <v>0</v>
      </c>
      <c r="T1046" t="s">
        <v>8281</v>
      </c>
      <c r="U1046" t="s">
        <v>8331</v>
      </c>
      <c r="V1046" t="s">
        <v>8332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v>2.6599999999999997</v>
      </c>
      <c r="G1047" t="s">
        <v>8220</v>
      </c>
      <c r="H1047" t="str">
        <f t="shared" si="64"/>
        <v>null</v>
      </c>
      <c r="I1047" t="str">
        <f t="shared" si="65"/>
        <v>null</v>
      </c>
      <c r="J1047">
        <v>8</v>
      </c>
      <c r="K1047" s="6">
        <v>33.25</v>
      </c>
      <c r="L1047" t="s">
        <v>8224</v>
      </c>
      <c r="M1047" t="s">
        <v>8246</v>
      </c>
      <c r="N1047">
        <v>1408827550</v>
      </c>
      <c r="O1047" s="11">
        <f t="shared" si="66"/>
        <v>41874.874421296299</v>
      </c>
      <c r="P1047">
        <v>1406235550</v>
      </c>
      <c r="Q1047" s="11">
        <f t="shared" si="67"/>
        <v>41844.874421296299</v>
      </c>
      <c r="R1047" t="b">
        <v>0</v>
      </c>
      <c r="S1047" t="b">
        <v>0</v>
      </c>
      <c r="T1047" t="s">
        <v>8281</v>
      </c>
      <c r="U1047" t="s">
        <v>8331</v>
      </c>
      <c r="V1047" t="s">
        <v>8332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v>0</v>
      </c>
      <c r="G1048" t="s">
        <v>8220</v>
      </c>
      <c r="H1048" t="str">
        <f t="shared" si="64"/>
        <v>null</v>
      </c>
      <c r="I1048" t="str">
        <f t="shared" si="65"/>
        <v>null</v>
      </c>
      <c r="J1048">
        <v>0</v>
      </c>
      <c r="K1048" s="7">
        <v>0</v>
      </c>
      <c r="L1048" t="s">
        <v>8236</v>
      </c>
      <c r="M1048" t="s">
        <v>8249</v>
      </c>
      <c r="N1048">
        <v>1451161560</v>
      </c>
      <c r="O1048" s="11">
        <f t="shared" si="66"/>
        <v>42364.851388888885</v>
      </c>
      <c r="P1048">
        <v>1447273560</v>
      </c>
      <c r="Q1048" s="11">
        <f t="shared" si="67"/>
        <v>42319.851388888885</v>
      </c>
      <c r="R1048" t="b">
        <v>0</v>
      </c>
      <c r="S1048" t="b">
        <v>0</v>
      </c>
      <c r="T1048" t="s">
        <v>8281</v>
      </c>
      <c r="U1048" t="s">
        <v>8331</v>
      </c>
      <c r="V1048" t="s">
        <v>8332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v>0.05</v>
      </c>
      <c r="G1049" t="s">
        <v>8220</v>
      </c>
      <c r="H1049" t="str">
        <f t="shared" si="64"/>
        <v>null</v>
      </c>
      <c r="I1049" t="str">
        <f t="shared" si="65"/>
        <v>null</v>
      </c>
      <c r="J1049">
        <v>1</v>
      </c>
      <c r="K1049" s="6">
        <v>1</v>
      </c>
      <c r="L1049" t="s">
        <v>8224</v>
      </c>
      <c r="M1049" t="s">
        <v>8246</v>
      </c>
      <c r="N1049">
        <v>1415219915</v>
      </c>
      <c r="O1049" s="11">
        <f t="shared" si="66"/>
        <v>41948.860127314816</v>
      </c>
      <c r="P1049">
        <v>1412624315</v>
      </c>
      <c r="Q1049" s="11">
        <f t="shared" si="67"/>
        <v>41918.818460648145</v>
      </c>
      <c r="R1049" t="b">
        <v>0</v>
      </c>
      <c r="S1049" t="b">
        <v>0</v>
      </c>
      <c r="T1049" t="s">
        <v>8281</v>
      </c>
      <c r="U1049" t="s">
        <v>8331</v>
      </c>
      <c r="V1049" t="s">
        <v>8332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v>1.4133333333333333</v>
      </c>
      <c r="G1050" t="s">
        <v>8220</v>
      </c>
      <c r="H1050" t="str">
        <f t="shared" si="64"/>
        <v>null</v>
      </c>
      <c r="I1050" t="str">
        <f t="shared" si="65"/>
        <v>null</v>
      </c>
      <c r="J1050">
        <v>4</v>
      </c>
      <c r="K1050" s="6">
        <v>53</v>
      </c>
      <c r="L1050" t="s">
        <v>8224</v>
      </c>
      <c r="M1050" t="s">
        <v>8246</v>
      </c>
      <c r="N1050">
        <v>1474766189</v>
      </c>
      <c r="O1050" s="11">
        <f t="shared" si="66"/>
        <v>42638.053113425922</v>
      </c>
      <c r="P1050">
        <v>1471310189</v>
      </c>
      <c r="Q1050" s="11">
        <f t="shared" si="67"/>
        <v>42598.053113425922</v>
      </c>
      <c r="R1050" t="b">
        <v>0</v>
      </c>
      <c r="S1050" t="b">
        <v>0</v>
      </c>
      <c r="T1050" t="s">
        <v>8281</v>
      </c>
      <c r="U1050" t="s">
        <v>8331</v>
      </c>
      <c r="V1050" t="s">
        <v>8332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v>0</v>
      </c>
      <c r="G1051" t="s">
        <v>8220</v>
      </c>
      <c r="H1051" t="str">
        <f t="shared" si="64"/>
        <v>null</v>
      </c>
      <c r="I1051" t="str">
        <f t="shared" si="65"/>
        <v>null</v>
      </c>
      <c r="J1051">
        <v>0</v>
      </c>
      <c r="K1051" s="7">
        <v>0</v>
      </c>
      <c r="L1051" t="s">
        <v>8224</v>
      </c>
      <c r="M1051" t="s">
        <v>8246</v>
      </c>
      <c r="N1051">
        <v>1455272445</v>
      </c>
      <c r="O1051" s="11">
        <f t="shared" si="66"/>
        <v>42412.431076388893</v>
      </c>
      <c r="P1051">
        <v>1452680445</v>
      </c>
      <c r="Q1051" s="11">
        <f t="shared" si="67"/>
        <v>42382.431076388893</v>
      </c>
      <c r="R1051" t="b">
        <v>0</v>
      </c>
      <c r="S1051" t="b">
        <v>0</v>
      </c>
      <c r="T1051" t="s">
        <v>8281</v>
      </c>
      <c r="U1051" t="s">
        <v>8331</v>
      </c>
      <c r="V1051" t="s">
        <v>8332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v>0</v>
      </c>
      <c r="G1052" t="s">
        <v>8220</v>
      </c>
      <c r="H1052" t="str">
        <f t="shared" si="64"/>
        <v>null</v>
      </c>
      <c r="I1052" t="str">
        <f t="shared" si="65"/>
        <v>null</v>
      </c>
      <c r="J1052">
        <v>0</v>
      </c>
      <c r="K1052" s="7">
        <v>0</v>
      </c>
      <c r="L1052" t="s">
        <v>8224</v>
      </c>
      <c r="M1052" t="s">
        <v>8246</v>
      </c>
      <c r="N1052">
        <v>1442257677</v>
      </c>
      <c r="O1052" s="11">
        <f t="shared" si="66"/>
        <v>42261.7971875</v>
      </c>
      <c r="P1052">
        <v>1439665677</v>
      </c>
      <c r="Q1052" s="11">
        <f t="shared" si="67"/>
        <v>42231.7971875</v>
      </c>
      <c r="R1052" t="b">
        <v>0</v>
      </c>
      <c r="S1052" t="b">
        <v>0</v>
      </c>
      <c r="T1052" t="s">
        <v>8281</v>
      </c>
      <c r="U1052" t="s">
        <v>8331</v>
      </c>
      <c r="V1052" t="s">
        <v>8332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v>0</v>
      </c>
      <c r="G1053" t="s">
        <v>8220</v>
      </c>
      <c r="H1053" t="str">
        <f t="shared" si="64"/>
        <v>null</v>
      </c>
      <c r="I1053" t="str">
        <f t="shared" si="65"/>
        <v>null</v>
      </c>
      <c r="J1053">
        <v>0</v>
      </c>
      <c r="K1053" s="7">
        <v>0</v>
      </c>
      <c r="L1053" t="s">
        <v>8224</v>
      </c>
      <c r="M1053" t="s">
        <v>8246</v>
      </c>
      <c r="N1053">
        <v>1409098825</v>
      </c>
      <c r="O1053" s="11">
        <f t="shared" si="66"/>
        <v>41878.014178240745</v>
      </c>
      <c r="P1053">
        <v>1406679625</v>
      </c>
      <c r="Q1053" s="11">
        <f t="shared" si="67"/>
        <v>41850.014178240745</v>
      </c>
      <c r="R1053" t="b">
        <v>0</v>
      </c>
      <c r="S1053" t="b">
        <v>0</v>
      </c>
      <c r="T1053" t="s">
        <v>8281</v>
      </c>
      <c r="U1053" t="s">
        <v>8331</v>
      </c>
      <c r="V1053" t="s">
        <v>8332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v>0</v>
      </c>
      <c r="G1054" t="s">
        <v>8220</v>
      </c>
      <c r="H1054" t="str">
        <f t="shared" si="64"/>
        <v>null</v>
      </c>
      <c r="I1054" t="str">
        <f t="shared" si="65"/>
        <v>null</v>
      </c>
      <c r="J1054">
        <v>0</v>
      </c>
      <c r="K1054" s="7">
        <v>0</v>
      </c>
      <c r="L1054" t="s">
        <v>8224</v>
      </c>
      <c r="M1054" t="s">
        <v>8246</v>
      </c>
      <c r="N1054">
        <v>1465243740</v>
      </c>
      <c r="O1054" s="11">
        <f t="shared" si="66"/>
        <v>42527.839583333334</v>
      </c>
      <c r="P1054">
        <v>1461438495</v>
      </c>
      <c r="Q1054" s="11">
        <f t="shared" si="67"/>
        <v>42483.797395833331</v>
      </c>
      <c r="R1054" t="b">
        <v>0</v>
      </c>
      <c r="S1054" t="b">
        <v>0</v>
      </c>
      <c r="T1054" t="s">
        <v>8281</v>
      </c>
      <c r="U1054" t="s">
        <v>8331</v>
      </c>
      <c r="V1054" t="s">
        <v>8332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v>1</v>
      </c>
      <c r="G1055" t="s">
        <v>8220</v>
      </c>
      <c r="H1055" t="str">
        <f t="shared" si="64"/>
        <v>null</v>
      </c>
      <c r="I1055" t="str">
        <f t="shared" si="65"/>
        <v>null</v>
      </c>
      <c r="J1055">
        <v>1</v>
      </c>
      <c r="K1055" s="6">
        <v>15</v>
      </c>
      <c r="L1055" t="s">
        <v>8224</v>
      </c>
      <c r="M1055" t="s">
        <v>8246</v>
      </c>
      <c r="N1055">
        <v>1488773332</v>
      </c>
      <c r="O1055" s="11">
        <f t="shared" si="66"/>
        <v>42800.172824074078</v>
      </c>
      <c r="P1055">
        <v>1486613332</v>
      </c>
      <c r="Q1055" s="11">
        <f t="shared" si="67"/>
        <v>42775.172824074078</v>
      </c>
      <c r="R1055" t="b">
        <v>0</v>
      </c>
      <c r="S1055" t="b">
        <v>0</v>
      </c>
      <c r="T1055" t="s">
        <v>8281</v>
      </c>
      <c r="U1055" t="s">
        <v>8331</v>
      </c>
      <c r="V1055" t="s">
        <v>8332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v>0</v>
      </c>
      <c r="G1056" t="s">
        <v>8220</v>
      </c>
      <c r="H1056" t="str">
        <f t="shared" si="64"/>
        <v>null</v>
      </c>
      <c r="I1056" t="str">
        <f t="shared" si="65"/>
        <v>null</v>
      </c>
      <c r="J1056">
        <v>0</v>
      </c>
      <c r="K1056" s="7">
        <v>0</v>
      </c>
      <c r="L1056" t="s">
        <v>8224</v>
      </c>
      <c r="M1056" t="s">
        <v>8246</v>
      </c>
      <c r="N1056">
        <v>1407708000</v>
      </c>
      <c r="O1056" s="11">
        <f t="shared" si="66"/>
        <v>41861.916666666664</v>
      </c>
      <c r="P1056">
        <v>1405110399</v>
      </c>
      <c r="Q1056" s="11">
        <f t="shared" si="67"/>
        <v>41831.851840277777</v>
      </c>
      <c r="R1056" t="b">
        <v>0</v>
      </c>
      <c r="S1056" t="b">
        <v>0</v>
      </c>
      <c r="T1056" t="s">
        <v>8281</v>
      </c>
      <c r="U1056" t="s">
        <v>8331</v>
      </c>
      <c r="V1056" t="s">
        <v>8332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v>0</v>
      </c>
      <c r="G1057" t="s">
        <v>8220</v>
      </c>
      <c r="H1057" t="str">
        <f t="shared" si="64"/>
        <v>null</v>
      </c>
      <c r="I1057" t="str">
        <f t="shared" si="65"/>
        <v>null</v>
      </c>
      <c r="J1057">
        <v>0</v>
      </c>
      <c r="K1057" s="7">
        <v>0</v>
      </c>
      <c r="L1057" t="s">
        <v>8224</v>
      </c>
      <c r="M1057" t="s">
        <v>8246</v>
      </c>
      <c r="N1057">
        <v>1457394545</v>
      </c>
      <c r="O1057" s="11">
        <f t="shared" si="66"/>
        <v>42436.992418981477</v>
      </c>
      <c r="P1057">
        <v>1454802545</v>
      </c>
      <c r="Q1057" s="11">
        <f t="shared" si="67"/>
        <v>42406.992418981477</v>
      </c>
      <c r="R1057" t="b">
        <v>0</v>
      </c>
      <c r="S1057" t="b">
        <v>0</v>
      </c>
      <c r="T1057" t="s">
        <v>8281</v>
      </c>
      <c r="U1057" t="s">
        <v>8331</v>
      </c>
      <c r="V1057" t="s">
        <v>8332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v>0</v>
      </c>
      <c r="G1058" t="s">
        <v>8220</v>
      </c>
      <c r="H1058" t="str">
        <f t="shared" si="64"/>
        <v>null</v>
      </c>
      <c r="I1058" t="str">
        <f t="shared" si="65"/>
        <v>null</v>
      </c>
      <c r="J1058">
        <v>0</v>
      </c>
      <c r="K1058" s="7">
        <v>0</v>
      </c>
      <c r="L1058" t="s">
        <v>8224</v>
      </c>
      <c r="M1058" t="s">
        <v>8246</v>
      </c>
      <c r="N1058">
        <v>1429892177</v>
      </c>
      <c r="O1058" s="11">
        <f t="shared" si="66"/>
        <v>42118.677974537044</v>
      </c>
      <c r="P1058">
        <v>1424711777</v>
      </c>
      <c r="Q1058" s="11">
        <f t="shared" si="67"/>
        <v>42058.719641203701</v>
      </c>
      <c r="R1058" t="b">
        <v>0</v>
      </c>
      <c r="S1058" t="b">
        <v>0</v>
      </c>
      <c r="T1058" t="s">
        <v>8281</v>
      </c>
      <c r="U1058" t="s">
        <v>8331</v>
      </c>
      <c r="V1058" t="s">
        <v>8332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v>0</v>
      </c>
      <c r="G1059" t="s">
        <v>8220</v>
      </c>
      <c r="H1059" t="str">
        <f t="shared" si="64"/>
        <v>null</v>
      </c>
      <c r="I1059" t="str">
        <f t="shared" si="65"/>
        <v>null</v>
      </c>
      <c r="J1059">
        <v>0</v>
      </c>
      <c r="K1059" s="7">
        <v>0</v>
      </c>
      <c r="L1059" t="s">
        <v>8224</v>
      </c>
      <c r="M1059" t="s">
        <v>8246</v>
      </c>
      <c r="N1059">
        <v>1480888483</v>
      </c>
      <c r="O1059" s="11">
        <f t="shared" si="66"/>
        <v>42708.912997685184</v>
      </c>
      <c r="P1059">
        <v>1478292883</v>
      </c>
      <c r="Q1059" s="11">
        <f t="shared" si="67"/>
        <v>42678.871331018512</v>
      </c>
      <c r="R1059" t="b">
        <v>0</v>
      </c>
      <c r="S1059" t="b">
        <v>0</v>
      </c>
      <c r="T1059" t="s">
        <v>8281</v>
      </c>
      <c r="U1059" t="s">
        <v>8331</v>
      </c>
      <c r="V1059" t="s">
        <v>8332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v>0</v>
      </c>
      <c r="G1060" t="s">
        <v>8220</v>
      </c>
      <c r="H1060" t="str">
        <f t="shared" si="64"/>
        <v>null</v>
      </c>
      <c r="I1060" t="str">
        <f t="shared" si="65"/>
        <v>null</v>
      </c>
      <c r="J1060">
        <v>0</v>
      </c>
      <c r="K1060" s="7">
        <v>0</v>
      </c>
      <c r="L1060" t="s">
        <v>8224</v>
      </c>
      <c r="M1060" t="s">
        <v>8246</v>
      </c>
      <c r="N1060">
        <v>1427328000</v>
      </c>
      <c r="O1060" s="11">
        <f t="shared" si="66"/>
        <v>42089</v>
      </c>
      <c r="P1060">
        <v>1423777043</v>
      </c>
      <c r="Q1060" s="11">
        <f t="shared" si="67"/>
        <v>42047.900960648149</v>
      </c>
      <c r="R1060" t="b">
        <v>0</v>
      </c>
      <c r="S1060" t="b">
        <v>0</v>
      </c>
      <c r="T1060" t="s">
        <v>8281</v>
      </c>
      <c r="U1060" t="s">
        <v>8331</v>
      </c>
      <c r="V1060" t="s">
        <v>8332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v>0</v>
      </c>
      <c r="G1061" t="s">
        <v>8220</v>
      </c>
      <c r="H1061" t="str">
        <f t="shared" si="64"/>
        <v>null</v>
      </c>
      <c r="I1061" t="str">
        <f t="shared" si="65"/>
        <v>null</v>
      </c>
      <c r="J1061">
        <v>0</v>
      </c>
      <c r="K1061" s="7">
        <v>0</v>
      </c>
      <c r="L1061" t="s">
        <v>8224</v>
      </c>
      <c r="M1061" t="s">
        <v>8246</v>
      </c>
      <c r="N1061">
        <v>1426269456</v>
      </c>
      <c r="O1061" s="11">
        <f t="shared" si="66"/>
        <v>42076.748333333337</v>
      </c>
      <c r="P1061">
        <v>1423681056</v>
      </c>
      <c r="Q1061" s="11">
        <f t="shared" si="67"/>
        <v>42046.79</v>
      </c>
      <c r="R1061" t="b">
        <v>0</v>
      </c>
      <c r="S1061" t="b">
        <v>0</v>
      </c>
      <c r="T1061" t="s">
        <v>8281</v>
      </c>
      <c r="U1061" t="s">
        <v>8331</v>
      </c>
      <c r="V1061" t="s">
        <v>8332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v>1</v>
      </c>
      <c r="G1062" t="s">
        <v>8220</v>
      </c>
      <c r="H1062" t="str">
        <f t="shared" si="64"/>
        <v>null</v>
      </c>
      <c r="I1062" t="str">
        <f t="shared" si="65"/>
        <v>null</v>
      </c>
      <c r="J1062">
        <v>1</v>
      </c>
      <c r="K1062" s="6">
        <v>50</v>
      </c>
      <c r="L1062" t="s">
        <v>8224</v>
      </c>
      <c r="M1062" t="s">
        <v>8246</v>
      </c>
      <c r="N1062">
        <v>1429134893</v>
      </c>
      <c r="O1062" s="11">
        <f t="shared" si="66"/>
        <v>42109.913113425922</v>
      </c>
      <c r="P1062">
        <v>1426542893</v>
      </c>
      <c r="Q1062" s="11">
        <f t="shared" si="67"/>
        <v>42079.913113425922</v>
      </c>
      <c r="R1062" t="b">
        <v>0</v>
      </c>
      <c r="S1062" t="b">
        <v>0</v>
      </c>
      <c r="T1062" t="s">
        <v>8281</v>
      </c>
      <c r="U1062" t="s">
        <v>8331</v>
      </c>
      <c r="V1062" t="s">
        <v>8332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v>0</v>
      </c>
      <c r="G1063" t="s">
        <v>8220</v>
      </c>
      <c r="H1063" t="str">
        <f t="shared" si="64"/>
        <v>null</v>
      </c>
      <c r="I1063" t="str">
        <f t="shared" si="65"/>
        <v>null</v>
      </c>
      <c r="J1063">
        <v>0</v>
      </c>
      <c r="K1063" s="7">
        <v>0</v>
      </c>
      <c r="L1063" t="s">
        <v>8224</v>
      </c>
      <c r="M1063" t="s">
        <v>8246</v>
      </c>
      <c r="N1063">
        <v>1462150800</v>
      </c>
      <c r="O1063" s="11">
        <f t="shared" si="66"/>
        <v>42492.041666666672</v>
      </c>
      <c r="P1063">
        <v>1456987108</v>
      </c>
      <c r="Q1063" s="11">
        <f t="shared" si="67"/>
        <v>42432.276712962965</v>
      </c>
      <c r="R1063" t="b">
        <v>0</v>
      </c>
      <c r="S1063" t="b">
        <v>0</v>
      </c>
      <c r="T1063" t="s">
        <v>8281</v>
      </c>
      <c r="U1063" t="s">
        <v>8331</v>
      </c>
      <c r="V1063" t="s">
        <v>8332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v>95.477386934673376</v>
      </c>
      <c r="G1064" t="s">
        <v>8220</v>
      </c>
      <c r="H1064" t="str">
        <f t="shared" si="64"/>
        <v>null</v>
      </c>
      <c r="I1064" t="str">
        <f t="shared" si="65"/>
        <v>null</v>
      </c>
      <c r="J1064">
        <v>4</v>
      </c>
      <c r="K1064" s="6">
        <v>47.5</v>
      </c>
      <c r="L1064" t="s">
        <v>8224</v>
      </c>
      <c r="M1064" t="s">
        <v>8246</v>
      </c>
      <c r="N1064">
        <v>1468351341</v>
      </c>
      <c r="O1064" s="11">
        <f t="shared" si="66"/>
        <v>42563.807187500002</v>
      </c>
      <c r="P1064">
        <v>1467746541</v>
      </c>
      <c r="Q1064" s="11">
        <f t="shared" si="67"/>
        <v>42556.807187500002</v>
      </c>
      <c r="R1064" t="b">
        <v>0</v>
      </c>
      <c r="S1064" t="b">
        <v>0</v>
      </c>
      <c r="T1064" t="s">
        <v>8281</v>
      </c>
      <c r="U1064" t="s">
        <v>8331</v>
      </c>
      <c r="V1064" t="s">
        <v>8332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v>0</v>
      </c>
      <c r="G1065" t="s">
        <v>8220</v>
      </c>
      <c r="H1065" t="str">
        <f t="shared" si="64"/>
        <v>null</v>
      </c>
      <c r="I1065" t="str">
        <f t="shared" si="65"/>
        <v>null</v>
      </c>
      <c r="J1065">
        <v>0</v>
      </c>
      <c r="K1065" s="7">
        <v>0</v>
      </c>
      <c r="L1065" t="s">
        <v>8224</v>
      </c>
      <c r="M1065" t="s">
        <v>8246</v>
      </c>
      <c r="N1065">
        <v>1472604262</v>
      </c>
      <c r="O1065" s="11">
        <f t="shared" si="66"/>
        <v>42613.030810185184</v>
      </c>
      <c r="P1065">
        <v>1470012262</v>
      </c>
      <c r="Q1065" s="11">
        <f t="shared" si="67"/>
        <v>42583.030810185184</v>
      </c>
      <c r="R1065" t="b">
        <v>0</v>
      </c>
      <c r="S1065" t="b">
        <v>0</v>
      </c>
      <c r="T1065" t="s">
        <v>8281</v>
      </c>
      <c r="U1065" t="s">
        <v>8331</v>
      </c>
      <c r="V1065" t="s">
        <v>8332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v>8.974444444444444</v>
      </c>
      <c r="G1066" t="s">
        <v>8221</v>
      </c>
      <c r="H1066" t="str">
        <f t="shared" si="64"/>
        <v>null</v>
      </c>
      <c r="I1066">
        <f t="shared" si="65"/>
        <v>123</v>
      </c>
      <c r="J1066">
        <v>123</v>
      </c>
      <c r="K1066" s="6">
        <v>65.666666666666671</v>
      </c>
      <c r="L1066" t="s">
        <v>8224</v>
      </c>
      <c r="M1066" t="s">
        <v>8246</v>
      </c>
      <c r="N1066">
        <v>1373174903</v>
      </c>
      <c r="O1066" s="11">
        <f t="shared" si="66"/>
        <v>41462.228043981479</v>
      </c>
      <c r="P1066">
        <v>1369286903</v>
      </c>
      <c r="Q1066" s="11">
        <f t="shared" si="67"/>
        <v>41417.228043981479</v>
      </c>
      <c r="R1066" t="b">
        <v>0</v>
      </c>
      <c r="S1066" t="b">
        <v>0</v>
      </c>
      <c r="T1066" t="s">
        <v>8282</v>
      </c>
      <c r="U1066" t="s">
        <v>8333</v>
      </c>
      <c r="V1066" t="s">
        <v>8334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v>2.7</v>
      </c>
      <c r="G1067" t="s">
        <v>8221</v>
      </c>
      <c r="H1067" t="str">
        <f t="shared" si="64"/>
        <v>null</v>
      </c>
      <c r="I1067">
        <f t="shared" si="65"/>
        <v>5</v>
      </c>
      <c r="J1067">
        <v>5</v>
      </c>
      <c r="K1067" s="6">
        <v>16.2</v>
      </c>
      <c r="L1067" t="s">
        <v>8226</v>
      </c>
      <c r="M1067" t="s">
        <v>8248</v>
      </c>
      <c r="N1067">
        <v>1392800922</v>
      </c>
      <c r="O1067" s="11">
        <f t="shared" si="66"/>
        <v>41689.381041666667</v>
      </c>
      <c r="P1067">
        <v>1390381722</v>
      </c>
      <c r="Q1067" s="11">
        <f t="shared" si="67"/>
        <v>41661.381041666667</v>
      </c>
      <c r="R1067" t="b">
        <v>0</v>
      </c>
      <c r="S1067" t="b">
        <v>0</v>
      </c>
      <c r="T1067" t="s">
        <v>8282</v>
      </c>
      <c r="U1067" t="s">
        <v>8333</v>
      </c>
      <c r="V1067" t="s">
        <v>8334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v>3.3673333333333333</v>
      </c>
      <c r="G1068" t="s">
        <v>8221</v>
      </c>
      <c r="H1068" t="str">
        <f t="shared" si="64"/>
        <v>null</v>
      </c>
      <c r="I1068">
        <f t="shared" si="65"/>
        <v>148</v>
      </c>
      <c r="J1068">
        <v>148</v>
      </c>
      <c r="K1068" s="6">
        <v>34.128378378378379</v>
      </c>
      <c r="L1068" t="s">
        <v>8224</v>
      </c>
      <c r="M1068" t="s">
        <v>8246</v>
      </c>
      <c r="N1068">
        <v>1375657582</v>
      </c>
      <c r="O1068" s="11">
        <f t="shared" si="66"/>
        <v>41490.962754629632</v>
      </c>
      <c r="P1068">
        <v>1371769582</v>
      </c>
      <c r="Q1068" s="11">
        <f t="shared" si="67"/>
        <v>41445.962754629632</v>
      </c>
      <c r="R1068" t="b">
        <v>0</v>
      </c>
      <c r="S1068" t="b">
        <v>0</v>
      </c>
      <c r="T1068" t="s">
        <v>8282</v>
      </c>
      <c r="U1068" t="s">
        <v>8333</v>
      </c>
      <c r="V1068" t="s">
        <v>8334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v>26</v>
      </c>
      <c r="G1069" t="s">
        <v>8221</v>
      </c>
      <c r="H1069" t="str">
        <f t="shared" si="64"/>
        <v>null</v>
      </c>
      <c r="I1069">
        <f t="shared" si="65"/>
        <v>10</v>
      </c>
      <c r="J1069">
        <v>10</v>
      </c>
      <c r="K1069" s="6">
        <v>13</v>
      </c>
      <c r="L1069" t="s">
        <v>8224</v>
      </c>
      <c r="M1069" t="s">
        <v>8246</v>
      </c>
      <c r="N1069">
        <v>1387657931</v>
      </c>
      <c r="O1069" s="11">
        <f t="shared" si="66"/>
        <v>41629.855682870373</v>
      </c>
      <c r="P1069">
        <v>1385065931</v>
      </c>
      <c r="Q1069" s="11">
        <f t="shared" si="67"/>
        <v>41599.855682870373</v>
      </c>
      <c r="R1069" t="b">
        <v>0</v>
      </c>
      <c r="S1069" t="b">
        <v>0</v>
      </c>
      <c r="T1069" t="s">
        <v>8282</v>
      </c>
      <c r="U1069" t="s">
        <v>8333</v>
      </c>
      <c r="V1069" t="s">
        <v>8334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v>0.15</v>
      </c>
      <c r="G1070" t="s">
        <v>8221</v>
      </c>
      <c r="H1070" t="str">
        <f t="shared" si="64"/>
        <v>null</v>
      </c>
      <c r="I1070">
        <f t="shared" si="65"/>
        <v>4</v>
      </c>
      <c r="J1070">
        <v>4</v>
      </c>
      <c r="K1070" s="6">
        <v>11.25</v>
      </c>
      <c r="L1070" t="s">
        <v>8224</v>
      </c>
      <c r="M1070" t="s">
        <v>8246</v>
      </c>
      <c r="N1070">
        <v>1460274864</v>
      </c>
      <c r="O1070" s="11">
        <f t="shared" si="66"/>
        <v>42470.329444444447</v>
      </c>
      <c r="P1070">
        <v>1457686464</v>
      </c>
      <c r="Q1070" s="11">
        <f t="shared" si="67"/>
        <v>42440.371111111104</v>
      </c>
      <c r="R1070" t="b">
        <v>0</v>
      </c>
      <c r="S1070" t="b">
        <v>0</v>
      </c>
      <c r="T1070" t="s">
        <v>8282</v>
      </c>
      <c r="U1070" t="s">
        <v>8333</v>
      </c>
      <c r="V1070" t="s">
        <v>8334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v>38.636363636363633</v>
      </c>
      <c r="G1071" t="s">
        <v>8221</v>
      </c>
      <c r="H1071" t="str">
        <f t="shared" si="64"/>
        <v>null</v>
      </c>
      <c r="I1071">
        <f t="shared" si="65"/>
        <v>21</v>
      </c>
      <c r="J1071">
        <v>21</v>
      </c>
      <c r="K1071" s="6">
        <v>40.476190476190474</v>
      </c>
      <c r="L1071" t="s">
        <v>8224</v>
      </c>
      <c r="M1071" t="s">
        <v>8246</v>
      </c>
      <c r="N1071">
        <v>1385447459</v>
      </c>
      <c r="O1071" s="11">
        <f t="shared" si="66"/>
        <v>41604.271516203706</v>
      </c>
      <c r="P1071">
        <v>1382679059</v>
      </c>
      <c r="Q1071" s="11">
        <f t="shared" si="67"/>
        <v>41572.229849537034</v>
      </c>
      <c r="R1071" t="b">
        <v>0</v>
      </c>
      <c r="S1071" t="b">
        <v>0</v>
      </c>
      <c r="T1071" t="s">
        <v>8282</v>
      </c>
      <c r="U1071" t="s">
        <v>8333</v>
      </c>
      <c r="V1071" t="s">
        <v>8334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v>0.70000000000000007</v>
      </c>
      <c r="G1072" t="s">
        <v>8221</v>
      </c>
      <c r="H1072" t="str">
        <f t="shared" si="64"/>
        <v>null</v>
      </c>
      <c r="I1072">
        <f t="shared" si="65"/>
        <v>2</v>
      </c>
      <c r="J1072">
        <v>2</v>
      </c>
      <c r="K1072" s="6">
        <v>35</v>
      </c>
      <c r="L1072" t="s">
        <v>8224</v>
      </c>
      <c r="M1072" t="s">
        <v>8246</v>
      </c>
      <c r="N1072">
        <v>1349050622</v>
      </c>
      <c r="O1072" s="11">
        <f t="shared" si="66"/>
        <v>41183.011828703704</v>
      </c>
      <c r="P1072">
        <v>1347322622</v>
      </c>
      <c r="Q1072" s="11">
        <f t="shared" si="67"/>
        <v>41163.011828703704</v>
      </c>
      <c r="R1072" t="b">
        <v>0</v>
      </c>
      <c r="S1072" t="b">
        <v>0</v>
      </c>
      <c r="T1072" t="s">
        <v>8282</v>
      </c>
      <c r="U1072" t="s">
        <v>8333</v>
      </c>
      <c r="V1072" t="s">
        <v>8334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v>0</v>
      </c>
      <c r="G1073" t="s">
        <v>8221</v>
      </c>
      <c r="H1073" t="str">
        <f t="shared" si="64"/>
        <v>null</v>
      </c>
      <c r="I1073">
        <f t="shared" si="65"/>
        <v>0</v>
      </c>
      <c r="J1073">
        <v>0</v>
      </c>
      <c r="K1073" s="7">
        <v>0</v>
      </c>
      <c r="L1073" t="s">
        <v>8234</v>
      </c>
      <c r="M1073" t="s">
        <v>8254</v>
      </c>
      <c r="N1073">
        <v>1447787093</v>
      </c>
      <c r="O1073" s="11">
        <f t="shared" si="66"/>
        <v>42325.795057870375</v>
      </c>
      <c r="P1073">
        <v>1445191493</v>
      </c>
      <c r="Q1073" s="11">
        <f t="shared" si="67"/>
        <v>42295.753391203703</v>
      </c>
      <c r="R1073" t="b">
        <v>0</v>
      </c>
      <c r="S1073" t="b">
        <v>0</v>
      </c>
      <c r="T1073" t="s">
        <v>8282</v>
      </c>
      <c r="U1073" t="s">
        <v>8333</v>
      </c>
      <c r="V1073" t="s">
        <v>8334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v>6.8000000000000005E-2</v>
      </c>
      <c r="G1074" t="s">
        <v>8221</v>
      </c>
      <c r="H1074" t="str">
        <f t="shared" si="64"/>
        <v>null</v>
      </c>
      <c r="I1074">
        <f t="shared" si="65"/>
        <v>4</v>
      </c>
      <c r="J1074">
        <v>4</v>
      </c>
      <c r="K1074" s="6">
        <v>12.75</v>
      </c>
      <c r="L1074" t="s">
        <v>8224</v>
      </c>
      <c r="M1074" t="s">
        <v>8246</v>
      </c>
      <c r="N1074">
        <v>1391630297</v>
      </c>
      <c r="O1074" s="11">
        <f t="shared" si="66"/>
        <v>41675.832141203704</v>
      </c>
      <c r="P1074">
        <v>1389038297</v>
      </c>
      <c r="Q1074" s="11">
        <f t="shared" si="67"/>
        <v>41645.832141203704</v>
      </c>
      <c r="R1074" t="b">
        <v>0</v>
      </c>
      <c r="S1074" t="b">
        <v>0</v>
      </c>
      <c r="T1074" t="s">
        <v>8282</v>
      </c>
      <c r="U1074" t="s">
        <v>8333</v>
      </c>
      <c r="V1074" t="s">
        <v>8334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v>1.3333333333333335</v>
      </c>
      <c r="G1075" t="s">
        <v>8221</v>
      </c>
      <c r="H1075" t="str">
        <f t="shared" si="64"/>
        <v>null</v>
      </c>
      <c r="I1075">
        <f t="shared" si="65"/>
        <v>1</v>
      </c>
      <c r="J1075">
        <v>1</v>
      </c>
      <c r="K1075" s="6">
        <v>10</v>
      </c>
      <c r="L1075" t="s">
        <v>8224</v>
      </c>
      <c r="M1075" t="s">
        <v>8246</v>
      </c>
      <c r="N1075">
        <v>1318806541</v>
      </c>
      <c r="O1075" s="11">
        <f t="shared" si="66"/>
        <v>40832.964594907404</v>
      </c>
      <c r="P1075">
        <v>1316214541</v>
      </c>
      <c r="Q1075" s="11">
        <f t="shared" si="67"/>
        <v>40802.964594907404</v>
      </c>
      <c r="R1075" t="b">
        <v>0</v>
      </c>
      <c r="S1075" t="b">
        <v>0</v>
      </c>
      <c r="T1075" t="s">
        <v>8282</v>
      </c>
      <c r="U1075" t="s">
        <v>8333</v>
      </c>
      <c r="V1075" t="s">
        <v>8334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v>6.3092592592592585</v>
      </c>
      <c r="G1076" t="s">
        <v>8221</v>
      </c>
      <c r="H1076" t="str">
        <f t="shared" si="64"/>
        <v>null</v>
      </c>
      <c r="I1076">
        <f t="shared" si="65"/>
        <v>30</v>
      </c>
      <c r="J1076">
        <v>30</v>
      </c>
      <c r="K1076" s="6">
        <v>113.56666666666666</v>
      </c>
      <c r="L1076" t="s">
        <v>8224</v>
      </c>
      <c r="M1076" t="s">
        <v>8246</v>
      </c>
      <c r="N1076">
        <v>1388808545</v>
      </c>
      <c r="O1076" s="11">
        <f t="shared" si="66"/>
        <v>41643.172974537039</v>
      </c>
      <c r="P1076">
        <v>1386216545</v>
      </c>
      <c r="Q1076" s="11">
        <f t="shared" si="67"/>
        <v>41613.172974537039</v>
      </c>
      <c r="R1076" t="b">
        <v>0</v>
      </c>
      <c r="S1076" t="b">
        <v>0</v>
      </c>
      <c r="T1076" t="s">
        <v>8282</v>
      </c>
      <c r="U1076" t="s">
        <v>8333</v>
      </c>
      <c r="V1076" t="s">
        <v>8334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v>4.5</v>
      </c>
      <c r="G1077" t="s">
        <v>8221</v>
      </c>
      <c r="H1077" t="str">
        <f t="shared" si="64"/>
        <v>null</v>
      </c>
      <c r="I1077">
        <f t="shared" si="65"/>
        <v>3</v>
      </c>
      <c r="J1077">
        <v>3</v>
      </c>
      <c r="K1077" s="6">
        <v>15</v>
      </c>
      <c r="L1077" t="s">
        <v>8224</v>
      </c>
      <c r="M1077" t="s">
        <v>8246</v>
      </c>
      <c r="N1077">
        <v>1336340516</v>
      </c>
      <c r="O1077" s="11">
        <f t="shared" si="66"/>
        <v>41035.904120370367</v>
      </c>
      <c r="P1077">
        <v>1333748516</v>
      </c>
      <c r="Q1077" s="11">
        <f t="shared" si="67"/>
        <v>41005.904120370367</v>
      </c>
      <c r="R1077" t="b">
        <v>0</v>
      </c>
      <c r="S1077" t="b">
        <v>0</v>
      </c>
      <c r="T1077" t="s">
        <v>8282</v>
      </c>
      <c r="U1077" t="s">
        <v>8333</v>
      </c>
      <c r="V1077" t="s">
        <v>8334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v>62.765333333333331</v>
      </c>
      <c r="G1078" t="s">
        <v>8221</v>
      </c>
      <c r="H1078" t="str">
        <f t="shared" si="64"/>
        <v>null</v>
      </c>
      <c r="I1078">
        <f t="shared" si="65"/>
        <v>975</v>
      </c>
      <c r="J1078">
        <v>975</v>
      </c>
      <c r="K1078" s="6">
        <v>48.281025641025643</v>
      </c>
      <c r="L1078" t="s">
        <v>8224</v>
      </c>
      <c r="M1078" t="s">
        <v>8246</v>
      </c>
      <c r="N1078">
        <v>1410426250</v>
      </c>
      <c r="O1078" s="11">
        <f t="shared" si="66"/>
        <v>41893.377893518518</v>
      </c>
      <c r="P1078">
        <v>1405674250</v>
      </c>
      <c r="Q1078" s="11">
        <f t="shared" si="67"/>
        <v>41838.377893518518</v>
      </c>
      <c r="R1078" t="b">
        <v>0</v>
      </c>
      <c r="S1078" t="b">
        <v>0</v>
      </c>
      <c r="T1078" t="s">
        <v>8282</v>
      </c>
      <c r="U1078" t="s">
        <v>8333</v>
      </c>
      <c r="V1078" t="s">
        <v>8334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v>29.376000000000001</v>
      </c>
      <c r="G1079" t="s">
        <v>8221</v>
      </c>
      <c r="H1079" t="str">
        <f t="shared" si="64"/>
        <v>null</v>
      </c>
      <c r="I1079">
        <f t="shared" si="65"/>
        <v>167</v>
      </c>
      <c r="J1079">
        <v>167</v>
      </c>
      <c r="K1079" s="6">
        <v>43.976047904191617</v>
      </c>
      <c r="L1079" t="s">
        <v>8224</v>
      </c>
      <c r="M1079" t="s">
        <v>8246</v>
      </c>
      <c r="N1079">
        <v>1452744011</v>
      </c>
      <c r="O1079" s="11">
        <f t="shared" si="66"/>
        <v>42383.16679398148</v>
      </c>
      <c r="P1079">
        <v>1450152011</v>
      </c>
      <c r="Q1079" s="11">
        <f t="shared" si="67"/>
        <v>42353.16679398148</v>
      </c>
      <c r="R1079" t="b">
        <v>0</v>
      </c>
      <c r="S1079" t="b">
        <v>0</v>
      </c>
      <c r="T1079" t="s">
        <v>8282</v>
      </c>
      <c r="U1079" t="s">
        <v>8333</v>
      </c>
      <c r="V1079" t="s">
        <v>8334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v>7.5</v>
      </c>
      <c r="G1080" t="s">
        <v>8221</v>
      </c>
      <c r="H1080" t="str">
        <f t="shared" si="64"/>
        <v>null</v>
      </c>
      <c r="I1080">
        <f t="shared" si="65"/>
        <v>5</v>
      </c>
      <c r="J1080">
        <v>5</v>
      </c>
      <c r="K1080" s="6">
        <v>9</v>
      </c>
      <c r="L1080" t="s">
        <v>8224</v>
      </c>
      <c r="M1080" t="s">
        <v>8246</v>
      </c>
      <c r="N1080">
        <v>1311309721</v>
      </c>
      <c r="O1080" s="11">
        <f t="shared" si="66"/>
        <v>40746.195844907408</v>
      </c>
      <c r="P1080">
        <v>1307421721</v>
      </c>
      <c r="Q1080" s="11">
        <f t="shared" si="67"/>
        <v>40701.195844907408</v>
      </c>
      <c r="R1080" t="b">
        <v>0</v>
      </c>
      <c r="S1080" t="b">
        <v>0</v>
      </c>
      <c r="T1080" t="s">
        <v>8282</v>
      </c>
      <c r="U1080" t="s">
        <v>8333</v>
      </c>
      <c r="V1080" t="s">
        <v>8334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v>2.6076923076923078</v>
      </c>
      <c r="G1081" t="s">
        <v>8221</v>
      </c>
      <c r="H1081" t="str">
        <f t="shared" si="64"/>
        <v>null</v>
      </c>
      <c r="I1081">
        <f t="shared" si="65"/>
        <v>18</v>
      </c>
      <c r="J1081">
        <v>18</v>
      </c>
      <c r="K1081" s="6">
        <v>37.666666666666664</v>
      </c>
      <c r="L1081" t="s">
        <v>8236</v>
      </c>
      <c r="M1081" t="s">
        <v>8249</v>
      </c>
      <c r="N1081">
        <v>1463232936</v>
      </c>
      <c r="O1081" s="11">
        <f t="shared" si="66"/>
        <v>42504.566388888896</v>
      </c>
      <c r="P1081">
        <v>1461072936</v>
      </c>
      <c r="Q1081" s="11">
        <f t="shared" si="67"/>
        <v>42479.566388888896</v>
      </c>
      <c r="R1081" t="b">
        <v>0</v>
      </c>
      <c r="S1081" t="b">
        <v>0</v>
      </c>
      <c r="T1081" t="s">
        <v>8282</v>
      </c>
      <c r="U1081" t="s">
        <v>8333</v>
      </c>
      <c r="V1081" t="s">
        <v>8334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v>9.1050000000000004</v>
      </c>
      <c r="G1082" t="s">
        <v>8221</v>
      </c>
      <c r="H1082" t="str">
        <f t="shared" si="64"/>
        <v>null</v>
      </c>
      <c r="I1082">
        <f t="shared" si="65"/>
        <v>98</v>
      </c>
      <c r="J1082">
        <v>98</v>
      </c>
      <c r="K1082" s="6">
        <v>18.581632653061224</v>
      </c>
      <c r="L1082" t="s">
        <v>8224</v>
      </c>
      <c r="M1082" t="s">
        <v>8246</v>
      </c>
      <c r="N1082">
        <v>1399778333</v>
      </c>
      <c r="O1082" s="11">
        <f t="shared" si="66"/>
        <v>41770.138113425928</v>
      </c>
      <c r="P1082">
        <v>1397186333</v>
      </c>
      <c r="Q1082" s="11">
        <f t="shared" si="67"/>
        <v>41740.138113425928</v>
      </c>
      <c r="R1082" t="b">
        <v>0</v>
      </c>
      <c r="S1082" t="b">
        <v>0</v>
      </c>
      <c r="T1082" t="s">
        <v>8282</v>
      </c>
      <c r="U1082" t="s">
        <v>8333</v>
      </c>
      <c r="V1082" t="s">
        <v>8334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v>1.7647058823529412E-2</v>
      </c>
      <c r="G1083" t="s">
        <v>8221</v>
      </c>
      <c r="H1083" t="str">
        <f t="shared" si="64"/>
        <v>null</v>
      </c>
      <c r="I1083">
        <f t="shared" si="65"/>
        <v>4</v>
      </c>
      <c r="J1083">
        <v>4</v>
      </c>
      <c r="K1083" s="6">
        <v>3</v>
      </c>
      <c r="L1083" t="s">
        <v>8224</v>
      </c>
      <c r="M1083" t="s">
        <v>8246</v>
      </c>
      <c r="N1083">
        <v>1422483292</v>
      </c>
      <c r="O1083" s="11">
        <f t="shared" si="66"/>
        <v>42032.926990740743</v>
      </c>
      <c r="P1083">
        <v>1419891292</v>
      </c>
      <c r="Q1083" s="11">
        <f t="shared" si="67"/>
        <v>42002.926990740743</v>
      </c>
      <c r="R1083" t="b">
        <v>0</v>
      </c>
      <c r="S1083" t="b">
        <v>0</v>
      </c>
      <c r="T1083" t="s">
        <v>8282</v>
      </c>
      <c r="U1083" t="s">
        <v>8333</v>
      </c>
      <c r="V1083" t="s">
        <v>8334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v>0.55999999999999994</v>
      </c>
      <c r="G1084" t="s">
        <v>8221</v>
      </c>
      <c r="H1084" t="str">
        <f t="shared" si="64"/>
        <v>null</v>
      </c>
      <c r="I1084">
        <f t="shared" si="65"/>
        <v>3</v>
      </c>
      <c r="J1084">
        <v>3</v>
      </c>
      <c r="K1084" s="6">
        <v>18.666666666666668</v>
      </c>
      <c r="L1084" t="s">
        <v>8224</v>
      </c>
      <c r="M1084" t="s">
        <v>8246</v>
      </c>
      <c r="N1084">
        <v>1344635088</v>
      </c>
      <c r="O1084" s="11">
        <f t="shared" si="66"/>
        <v>41131.906111111115</v>
      </c>
      <c r="P1084">
        <v>1342043088</v>
      </c>
      <c r="Q1084" s="11">
        <f t="shared" si="67"/>
        <v>41101.906111111115</v>
      </c>
      <c r="R1084" t="b">
        <v>0</v>
      </c>
      <c r="S1084" t="b">
        <v>0</v>
      </c>
      <c r="T1084" t="s">
        <v>8282</v>
      </c>
      <c r="U1084" t="s">
        <v>8333</v>
      </c>
      <c r="V1084" t="s">
        <v>8334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v>0.82000000000000006</v>
      </c>
      <c r="G1085" t="s">
        <v>8221</v>
      </c>
      <c r="H1085" t="str">
        <f t="shared" si="64"/>
        <v>null</v>
      </c>
      <c r="I1085">
        <f t="shared" si="65"/>
        <v>1</v>
      </c>
      <c r="J1085">
        <v>1</v>
      </c>
      <c r="K1085" s="6">
        <v>410</v>
      </c>
      <c r="L1085" t="s">
        <v>8229</v>
      </c>
      <c r="M1085" t="s">
        <v>8251</v>
      </c>
      <c r="N1085">
        <v>1406994583</v>
      </c>
      <c r="O1085" s="11">
        <f t="shared" si="66"/>
        <v>41853.659525462965</v>
      </c>
      <c r="P1085">
        <v>1401810583</v>
      </c>
      <c r="Q1085" s="11">
        <f t="shared" si="67"/>
        <v>41793.659525462965</v>
      </c>
      <c r="R1085" t="b">
        <v>0</v>
      </c>
      <c r="S1085" t="b">
        <v>0</v>
      </c>
      <c r="T1085" t="s">
        <v>8282</v>
      </c>
      <c r="U1085" t="s">
        <v>8333</v>
      </c>
      <c r="V1085" t="s">
        <v>8334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v>0</v>
      </c>
      <c r="G1086" t="s">
        <v>8221</v>
      </c>
      <c r="H1086" t="str">
        <f t="shared" si="64"/>
        <v>null</v>
      </c>
      <c r="I1086">
        <f t="shared" si="65"/>
        <v>0</v>
      </c>
      <c r="J1086">
        <v>0</v>
      </c>
      <c r="K1086" s="7">
        <v>0</v>
      </c>
      <c r="L1086" t="s">
        <v>8224</v>
      </c>
      <c r="M1086" t="s">
        <v>8246</v>
      </c>
      <c r="N1086">
        <v>1407534804</v>
      </c>
      <c r="O1086" s="11">
        <f t="shared" si="66"/>
        <v>41859.912083333329</v>
      </c>
      <c r="P1086">
        <v>1404942804</v>
      </c>
      <c r="Q1086" s="11">
        <f t="shared" si="67"/>
        <v>41829.912083333329</v>
      </c>
      <c r="R1086" t="b">
        <v>0</v>
      </c>
      <c r="S1086" t="b">
        <v>0</v>
      </c>
      <c r="T1086" t="s">
        <v>8282</v>
      </c>
      <c r="U1086" t="s">
        <v>8333</v>
      </c>
      <c r="V1086" t="s">
        <v>8334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v>3.42</v>
      </c>
      <c r="G1087" t="s">
        <v>8221</v>
      </c>
      <c r="H1087" t="str">
        <f t="shared" si="64"/>
        <v>null</v>
      </c>
      <c r="I1087">
        <f t="shared" si="65"/>
        <v>9</v>
      </c>
      <c r="J1087">
        <v>9</v>
      </c>
      <c r="K1087" s="6">
        <v>114</v>
      </c>
      <c r="L1087" t="s">
        <v>8229</v>
      </c>
      <c r="M1087" t="s">
        <v>8251</v>
      </c>
      <c r="N1087">
        <v>1457967975</v>
      </c>
      <c r="O1087" s="11">
        <f t="shared" si="66"/>
        <v>42443.629340277781</v>
      </c>
      <c r="P1087">
        <v>1455379575</v>
      </c>
      <c r="Q1087" s="11">
        <f t="shared" si="67"/>
        <v>42413.671006944445</v>
      </c>
      <c r="R1087" t="b">
        <v>0</v>
      </c>
      <c r="S1087" t="b">
        <v>0</v>
      </c>
      <c r="T1087" t="s">
        <v>8282</v>
      </c>
      <c r="U1087" t="s">
        <v>8333</v>
      </c>
      <c r="V1087" t="s">
        <v>8334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v>8.3333333333333343E-2</v>
      </c>
      <c r="G1088" t="s">
        <v>8221</v>
      </c>
      <c r="H1088" t="str">
        <f t="shared" si="64"/>
        <v>null</v>
      </c>
      <c r="I1088">
        <f t="shared" si="65"/>
        <v>2</v>
      </c>
      <c r="J1088">
        <v>2</v>
      </c>
      <c r="K1088" s="6">
        <v>7.5</v>
      </c>
      <c r="L1088" t="s">
        <v>8224</v>
      </c>
      <c r="M1088" t="s">
        <v>8246</v>
      </c>
      <c r="N1088">
        <v>1408913291</v>
      </c>
      <c r="O1088" s="11">
        <f t="shared" si="66"/>
        <v>41875.866793981484</v>
      </c>
      <c r="P1088">
        <v>1406321291</v>
      </c>
      <c r="Q1088" s="11">
        <f t="shared" si="67"/>
        <v>41845.866793981484</v>
      </c>
      <c r="R1088" t="b">
        <v>0</v>
      </c>
      <c r="S1088" t="b">
        <v>0</v>
      </c>
      <c r="T1088" t="s">
        <v>8282</v>
      </c>
      <c r="U1088" t="s">
        <v>8333</v>
      </c>
      <c r="V1088" t="s">
        <v>8334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v>0</v>
      </c>
      <c r="G1089" t="s">
        <v>8221</v>
      </c>
      <c r="H1089" t="str">
        <f t="shared" si="64"/>
        <v>null</v>
      </c>
      <c r="I1089">
        <f t="shared" si="65"/>
        <v>0</v>
      </c>
      <c r="J1089">
        <v>0</v>
      </c>
      <c r="K1089" s="7">
        <v>0</v>
      </c>
      <c r="L1089" t="s">
        <v>8224</v>
      </c>
      <c r="M1089" t="s">
        <v>8246</v>
      </c>
      <c r="N1089">
        <v>1402852087</v>
      </c>
      <c r="O1089" s="11">
        <f t="shared" si="66"/>
        <v>41805.713969907411</v>
      </c>
      <c r="P1089">
        <v>1400260087</v>
      </c>
      <c r="Q1089" s="11">
        <f t="shared" si="67"/>
        <v>41775.713969907411</v>
      </c>
      <c r="R1089" t="b">
        <v>0</v>
      </c>
      <c r="S1089" t="b">
        <v>0</v>
      </c>
      <c r="T1089" t="s">
        <v>8282</v>
      </c>
      <c r="U1089" t="s">
        <v>8333</v>
      </c>
      <c r="V1089" t="s">
        <v>8334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v>14.182977777777777</v>
      </c>
      <c r="G1090" t="s">
        <v>8221</v>
      </c>
      <c r="H1090" t="str">
        <f t="shared" ref="H1090:H1153" si="68">IF(G1090="successful",J1090,"null")</f>
        <v>null</v>
      </c>
      <c r="I1090">
        <f t="shared" si="65"/>
        <v>147</v>
      </c>
      <c r="J1090">
        <v>147</v>
      </c>
      <c r="K1090" s="6">
        <v>43.41727891156463</v>
      </c>
      <c r="L1090" t="s">
        <v>8224</v>
      </c>
      <c r="M1090" t="s">
        <v>8246</v>
      </c>
      <c r="N1090">
        <v>1398366667</v>
      </c>
      <c r="O1090" s="11">
        <f t="shared" si="66"/>
        <v>41753.799386574072</v>
      </c>
      <c r="P1090">
        <v>1395774667</v>
      </c>
      <c r="Q1090" s="11">
        <f t="shared" si="67"/>
        <v>41723.799386574072</v>
      </c>
      <c r="R1090" t="b">
        <v>0</v>
      </c>
      <c r="S1090" t="b">
        <v>0</v>
      </c>
      <c r="T1090" t="s">
        <v>8282</v>
      </c>
      <c r="U1090" t="s">
        <v>8333</v>
      </c>
      <c r="V1090" t="s">
        <v>8334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v>7.8266666666666662</v>
      </c>
      <c r="G1091" t="s">
        <v>8221</v>
      </c>
      <c r="H1091" t="str">
        <f t="shared" si="68"/>
        <v>null</v>
      </c>
      <c r="I1091">
        <f t="shared" ref="I1091:I1154" si="69">IF(G1091="failed",J1091,"null")</f>
        <v>49</v>
      </c>
      <c r="J1091">
        <v>49</v>
      </c>
      <c r="K1091" s="6">
        <v>23.959183673469386</v>
      </c>
      <c r="L1091" t="s">
        <v>8230</v>
      </c>
      <c r="M1091" t="s">
        <v>8249</v>
      </c>
      <c r="N1091">
        <v>1435293175</v>
      </c>
      <c r="O1091" s="11">
        <f t="shared" ref="O1091:O1154" si="70">(((N1091/60)/60/24)+DATE(1970,1,1))</f>
        <v>42181.189525462964</v>
      </c>
      <c r="P1091">
        <v>1432701175</v>
      </c>
      <c r="Q1091" s="11">
        <f t="shared" ref="Q1091:Q1154" si="71">(((P1091/60)/60/24)+DATE(1970,1,1))</f>
        <v>42151.189525462964</v>
      </c>
      <c r="R1091" t="b">
        <v>0</v>
      </c>
      <c r="S1091" t="b">
        <v>0</v>
      </c>
      <c r="T1091" t="s">
        <v>8282</v>
      </c>
      <c r="U1091" t="s">
        <v>8333</v>
      </c>
      <c r="V1091" t="s">
        <v>8334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v>3.8464497269020695E-2</v>
      </c>
      <c r="G1092" t="s">
        <v>8221</v>
      </c>
      <c r="H1092" t="str">
        <f t="shared" si="68"/>
        <v>null</v>
      </c>
      <c r="I1092">
        <f t="shared" si="69"/>
        <v>1</v>
      </c>
      <c r="J1092">
        <v>1</v>
      </c>
      <c r="K1092" s="6">
        <v>5</v>
      </c>
      <c r="L1092" t="s">
        <v>8226</v>
      </c>
      <c r="M1092" t="s">
        <v>8248</v>
      </c>
      <c r="N1092">
        <v>1432873653</v>
      </c>
      <c r="O1092" s="11">
        <f t="shared" si="70"/>
        <v>42153.185798611114</v>
      </c>
      <c r="P1092">
        <v>1430281653</v>
      </c>
      <c r="Q1092" s="11">
        <f t="shared" si="71"/>
        <v>42123.185798611114</v>
      </c>
      <c r="R1092" t="b">
        <v>0</v>
      </c>
      <c r="S1092" t="b">
        <v>0</v>
      </c>
      <c r="T1092" t="s">
        <v>8282</v>
      </c>
      <c r="U1092" t="s">
        <v>8333</v>
      </c>
      <c r="V1092" t="s">
        <v>8334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v>12.5</v>
      </c>
      <c r="G1093" t="s">
        <v>8221</v>
      </c>
      <c r="H1093" t="str">
        <f t="shared" si="68"/>
        <v>null</v>
      </c>
      <c r="I1093">
        <f t="shared" si="69"/>
        <v>2</v>
      </c>
      <c r="J1093">
        <v>2</v>
      </c>
      <c r="K1093" s="6">
        <v>12.5</v>
      </c>
      <c r="L1093" t="s">
        <v>8225</v>
      </c>
      <c r="M1093" t="s">
        <v>8247</v>
      </c>
      <c r="N1093">
        <v>1460313672</v>
      </c>
      <c r="O1093" s="11">
        <f t="shared" si="70"/>
        <v>42470.778611111105</v>
      </c>
      <c r="P1093">
        <v>1457725272</v>
      </c>
      <c r="Q1093" s="11">
        <f t="shared" si="71"/>
        <v>42440.820277777777</v>
      </c>
      <c r="R1093" t="b">
        <v>0</v>
      </c>
      <c r="S1093" t="b">
        <v>0</v>
      </c>
      <c r="T1093" t="s">
        <v>8282</v>
      </c>
      <c r="U1093" t="s">
        <v>8333</v>
      </c>
      <c r="V1093" t="s">
        <v>8334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v>1.05</v>
      </c>
      <c r="G1094" t="s">
        <v>8221</v>
      </c>
      <c r="H1094" t="str">
        <f t="shared" si="68"/>
        <v>null</v>
      </c>
      <c r="I1094">
        <f t="shared" si="69"/>
        <v>7</v>
      </c>
      <c r="J1094">
        <v>7</v>
      </c>
      <c r="K1094" s="6">
        <v>3</v>
      </c>
      <c r="L1094" t="s">
        <v>8224</v>
      </c>
      <c r="M1094" t="s">
        <v>8246</v>
      </c>
      <c r="N1094">
        <v>1357432638</v>
      </c>
      <c r="O1094" s="11">
        <f t="shared" si="70"/>
        <v>41280.025902777779</v>
      </c>
      <c r="P1094">
        <v>1354840638</v>
      </c>
      <c r="Q1094" s="11">
        <f t="shared" si="71"/>
        <v>41250.025902777779</v>
      </c>
      <c r="R1094" t="b">
        <v>0</v>
      </c>
      <c r="S1094" t="b">
        <v>0</v>
      </c>
      <c r="T1094" t="s">
        <v>8282</v>
      </c>
      <c r="U1094" t="s">
        <v>8333</v>
      </c>
      <c r="V1094" t="s">
        <v>8334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v>14.083333333333334</v>
      </c>
      <c r="G1095" t="s">
        <v>8221</v>
      </c>
      <c r="H1095" t="str">
        <f t="shared" si="68"/>
        <v>null</v>
      </c>
      <c r="I1095">
        <f t="shared" si="69"/>
        <v>4</v>
      </c>
      <c r="J1095">
        <v>4</v>
      </c>
      <c r="K1095" s="6">
        <v>10.5625</v>
      </c>
      <c r="L1095" t="s">
        <v>8229</v>
      </c>
      <c r="M1095" t="s">
        <v>8251</v>
      </c>
      <c r="N1095">
        <v>1455232937</v>
      </c>
      <c r="O1095" s="11">
        <f t="shared" si="70"/>
        <v>42411.973807870367</v>
      </c>
      <c r="P1095">
        <v>1453936937</v>
      </c>
      <c r="Q1095" s="11">
        <f t="shared" si="71"/>
        <v>42396.973807870367</v>
      </c>
      <c r="R1095" t="b">
        <v>0</v>
      </c>
      <c r="S1095" t="b">
        <v>0</v>
      </c>
      <c r="T1095" t="s">
        <v>8282</v>
      </c>
      <c r="U1095" t="s">
        <v>8333</v>
      </c>
      <c r="V1095" t="s">
        <v>8334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v>18.300055555555556</v>
      </c>
      <c r="G1096" t="s">
        <v>8221</v>
      </c>
      <c r="H1096" t="str">
        <f t="shared" si="68"/>
        <v>null</v>
      </c>
      <c r="I1096">
        <f t="shared" si="69"/>
        <v>27</v>
      </c>
      <c r="J1096">
        <v>27</v>
      </c>
      <c r="K1096" s="6">
        <v>122.00037037037038</v>
      </c>
      <c r="L1096" t="s">
        <v>8224</v>
      </c>
      <c r="M1096" t="s">
        <v>8246</v>
      </c>
      <c r="N1096">
        <v>1318180033</v>
      </c>
      <c r="O1096" s="11">
        <f t="shared" si="70"/>
        <v>40825.713344907403</v>
      </c>
      <c r="P1096">
        <v>1315588033</v>
      </c>
      <c r="Q1096" s="11">
        <f t="shared" si="71"/>
        <v>40795.713344907403</v>
      </c>
      <c r="R1096" t="b">
        <v>0</v>
      </c>
      <c r="S1096" t="b">
        <v>0</v>
      </c>
      <c r="T1096" t="s">
        <v>8282</v>
      </c>
      <c r="U1096" t="s">
        <v>8333</v>
      </c>
      <c r="V1096" t="s">
        <v>8334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v>5.0347999999999997</v>
      </c>
      <c r="G1097" t="s">
        <v>8221</v>
      </c>
      <c r="H1097" t="str">
        <f t="shared" si="68"/>
        <v>null</v>
      </c>
      <c r="I1097">
        <f t="shared" si="69"/>
        <v>94</v>
      </c>
      <c r="J1097">
        <v>94</v>
      </c>
      <c r="K1097" s="6">
        <v>267.80851063829789</v>
      </c>
      <c r="L1097" t="s">
        <v>8224</v>
      </c>
      <c r="M1097" t="s">
        <v>8246</v>
      </c>
      <c r="N1097">
        <v>1377867220</v>
      </c>
      <c r="O1097" s="11">
        <f t="shared" si="70"/>
        <v>41516.537268518521</v>
      </c>
      <c r="P1097">
        <v>1375275220</v>
      </c>
      <c r="Q1097" s="11">
        <f t="shared" si="71"/>
        <v>41486.537268518521</v>
      </c>
      <c r="R1097" t="b">
        <v>0</v>
      </c>
      <c r="S1097" t="b">
        <v>0</v>
      </c>
      <c r="T1097" t="s">
        <v>8282</v>
      </c>
      <c r="U1097" t="s">
        <v>8333</v>
      </c>
      <c r="V1097" t="s">
        <v>8334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v>17.933333333333334</v>
      </c>
      <c r="G1098" t="s">
        <v>8221</v>
      </c>
      <c r="H1098" t="str">
        <f t="shared" si="68"/>
        <v>null</v>
      </c>
      <c r="I1098">
        <f t="shared" si="69"/>
        <v>29</v>
      </c>
      <c r="J1098">
        <v>29</v>
      </c>
      <c r="K1098" s="6">
        <v>74.206896551724142</v>
      </c>
      <c r="L1098" t="s">
        <v>8224</v>
      </c>
      <c r="M1098" t="s">
        <v>8246</v>
      </c>
      <c r="N1098">
        <v>1412393400</v>
      </c>
      <c r="O1098" s="11">
        <f t="shared" si="70"/>
        <v>41916.145833333336</v>
      </c>
      <c r="P1098">
        <v>1409747154</v>
      </c>
      <c r="Q1098" s="11">
        <f t="shared" si="71"/>
        <v>41885.51798611111</v>
      </c>
      <c r="R1098" t="b">
        <v>0</v>
      </c>
      <c r="S1098" t="b">
        <v>0</v>
      </c>
      <c r="T1098" t="s">
        <v>8282</v>
      </c>
      <c r="U1098" t="s">
        <v>8333</v>
      </c>
      <c r="V1098" t="s">
        <v>8334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v>4.7E-2</v>
      </c>
      <c r="G1099" t="s">
        <v>8221</v>
      </c>
      <c r="H1099" t="str">
        <f t="shared" si="68"/>
        <v>null</v>
      </c>
      <c r="I1099">
        <f t="shared" si="69"/>
        <v>7</v>
      </c>
      <c r="J1099">
        <v>7</v>
      </c>
      <c r="K1099" s="6">
        <v>6.7142857142857144</v>
      </c>
      <c r="L1099" t="s">
        <v>8224</v>
      </c>
      <c r="M1099" t="s">
        <v>8246</v>
      </c>
      <c r="N1099">
        <v>1393786877</v>
      </c>
      <c r="O1099" s="11">
        <f t="shared" si="70"/>
        <v>41700.792557870373</v>
      </c>
      <c r="P1099">
        <v>1390330877</v>
      </c>
      <c r="Q1099" s="11">
        <f t="shared" si="71"/>
        <v>41660.792557870373</v>
      </c>
      <c r="R1099" t="b">
        <v>0</v>
      </c>
      <c r="S1099" t="b">
        <v>0</v>
      </c>
      <c r="T1099" t="s">
        <v>8282</v>
      </c>
      <c r="U1099" t="s">
        <v>8333</v>
      </c>
      <c r="V1099" t="s">
        <v>8334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v>7.2120000000000006</v>
      </c>
      <c r="G1100" t="s">
        <v>8221</v>
      </c>
      <c r="H1100" t="str">
        <f t="shared" si="68"/>
        <v>null</v>
      </c>
      <c r="I1100">
        <f t="shared" si="69"/>
        <v>22</v>
      </c>
      <c r="J1100">
        <v>22</v>
      </c>
      <c r="K1100" s="6">
        <v>81.954545454545453</v>
      </c>
      <c r="L1100" t="s">
        <v>8224</v>
      </c>
      <c r="M1100" t="s">
        <v>8246</v>
      </c>
      <c r="N1100">
        <v>1397413095</v>
      </c>
      <c r="O1100" s="11">
        <f t="shared" si="70"/>
        <v>41742.762673611112</v>
      </c>
      <c r="P1100">
        <v>1394821095</v>
      </c>
      <c r="Q1100" s="11">
        <f t="shared" si="71"/>
        <v>41712.762673611112</v>
      </c>
      <c r="R1100" t="b">
        <v>0</v>
      </c>
      <c r="S1100" t="b">
        <v>0</v>
      </c>
      <c r="T1100" t="s">
        <v>8282</v>
      </c>
      <c r="U1100" t="s">
        <v>8333</v>
      </c>
      <c r="V1100" t="s">
        <v>8334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v>0.5</v>
      </c>
      <c r="G1101" t="s">
        <v>8221</v>
      </c>
      <c r="H1101" t="str">
        <f t="shared" si="68"/>
        <v>null</v>
      </c>
      <c r="I1101">
        <f t="shared" si="69"/>
        <v>1</v>
      </c>
      <c r="J1101">
        <v>1</v>
      </c>
      <c r="K1101" s="6">
        <v>25</v>
      </c>
      <c r="L1101" t="s">
        <v>8225</v>
      </c>
      <c r="M1101" t="s">
        <v>8247</v>
      </c>
      <c r="N1101">
        <v>1431547468</v>
      </c>
      <c r="O1101" s="11">
        <f t="shared" si="70"/>
        <v>42137.836435185185</v>
      </c>
      <c r="P1101">
        <v>1428955468</v>
      </c>
      <c r="Q1101" s="11">
        <f t="shared" si="71"/>
        <v>42107.836435185185</v>
      </c>
      <c r="R1101" t="b">
        <v>0</v>
      </c>
      <c r="S1101" t="b">
        <v>0</v>
      </c>
      <c r="T1101" t="s">
        <v>8282</v>
      </c>
      <c r="U1101" t="s">
        <v>8333</v>
      </c>
      <c r="V1101" t="s">
        <v>8334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v>2.5</v>
      </c>
      <c r="G1102" t="s">
        <v>8221</v>
      </c>
      <c r="H1102" t="str">
        <f t="shared" si="68"/>
        <v>null</v>
      </c>
      <c r="I1102">
        <f t="shared" si="69"/>
        <v>10</v>
      </c>
      <c r="J1102">
        <v>10</v>
      </c>
      <c r="K1102" s="6">
        <v>10</v>
      </c>
      <c r="L1102" t="s">
        <v>8236</v>
      </c>
      <c r="M1102" t="s">
        <v>8249</v>
      </c>
      <c r="N1102">
        <v>1455417571</v>
      </c>
      <c r="O1102" s="11">
        <f t="shared" si="70"/>
        <v>42414.110775462963</v>
      </c>
      <c r="P1102">
        <v>1452825571</v>
      </c>
      <c r="Q1102" s="11">
        <f t="shared" si="71"/>
        <v>42384.110775462963</v>
      </c>
      <c r="R1102" t="b">
        <v>0</v>
      </c>
      <c r="S1102" t="b">
        <v>0</v>
      </c>
      <c r="T1102" t="s">
        <v>8282</v>
      </c>
      <c r="U1102" t="s">
        <v>8333</v>
      </c>
      <c r="V1102" t="s">
        <v>8334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v>4.1000000000000002E-2</v>
      </c>
      <c r="G1103" t="s">
        <v>8221</v>
      </c>
      <c r="H1103" t="str">
        <f t="shared" si="68"/>
        <v>null</v>
      </c>
      <c r="I1103">
        <f t="shared" si="69"/>
        <v>6</v>
      </c>
      <c r="J1103">
        <v>6</v>
      </c>
      <c r="K1103" s="6">
        <v>6.833333333333333</v>
      </c>
      <c r="L1103" t="s">
        <v>8224</v>
      </c>
      <c r="M1103" t="s">
        <v>8246</v>
      </c>
      <c r="N1103">
        <v>1468519920</v>
      </c>
      <c r="O1103" s="11">
        <f t="shared" si="70"/>
        <v>42565.758333333331</v>
      </c>
      <c r="P1103">
        <v>1466188338</v>
      </c>
      <c r="Q1103" s="11">
        <f t="shared" si="71"/>
        <v>42538.77243055556</v>
      </c>
      <c r="R1103" t="b">
        <v>0</v>
      </c>
      <c r="S1103" t="b">
        <v>0</v>
      </c>
      <c r="T1103" t="s">
        <v>8282</v>
      </c>
      <c r="U1103" t="s">
        <v>8333</v>
      </c>
      <c r="V1103" t="s">
        <v>8334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v>5.3125</v>
      </c>
      <c r="G1104" t="s">
        <v>8221</v>
      </c>
      <c r="H1104" t="str">
        <f t="shared" si="68"/>
        <v>null</v>
      </c>
      <c r="I1104">
        <f t="shared" si="69"/>
        <v>24</v>
      </c>
      <c r="J1104">
        <v>24</v>
      </c>
      <c r="K1104" s="6">
        <v>17.708333333333332</v>
      </c>
      <c r="L1104" t="s">
        <v>8224</v>
      </c>
      <c r="M1104" t="s">
        <v>8246</v>
      </c>
      <c r="N1104">
        <v>1386568740</v>
      </c>
      <c r="O1104" s="11">
        <f t="shared" si="70"/>
        <v>41617.249305555553</v>
      </c>
      <c r="P1104">
        <v>1383095125</v>
      </c>
      <c r="Q1104" s="11">
        <f t="shared" si="71"/>
        <v>41577.045428240745</v>
      </c>
      <c r="R1104" t="b">
        <v>0</v>
      </c>
      <c r="S1104" t="b">
        <v>0</v>
      </c>
      <c r="T1104" t="s">
        <v>8282</v>
      </c>
      <c r="U1104" t="s">
        <v>8333</v>
      </c>
      <c r="V1104" t="s">
        <v>8334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v>1.6199999999999999</v>
      </c>
      <c r="G1105" t="s">
        <v>8221</v>
      </c>
      <c r="H1105" t="str">
        <f t="shared" si="68"/>
        <v>null</v>
      </c>
      <c r="I1105">
        <f t="shared" si="69"/>
        <v>15</v>
      </c>
      <c r="J1105">
        <v>15</v>
      </c>
      <c r="K1105" s="6">
        <v>16.2</v>
      </c>
      <c r="L1105" t="s">
        <v>8224</v>
      </c>
      <c r="M1105" t="s">
        <v>8246</v>
      </c>
      <c r="N1105">
        <v>1466227190</v>
      </c>
      <c r="O1105" s="11">
        <f t="shared" si="70"/>
        <v>42539.22210648148</v>
      </c>
      <c r="P1105">
        <v>1461043190</v>
      </c>
      <c r="Q1105" s="11">
        <f t="shared" si="71"/>
        <v>42479.22210648148</v>
      </c>
      <c r="R1105" t="b">
        <v>0</v>
      </c>
      <c r="S1105" t="b">
        <v>0</v>
      </c>
      <c r="T1105" t="s">
        <v>8282</v>
      </c>
      <c r="U1105" t="s">
        <v>8333</v>
      </c>
      <c r="V1105" t="s">
        <v>8334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v>4.9516666666666671</v>
      </c>
      <c r="G1106" t="s">
        <v>8221</v>
      </c>
      <c r="H1106" t="str">
        <f t="shared" si="68"/>
        <v>null</v>
      </c>
      <c r="I1106">
        <f t="shared" si="69"/>
        <v>37</v>
      </c>
      <c r="J1106">
        <v>37</v>
      </c>
      <c r="K1106" s="6">
        <v>80.297297297297291</v>
      </c>
      <c r="L1106" t="s">
        <v>8225</v>
      </c>
      <c r="M1106" t="s">
        <v>8247</v>
      </c>
      <c r="N1106">
        <v>1402480221</v>
      </c>
      <c r="O1106" s="11">
        <f t="shared" si="70"/>
        <v>41801.40996527778</v>
      </c>
      <c r="P1106">
        <v>1399888221</v>
      </c>
      <c r="Q1106" s="11">
        <f t="shared" si="71"/>
        <v>41771.40996527778</v>
      </c>
      <c r="R1106" t="b">
        <v>0</v>
      </c>
      <c r="S1106" t="b">
        <v>0</v>
      </c>
      <c r="T1106" t="s">
        <v>8282</v>
      </c>
      <c r="U1106" t="s">
        <v>8333</v>
      </c>
      <c r="V1106" t="s">
        <v>8334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v>0.159</v>
      </c>
      <c r="G1107" t="s">
        <v>8221</v>
      </c>
      <c r="H1107" t="str">
        <f t="shared" si="68"/>
        <v>null</v>
      </c>
      <c r="I1107">
        <f t="shared" si="69"/>
        <v>20</v>
      </c>
      <c r="J1107">
        <v>20</v>
      </c>
      <c r="K1107" s="6">
        <v>71.55</v>
      </c>
      <c r="L1107" t="s">
        <v>8224</v>
      </c>
      <c r="M1107" t="s">
        <v>8246</v>
      </c>
      <c r="N1107">
        <v>1395627327</v>
      </c>
      <c r="O1107" s="11">
        <f t="shared" si="70"/>
        <v>41722.0940625</v>
      </c>
      <c r="P1107">
        <v>1393038927</v>
      </c>
      <c r="Q1107" s="11">
        <f t="shared" si="71"/>
        <v>41692.135729166665</v>
      </c>
      <c r="R1107" t="b">
        <v>0</v>
      </c>
      <c r="S1107" t="b">
        <v>0</v>
      </c>
      <c r="T1107" t="s">
        <v>8282</v>
      </c>
      <c r="U1107" t="s">
        <v>8333</v>
      </c>
      <c r="V1107" t="s">
        <v>8334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v>41.25</v>
      </c>
      <c r="G1108" t="s">
        <v>8221</v>
      </c>
      <c r="H1108" t="str">
        <f t="shared" si="68"/>
        <v>null</v>
      </c>
      <c r="I1108">
        <f t="shared" si="69"/>
        <v>7</v>
      </c>
      <c r="J1108">
        <v>7</v>
      </c>
      <c r="K1108" s="6">
        <v>23.571428571428573</v>
      </c>
      <c r="L1108" t="s">
        <v>8224</v>
      </c>
      <c r="M1108" t="s">
        <v>8246</v>
      </c>
      <c r="N1108">
        <v>1333557975</v>
      </c>
      <c r="O1108" s="11">
        <f t="shared" si="70"/>
        <v>41003.698784722219</v>
      </c>
      <c r="P1108">
        <v>1330969575</v>
      </c>
      <c r="Q1108" s="11">
        <f t="shared" si="71"/>
        <v>40973.740451388891</v>
      </c>
      <c r="R1108" t="b">
        <v>0</v>
      </c>
      <c r="S1108" t="b">
        <v>0</v>
      </c>
      <c r="T1108" t="s">
        <v>8282</v>
      </c>
      <c r="U1108" t="s">
        <v>8333</v>
      </c>
      <c r="V1108" t="s">
        <v>8334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v>0</v>
      </c>
      <c r="G1109" t="s">
        <v>8221</v>
      </c>
      <c r="H1109" t="str">
        <f t="shared" si="68"/>
        <v>null</v>
      </c>
      <c r="I1109">
        <f t="shared" si="69"/>
        <v>0</v>
      </c>
      <c r="J1109">
        <v>0</v>
      </c>
      <c r="K1109" s="7">
        <v>0</v>
      </c>
      <c r="L1109" t="s">
        <v>8224</v>
      </c>
      <c r="M1109" t="s">
        <v>8246</v>
      </c>
      <c r="N1109">
        <v>1406148024</v>
      </c>
      <c r="O1109" s="11">
        <f t="shared" si="70"/>
        <v>41843.861388888887</v>
      </c>
      <c r="P1109">
        <v>1403556024</v>
      </c>
      <c r="Q1109" s="11">
        <f t="shared" si="71"/>
        <v>41813.861388888887</v>
      </c>
      <c r="R1109" t="b">
        <v>0</v>
      </c>
      <c r="S1109" t="b">
        <v>0</v>
      </c>
      <c r="T1109" t="s">
        <v>8282</v>
      </c>
      <c r="U1109" t="s">
        <v>8333</v>
      </c>
      <c r="V1109" t="s">
        <v>8334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v>2.93</v>
      </c>
      <c r="G1110" t="s">
        <v>8221</v>
      </c>
      <c r="H1110" t="str">
        <f t="shared" si="68"/>
        <v>null</v>
      </c>
      <c r="I1110">
        <f t="shared" si="69"/>
        <v>21</v>
      </c>
      <c r="J1110">
        <v>21</v>
      </c>
      <c r="K1110" s="6">
        <v>34.88095238095238</v>
      </c>
      <c r="L1110" t="s">
        <v>8224</v>
      </c>
      <c r="M1110" t="s">
        <v>8246</v>
      </c>
      <c r="N1110">
        <v>1334326635</v>
      </c>
      <c r="O1110" s="11">
        <f t="shared" si="70"/>
        <v>41012.595312500001</v>
      </c>
      <c r="P1110">
        <v>1329146235</v>
      </c>
      <c r="Q1110" s="11">
        <f t="shared" si="71"/>
        <v>40952.636979166666</v>
      </c>
      <c r="R1110" t="b">
        <v>0</v>
      </c>
      <c r="S1110" t="b">
        <v>0</v>
      </c>
      <c r="T1110" t="s">
        <v>8282</v>
      </c>
      <c r="U1110" t="s">
        <v>8333</v>
      </c>
      <c r="V1110" t="s">
        <v>8334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v>0.44999999999999996</v>
      </c>
      <c r="G1111" t="s">
        <v>8221</v>
      </c>
      <c r="H1111" t="str">
        <f t="shared" si="68"/>
        <v>null</v>
      </c>
      <c r="I1111">
        <f t="shared" si="69"/>
        <v>3</v>
      </c>
      <c r="J1111">
        <v>3</v>
      </c>
      <c r="K1111" s="6">
        <v>15</v>
      </c>
      <c r="L1111" t="s">
        <v>8224</v>
      </c>
      <c r="M1111" t="s">
        <v>8246</v>
      </c>
      <c r="N1111">
        <v>1479495790</v>
      </c>
      <c r="O1111" s="11">
        <f t="shared" si="70"/>
        <v>42692.793865740736</v>
      </c>
      <c r="P1111">
        <v>1476900190</v>
      </c>
      <c r="Q1111" s="11">
        <f t="shared" si="71"/>
        <v>42662.752199074079</v>
      </c>
      <c r="R1111" t="b">
        <v>0</v>
      </c>
      <c r="S1111" t="b">
        <v>0</v>
      </c>
      <c r="T1111" t="s">
        <v>8282</v>
      </c>
      <c r="U1111" t="s">
        <v>8333</v>
      </c>
      <c r="V1111" t="s">
        <v>8334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v>0.51</v>
      </c>
      <c r="G1112" t="s">
        <v>8221</v>
      </c>
      <c r="H1112" t="str">
        <f t="shared" si="68"/>
        <v>null</v>
      </c>
      <c r="I1112">
        <f t="shared" si="69"/>
        <v>11</v>
      </c>
      <c r="J1112">
        <v>11</v>
      </c>
      <c r="K1112" s="6">
        <v>23.181818181818183</v>
      </c>
      <c r="L1112" t="s">
        <v>8224</v>
      </c>
      <c r="M1112" t="s">
        <v>8246</v>
      </c>
      <c r="N1112">
        <v>1354919022</v>
      </c>
      <c r="O1112" s="11">
        <f t="shared" si="70"/>
        <v>41250.933124999996</v>
      </c>
      <c r="P1112">
        <v>1352327022</v>
      </c>
      <c r="Q1112" s="11">
        <f t="shared" si="71"/>
        <v>41220.933124999996</v>
      </c>
      <c r="R1112" t="b">
        <v>0</v>
      </c>
      <c r="S1112" t="b">
        <v>0</v>
      </c>
      <c r="T1112" t="s">
        <v>8282</v>
      </c>
      <c r="U1112" t="s">
        <v>8333</v>
      </c>
      <c r="V1112" t="s">
        <v>8334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v>0.04</v>
      </c>
      <c r="G1113" t="s">
        <v>8221</v>
      </c>
      <c r="H1113" t="str">
        <f t="shared" si="68"/>
        <v>null</v>
      </c>
      <c r="I1113">
        <f t="shared" si="69"/>
        <v>1</v>
      </c>
      <c r="J1113">
        <v>1</v>
      </c>
      <c r="K1113" s="6">
        <v>1</v>
      </c>
      <c r="L1113" t="s">
        <v>8224</v>
      </c>
      <c r="M1113" t="s">
        <v>8246</v>
      </c>
      <c r="N1113">
        <v>1452228790</v>
      </c>
      <c r="O1113" s="11">
        <f t="shared" si="70"/>
        <v>42377.203587962969</v>
      </c>
      <c r="P1113">
        <v>1449636790</v>
      </c>
      <c r="Q1113" s="11">
        <f t="shared" si="71"/>
        <v>42347.203587962969</v>
      </c>
      <c r="R1113" t="b">
        <v>0</v>
      </c>
      <c r="S1113" t="b">
        <v>0</v>
      </c>
      <c r="T1113" t="s">
        <v>8282</v>
      </c>
      <c r="U1113" t="s">
        <v>8333</v>
      </c>
      <c r="V1113" t="s">
        <v>8334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v>35.537409090909087</v>
      </c>
      <c r="G1114" t="s">
        <v>8221</v>
      </c>
      <c r="H1114" t="str">
        <f t="shared" si="68"/>
        <v>null</v>
      </c>
      <c r="I1114">
        <f t="shared" si="69"/>
        <v>312</v>
      </c>
      <c r="J1114">
        <v>312</v>
      </c>
      <c r="K1114" s="6">
        <v>100.23371794871794</v>
      </c>
      <c r="L1114" t="s">
        <v>8224</v>
      </c>
      <c r="M1114" t="s">
        <v>8246</v>
      </c>
      <c r="N1114">
        <v>1421656200</v>
      </c>
      <c r="O1114" s="11">
        <f t="shared" si="70"/>
        <v>42023.354166666672</v>
      </c>
      <c r="P1114">
        <v>1416507211</v>
      </c>
      <c r="Q1114" s="11">
        <f t="shared" si="71"/>
        <v>41963.759386574078</v>
      </c>
      <c r="R1114" t="b">
        <v>0</v>
      </c>
      <c r="S1114" t="b">
        <v>0</v>
      </c>
      <c r="T1114" t="s">
        <v>8282</v>
      </c>
      <c r="U1114" t="s">
        <v>8333</v>
      </c>
      <c r="V1114" t="s">
        <v>8334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v>0.5</v>
      </c>
      <c r="G1115" t="s">
        <v>8221</v>
      </c>
      <c r="H1115" t="str">
        <f t="shared" si="68"/>
        <v>null</v>
      </c>
      <c r="I1115">
        <f t="shared" si="69"/>
        <v>1</v>
      </c>
      <c r="J1115">
        <v>1</v>
      </c>
      <c r="K1115" s="6">
        <v>5</v>
      </c>
      <c r="L1115" t="s">
        <v>8225</v>
      </c>
      <c r="M1115" t="s">
        <v>8247</v>
      </c>
      <c r="N1115">
        <v>1408058820</v>
      </c>
      <c r="O1115" s="11">
        <f t="shared" si="70"/>
        <v>41865.977083333331</v>
      </c>
      <c r="P1115">
        <v>1405466820</v>
      </c>
      <c r="Q1115" s="11">
        <f t="shared" si="71"/>
        <v>41835.977083333331</v>
      </c>
      <c r="R1115" t="b">
        <v>0</v>
      </c>
      <c r="S1115" t="b">
        <v>0</v>
      </c>
      <c r="T1115" t="s">
        <v>8282</v>
      </c>
      <c r="U1115" t="s">
        <v>8333</v>
      </c>
      <c r="V1115" t="s">
        <v>8334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v>0.16666666666666669</v>
      </c>
      <c r="G1116" t="s">
        <v>8221</v>
      </c>
      <c r="H1116" t="str">
        <f t="shared" si="68"/>
        <v>null</v>
      </c>
      <c r="I1116">
        <f t="shared" si="69"/>
        <v>3</v>
      </c>
      <c r="J1116">
        <v>3</v>
      </c>
      <c r="K1116" s="6">
        <v>3.3333333333333335</v>
      </c>
      <c r="L1116" t="s">
        <v>8225</v>
      </c>
      <c r="M1116" t="s">
        <v>8247</v>
      </c>
      <c r="N1116">
        <v>1381306687</v>
      </c>
      <c r="O1116" s="11">
        <f t="shared" si="70"/>
        <v>41556.345914351856</v>
      </c>
      <c r="P1116">
        <v>1378714687</v>
      </c>
      <c r="Q1116" s="11">
        <f t="shared" si="71"/>
        <v>41526.345914351856</v>
      </c>
      <c r="R1116" t="b">
        <v>0</v>
      </c>
      <c r="S1116" t="b">
        <v>0</v>
      </c>
      <c r="T1116" t="s">
        <v>8282</v>
      </c>
      <c r="U1116" t="s">
        <v>8333</v>
      </c>
      <c r="V1116" t="s">
        <v>8334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v>0.13250000000000001</v>
      </c>
      <c r="G1117" t="s">
        <v>8221</v>
      </c>
      <c r="H1117" t="str">
        <f t="shared" si="68"/>
        <v>null</v>
      </c>
      <c r="I1117">
        <f t="shared" si="69"/>
        <v>4</v>
      </c>
      <c r="J1117">
        <v>4</v>
      </c>
      <c r="K1117" s="6">
        <v>13.25</v>
      </c>
      <c r="L1117" t="s">
        <v>8224</v>
      </c>
      <c r="M1117" t="s">
        <v>8246</v>
      </c>
      <c r="N1117">
        <v>1459352495</v>
      </c>
      <c r="O1117" s="11">
        <f t="shared" si="70"/>
        <v>42459.653877314813</v>
      </c>
      <c r="P1117">
        <v>1456764095</v>
      </c>
      <c r="Q1117" s="11">
        <f t="shared" si="71"/>
        <v>42429.695543981477</v>
      </c>
      <c r="R1117" t="b">
        <v>0</v>
      </c>
      <c r="S1117" t="b">
        <v>0</v>
      </c>
      <c r="T1117" t="s">
        <v>8282</v>
      </c>
      <c r="U1117" t="s">
        <v>8333</v>
      </c>
      <c r="V1117" t="s">
        <v>8334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v>3.5704000000000007E-2</v>
      </c>
      <c r="G1118" t="s">
        <v>8221</v>
      </c>
      <c r="H1118" t="str">
        <f t="shared" si="68"/>
        <v>null</v>
      </c>
      <c r="I1118">
        <f t="shared" si="69"/>
        <v>10</v>
      </c>
      <c r="J1118">
        <v>10</v>
      </c>
      <c r="K1118" s="6">
        <v>17.852</v>
      </c>
      <c r="L1118" t="s">
        <v>8224</v>
      </c>
      <c r="M1118" t="s">
        <v>8246</v>
      </c>
      <c r="N1118">
        <v>1339273208</v>
      </c>
      <c r="O1118" s="11">
        <f t="shared" si="70"/>
        <v>41069.847314814811</v>
      </c>
      <c r="P1118">
        <v>1334089208</v>
      </c>
      <c r="Q1118" s="11">
        <f t="shared" si="71"/>
        <v>41009.847314814811</v>
      </c>
      <c r="R1118" t="b">
        <v>0</v>
      </c>
      <c r="S1118" t="b">
        <v>0</v>
      </c>
      <c r="T1118" t="s">
        <v>8282</v>
      </c>
      <c r="U1118" t="s">
        <v>8333</v>
      </c>
      <c r="V1118" t="s">
        <v>8334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v>8.3000000000000007</v>
      </c>
      <c r="G1119" t="s">
        <v>8221</v>
      </c>
      <c r="H1119" t="str">
        <f t="shared" si="68"/>
        <v>null</v>
      </c>
      <c r="I1119">
        <f t="shared" si="69"/>
        <v>8</v>
      </c>
      <c r="J1119">
        <v>8</v>
      </c>
      <c r="K1119" s="6">
        <v>10.375</v>
      </c>
      <c r="L1119" t="s">
        <v>8236</v>
      </c>
      <c r="M1119" t="s">
        <v>8249</v>
      </c>
      <c r="N1119">
        <v>1451053313</v>
      </c>
      <c r="O1119" s="11">
        <f t="shared" si="70"/>
        <v>42363.598530092597</v>
      </c>
      <c r="P1119">
        <v>1448461313</v>
      </c>
      <c r="Q1119" s="11">
        <f t="shared" si="71"/>
        <v>42333.598530092597</v>
      </c>
      <c r="R1119" t="b">
        <v>0</v>
      </c>
      <c r="S1119" t="b">
        <v>0</v>
      </c>
      <c r="T1119" t="s">
        <v>8282</v>
      </c>
      <c r="U1119" t="s">
        <v>8333</v>
      </c>
      <c r="V1119" t="s">
        <v>8334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v>2.4222222222222221</v>
      </c>
      <c r="G1120" t="s">
        <v>8221</v>
      </c>
      <c r="H1120" t="str">
        <f t="shared" si="68"/>
        <v>null</v>
      </c>
      <c r="I1120">
        <f t="shared" si="69"/>
        <v>3</v>
      </c>
      <c r="J1120">
        <v>3</v>
      </c>
      <c r="K1120" s="6">
        <v>36.333333333333336</v>
      </c>
      <c r="L1120" t="s">
        <v>8226</v>
      </c>
      <c r="M1120" t="s">
        <v>8248</v>
      </c>
      <c r="N1120">
        <v>1396666779</v>
      </c>
      <c r="O1120" s="11">
        <f t="shared" si="70"/>
        <v>41734.124756944446</v>
      </c>
      <c r="P1120">
        <v>1394078379</v>
      </c>
      <c r="Q1120" s="11">
        <f t="shared" si="71"/>
        <v>41704.16642361111</v>
      </c>
      <c r="R1120" t="b">
        <v>0</v>
      </c>
      <c r="S1120" t="b">
        <v>0</v>
      </c>
      <c r="T1120" t="s">
        <v>8282</v>
      </c>
      <c r="U1120" t="s">
        <v>8333</v>
      </c>
      <c r="V1120" t="s">
        <v>8334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v>0.23809523809523811</v>
      </c>
      <c r="G1121" t="s">
        <v>8221</v>
      </c>
      <c r="H1121" t="str">
        <f t="shared" si="68"/>
        <v>null</v>
      </c>
      <c r="I1121">
        <f t="shared" si="69"/>
        <v>1</v>
      </c>
      <c r="J1121">
        <v>1</v>
      </c>
      <c r="K1121" s="6">
        <v>5</v>
      </c>
      <c r="L1121" t="s">
        <v>8224</v>
      </c>
      <c r="M1121" t="s">
        <v>8246</v>
      </c>
      <c r="N1121">
        <v>1396810864</v>
      </c>
      <c r="O1121" s="11">
        <f t="shared" si="70"/>
        <v>41735.792407407411</v>
      </c>
      <c r="P1121">
        <v>1395687664</v>
      </c>
      <c r="Q1121" s="11">
        <f t="shared" si="71"/>
        <v>41722.792407407411</v>
      </c>
      <c r="R1121" t="b">
        <v>0</v>
      </c>
      <c r="S1121" t="b">
        <v>0</v>
      </c>
      <c r="T1121" t="s">
        <v>8282</v>
      </c>
      <c r="U1121" t="s">
        <v>8333</v>
      </c>
      <c r="V1121" t="s">
        <v>8334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v>0</v>
      </c>
      <c r="G1122" t="s">
        <v>8221</v>
      </c>
      <c r="H1122" t="str">
        <f t="shared" si="68"/>
        <v>null</v>
      </c>
      <c r="I1122">
        <f t="shared" si="69"/>
        <v>0</v>
      </c>
      <c r="J1122">
        <v>0</v>
      </c>
      <c r="K1122" s="7">
        <v>0</v>
      </c>
      <c r="L1122" t="s">
        <v>8224</v>
      </c>
      <c r="M1122" t="s">
        <v>8246</v>
      </c>
      <c r="N1122">
        <v>1319835400</v>
      </c>
      <c r="O1122" s="11">
        <f t="shared" si="70"/>
        <v>40844.872685185182</v>
      </c>
      <c r="P1122">
        <v>1315947400</v>
      </c>
      <c r="Q1122" s="11">
        <f t="shared" si="71"/>
        <v>40799.872685185182</v>
      </c>
      <c r="R1122" t="b">
        <v>0</v>
      </c>
      <c r="S1122" t="b">
        <v>0</v>
      </c>
      <c r="T1122" t="s">
        <v>8282</v>
      </c>
      <c r="U1122" t="s">
        <v>8333</v>
      </c>
      <c r="V1122" t="s">
        <v>8334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v>1.1599999999999999E-2</v>
      </c>
      <c r="G1123" t="s">
        <v>8221</v>
      </c>
      <c r="H1123" t="str">
        <f t="shared" si="68"/>
        <v>null</v>
      </c>
      <c r="I1123">
        <f t="shared" si="69"/>
        <v>5</v>
      </c>
      <c r="J1123">
        <v>5</v>
      </c>
      <c r="K1123" s="6">
        <v>5.8</v>
      </c>
      <c r="L1123" t="s">
        <v>8224</v>
      </c>
      <c r="M1123" t="s">
        <v>8246</v>
      </c>
      <c r="N1123">
        <v>1457904316</v>
      </c>
      <c r="O1123" s="11">
        <f t="shared" si="70"/>
        <v>42442.892546296294</v>
      </c>
      <c r="P1123">
        <v>1455315916</v>
      </c>
      <c r="Q1123" s="11">
        <f t="shared" si="71"/>
        <v>42412.934212962966</v>
      </c>
      <c r="R1123" t="b">
        <v>0</v>
      </c>
      <c r="S1123" t="b">
        <v>0</v>
      </c>
      <c r="T1123" t="s">
        <v>8282</v>
      </c>
      <c r="U1123" t="s">
        <v>8333</v>
      </c>
      <c r="V1123" t="s">
        <v>8334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v>0</v>
      </c>
      <c r="G1124" t="s">
        <v>8221</v>
      </c>
      <c r="H1124" t="str">
        <f t="shared" si="68"/>
        <v>null</v>
      </c>
      <c r="I1124">
        <f t="shared" si="69"/>
        <v>0</v>
      </c>
      <c r="J1124">
        <v>0</v>
      </c>
      <c r="K1124" s="7">
        <v>0</v>
      </c>
      <c r="L1124" t="s">
        <v>8225</v>
      </c>
      <c r="M1124" t="s">
        <v>8247</v>
      </c>
      <c r="N1124">
        <v>1369932825</v>
      </c>
      <c r="O1124" s="11">
        <f t="shared" si="70"/>
        <v>41424.703993055555</v>
      </c>
      <c r="P1124">
        <v>1368723225</v>
      </c>
      <c r="Q1124" s="11">
        <f t="shared" si="71"/>
        <v>41410.703993055555</v>
      </c>
      <c r="R1124" t="b">
        <v>0</v>
      </c>
      <c r="S1124" t="b">
        <v>0</v>
      </c>
      <c r="T1124" t="s">
        <v>8282</v>
      </c>
      <c r="U1124" t="s">
        <v>8333</v>
      </c>
      <c r="V1124" t="s">
        <v>8334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v>0.22</v>
      </c>
      <c r="G1125" t="s">
        <v>8221</v>
      </c>
      <c r="H1125" t="str">
        <f t="shared" si="68"/>
        <v>null</v>
      </c>
      <c r="I1125">
        <f t="shared" si="69"/>
        <v>3</v>
      </c>
      <c r="J1125">
        <v>3</v>
      </c>
      <c r="K1125" s="6">
        <v>3.6666666666666665</v>
      </c>
      <c r="L1125" t="s">
        <v>8224</v>
      </c>
      <c r="M1125" t="s">
        <v>8246</v>
      </c>
      <c r="N1125">
        <v>1397910848</v>
      </c>
      <c r="O1125" s="11">
        <f t="shared" si="70"/>
        <v>41748.5237037037</v>
      </c>
      <c r="P1125">
        <v>1395318848</v>
      </c>
      <c r="Q1125" s="11">
        <f t="shared" si="71"/>
        <v>41718.5237037037</v>
      </c>
      <c r="R1125" t="b">
        <v>0</v>
      </c>
      <c r="S1125" t="b">
        <v>0</v>
      </c>
      <c r="T1125" t="s">
        <v>8282</v>
      </c>
      <c r="U1125" t="s">
        <v>8333</v>
      </c>
      <c r="V1125" t="s">
        <v>8334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v>0.47222222222222221</v>
      </c>
      <c r="G1126" t="s">
        <v>8221</v>
      </c>
      <c r="H1126" t="str">
        <f t="shared" si="68"/>
        <v>null</v>
      </c>
      <c r="I1126">
        <f t="shared" si="69"/>
        <v>7</v>
      </c>
      <c r="J1126">
        <v>7</v>
      </c>
      <c r="K1126" s="6">
        <v>60.714285714285715</v>
      </c>
      <c r="L1126" t="s">
        <v>8224</v>
      </c>
      <c r="M1126" t="s">
        <v>8246</v>
      </c>
      <c r="N1126">
        <v>1430409651</v>
      </c>
      <c r="O1126" s="11">
        <f t="shared" si="70"/>
        <v>42124.667256944449</v>
      </c>
      <c r="P1126">
        <v>1427817651</v>
      </c>
      <c r="Q1126" s="11">
        <f t="shared" si="71"/>
        <v>42094.667256944449</v>
      </c>
      <c r="R1126" t="b">
        <v>0</v>
      </c>
      <c r="S1126" t="b">
        <v>0</v>
      </c>
      <c r="T1126" t="s">
        <v>8283</v>
      </c>
      <c r="U1126" t="s">
        <v>8333</v>
      </c>
      <c r="V1126" t="s">
        <v>8335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v>0</v>
      </c>
      <c r="G1127" t="s">
        <v>8221</v>
      </c>
      <c r="H1127" t="str">
        <f t="shared" si="68"/>
        <v>null</v>
      </c>
      <c r="I1127">
        <f t="shared" si="69"/>
        <v>0</v>
      </c>
      <c r="J1127">
        <v>0</v>
      </c>
      <c r="K1127" s="7">
        <v>0</v>
      </c>
      <c r="L1127" t="s">
        <v>8225</v>
      </c>
      <c r="M1127" t="s">
        <v>8247</v>
      </c>
      <c r="N1127">
        <v>1443193130</v>
      </c>
      <c r="O1127" s="11">
        <f t="shared" si="70"/>
        <v>42272.624189814815</v>
      </c>
      <c r="P1127">
        <v>1438009130</v>
      </c>
      <c r="Q1127" s="11">
        <f t="shared" si="71"/>
        <v>42212.624189814815</v>
      </c>
      <c r="R1127" t="b">
        <v>0</v>
      </c>
      <c r="S1127" t="b">
        <v>0</v>
      </c>
      <c r="T1127" t="s">
        <v>8283</v>
      </c>
      <c r="U1127" t="s">
        <v>8333</v>
      </c>
      <c r="V1127" t="s">
        <v>8335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v>0.5</v>
      </c>
      <c r="G1128" t="s">
        <v>8221</v>
      </c>
      <c r="H1128" t="str">
        <f t="shared" si="68"/>
        <v>null</v>
      </c>
      <c r="I1128">
        <f t="shared" si="69"/>
        <v>2</v>
      </c>
      <c r="J1128">
        <v>2</v>
      </c>
      <c r="K1128" s="6">
        <v>5</v>
      </c>
      <c r="L1128" t="s">
        <v>8224</v>
      </c>
      <c r="M1128" t="s">
        <v>8246</v>
      </c>
      <c r="N1128">
        <v>1468482694</v>
      </c>
      <c r="O1128" s="11">
        <f t="shared" si="70"/>
        <v>42565.327476851846</v>
      </c>
      <c r="P1128">
        <v>1465890694</v>
      </c>
      <c r="Q1128" s="11">
        <f t="shared" si="71"/>
        <v>42535.327476851846</v>
      </c>
      <c r="R1128" t="b">
        <v>0</v>
      </c>
      <c r="S1128" t="b">
        <v>0</v>
      </c>
      <c r="T1128" t="s">
        <v>8283</v>
      </c>
      <c r="U1128" t="s">
        <v>8333</v>
      </c>
      <c r="V1128" t="s">
        <v>8335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v>1.6714285714285713</v>
      </c>
      <c r="G1129" t="s">
        <v>8221</v>
      </c>
      <c r="H1129" t="str">
        <f t="shared" si="68"/>
        <v>null</v>
      </c>
      <c r="I1129">
        <f t="shared" si="69"/>
        <v>23</v>
      </c>
      <c r="J1129">
        <v>23</v>
      </c>
      <c r="K1129" s="6">
        <v>25.434782608695652</v>
      </c>
      <c r="L1129" t="s">
        <v>8224</v>
      </c>
      <c r="M1129" t="s">
        <v>8246</v>
      </c>
      <c r="N1129">
        <v>1416000600</v>
      </c>
      <c r="O1129" s="11">
        <f t="shared" si="70"/>
        <v>41957.895833333328</v>
      </c>
      <c r="P1129">
        <v>1413318600</v>
      </c>
      <c r="Q1129" s="11">
        <f t="shared" si="71"/>
        <v>41926.854166666664</v>
      </c>
      <c r="R1129" t="b">
        <v>0</v>
      </c>
      <c r="S1129" t="b">
        <v>0</v>
      </c>
      <c r="T1129" t="s">
        <v>8283</v>
      </c>
      <c r="U1129" t="s">
        <v>8333</v>
      </c>
      <c r="V1129" t="s">
        <v>8335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v>0.1</v>
      </c>
      <c r="G1130" t="s">
        <v>8221</v>
      </c>
      <c r="H1130" t="str">
        <f t="shared" si="68"/>
        <v>null</v>
      </c>
      <c r="I1130">
        <f t="shared" si="69"/>
        <v>1</v>
      </c>
      <c r="J1130">
        <v>1</v>
      </c>
      <c r="K1130" s="6">
        <v>1</v>
      </c>
      <c r="L1130" t="s">
        <v>8225</v>
      </c>
      <c r="M1130" t="s">
        <v>8247</v>
      </c>
      <c r="N1130">
        <v>1407425717</v>
      </c>
      <c r="O1130" s="11">
        <f t="shared" si="70"/>
        <v>41858.649502314816</v>
      </c>
      <c r="P1130">
        <v>1404833717</v>
      </c>
      <c r="Q1130" s="11">
        <f t="shared" si="71"/>
        <v>41828.649502314816</v>
      </c>
      <c r="R1130" t="b">
        <v>0</v>
      </c>
      <c r="S1130" t="b">
        <v>0</v>
      </c>
      <c r="T1130" t="s">
        <v>8283</v>
      </c>
      <c r="U1130" t="s">
        <v>8333</v>
      </c>
      <c r="V1130" t="s">
        <v>8335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v>0.105</v>
      </c>
      <c r="G1131" t="s">
        <v>8221</v>
      </c>
      <c r="H1131" t="str">
        <f t="shared" si="68"/>
        <v>null</v>
      </c>
      <c r="I1131">
        <f t="shared" si="69"/>
        <v>2</v>
      </c>
      <c r="J1131">
        <v>2</v>
      </c>
      <c r="K1131" s="6">
        <v>10.5</v>
      </c>
      <c r="L1131" t="s">
        <v>8224</v>
      </c>
      <c r="M1131" t="s">
        <v>8246</v>
      </c>
      <c r="N1131">
        <v>1465107693</v>
      </c>
      <c r="O1131" s="11">
        <f t="shared" si="70"/>
        <v>42526.264965277776</v>
      </c>
      <c r="P1131">
        <v>1462515693</v>
      </c>
      <c r="Q1131" s="11">
        <f t="shared" si="71"/>
        <v>42496.264965277776</v>
      </c>
      <c r="R1131" t="b">
        <v>0</v>
      </c>
      <c r="S1131" t="b">
        <v>0</v>
      </c>
      <c r="T1131" t="s">
        <v>8283</v>
      </c>
      <c r="U1131" t="s">
        <v>8333</v>
      </c>
      <c r="V1131" t="s">
        <v>8335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v>0.22</v>
      </c>
      <c r="G1132" t="s">
        <v>8221</v>
      </c>
      <c r="H1132" t="str">
        <f t="shared" si="68"/>
        <v>null</v>
      </c>
      <c r="I1132">
        <f t="shared" si="69"/>
        <v>3</v>
      </c>
      <c r="J1132">
        <v>3</v>
      </c>
      <c r="K1132" s="6">
        <v>3.6666666666666665</v>
      </c>
      <c r="L1132" t="s">
        <v>8224</v>
      </c>
      <c r="M1132" t="s">
        <v>8246</v>
      </c>
      <c r="N1132">
        <v>1416963300</v>
      </c>
      <c r="O1132" s="11">
        <f t="shared" si="70"/>
        <v>41969.038194444445</v>
      </c>
      <c r="P1132">
        <v>1411775700</v>
      </c>
      <c r="Q1132" s="11">
        <f t="shared" si="71"/>
        <v>41908.996527777781</v>
      </c>
      <c r="R1132" t="b">
        <v>0</v>
      </c>
      <c r="S1132" t="b">
        <v>0</v>
      </c>
      <c r="T1132" t="s">
        <v>8283</v>
      </c>
      <c r="U1132" t="s">
        <v>8333</v>
      </c>
      <c r="V1132" t="s">
        <v>8335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v>0</v>
      </c>
      <c r="G1133" t="s">
        <v>8221</v>
      </c>
      <c r="H1133" t="str">
        <f t="shared" si="68"/>
        <v>null</v>
      </c>
      <c r="I1133">
        <f t="shared" si="69"/>
        <v>0</v>
      </c>
      <c r="J1133">
        <v>0</v>
      </c>
      <c r="K1133" s="7">
        <v>0</v>
      </c>
      <c r="L1133" t="s">
        <v>8226</v>
      </c>
      <c r="M1133" t="s">
        <v>8248</v>
      </c>
      <c r="N1133">
        <v>1450993668</v>
      </c>
      <c r="O1133" s="11">
        <f t="shared" si="70"/>
        <v>42362.908194444448</v>
      </c>
      <c r="P1133">
        <v>1448401668</v>
      </c>
      <c r="Q1133" s="11">
        <f t="shared" si="71"/>
        <v>42332.908194444448</v>
      </c>
      <c r="R1133" t="b">
        <v>0</v>
      </c>
      <c r="S1133" t="b">
        <v>0</v>
      </c>
      <c r="T1133" t="s">
        <v>8283</v>
      </c>
      <c r="U1133" t="s">
        <v>8333</v>
      </c>
      <c r="V1133" t="s">
        <v>8335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v>14.38</v>
      </c>
      <c r="G1134" t="s">
        <v>8221</v>
      </c>
      <c r="H1134" t="str">
        <f t="shared" si="68"/>
        <v>null</v>
      </c>
      <c r="I1134">
        <f t="shared" si="69"/>
        <v>13</v>
      </c>
      <c r="J1134">
        <v>13</v>
      </c>
      <c r="K1134" s="6">
        <v>110.61538461538461</v>
      </c>
      <c r="L1134" t="s">
        <v>8229</v>
      </c>
      <c r="M1134" t="s">
        <v>8251</v>
      </c>
      <c r="N1134">
        <v>1483238771</v>
      </c>
      <c r="O1134" s="11">
        <f t="shared" si="70"/>
        <v>42736.115405092598</v>
      </c>
      <c r="P1134">
        <v>1480646771</v>
      </c>
      <c r="Q1134" s="11">
        <f t="shared" si="71"/>
        <v>42706.115405092598</v>
      </c>
      <c r="R1134" t="b">
        <v>0</v>
      </c>
      <c r="S1134" t="b">
        <v>0</v>
      </c>
      <c r="T1134" t="s">
        <v>8283</v>
      </c>
      <c r="U1134" t="s">
        <v>8333</v>
      </c>
      <c r="V1134" t="s">
        <v>8335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v>0.66666666666666674</v>
      </c>
      <c r="G1135" t="s">
        <v>8221</v>
      </c>
      <c r="H1135" t="str">
        <f t="shared" si="68"/>
        <v>null</v>
      </c>
      <c r="I1135">
        <f t="shared" si="69"/>
        <v>1</v>
      </c>
      <c r="J1135">
        <v>1</v>
      </c>
      <c r="K1135" s="6">
        <v>20</v>
      </c>
      <c r="L1135" t="s">
        <v>8225</v>
      </c>
      <c r="M1135" t="s">
        <v>8247</v>
      </c>
      <c r="N1135">
        <v>1406799981</v>
      </c>
      <c r="O1135" s="11">
        <f t="shared" si="70"/>
        <v>41851.407187500001</v>
      </c>
      <c r="P1135">
        <v>1404207981</v>
      </c>
      <c r="Q1135" s="11">
        <f t="shared" si="71"/>
        <v>41821.407187500001</v>
      </c>
      <c r="R1135" t="b">
        <v>0</v>
      </c>
      <c r="S1135" t="b">
        <v>0</v>
      </c>
      <c r="T1135" t="s">
        <v>8283</v>
      </c>
      <c r="U1135" t="s">
        <v>8333</v>
      </c>
      <c r="V1135" t="s">
        <v>8335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v>4.0000000000000001E-3</v>
      </c>
      <c r="G1136" t="s">
        <v>8221</v>
      </c>
      <c r="H1136" t="str">
        <f t="shared" si="68"/>
        <v>null</v>
      </c>
      <c r="I1136">
        <f t="shared" si="69"/>
        <v>1</v>
      </c>
      <c r="J1136">
        <v>1</v>
      </c>
      <c r="K1136" s="6">
        <v>1</v>
      </c>
      <c r="L1136" t="s">
        <v>8226</v>
      </c>
      <c r="M1136" t="s">
        <v>8248</v>
      </c>
      <c r="N1136">
        <v>1417235580</v>
      </c>
      <c r="O1136" s="11">
        <f t="shared" si="70"/>
        <v>41972.189583333333</v>
      </c>
      <c r="P1136">
        <v>1416034228</v>
      </c>
      <c r="Q1136" s="11">
        <f t="shared" si="71"/>
        <v>41958.285046296296</v>
      </c>
      <c r="R1136" t="b">
        <v>0</v>
      </c>
      <c r="S1136" t="b">
        <v>0</v>
      </c>
      <c r="T1136" t="s">
        <v>8283</v>
      </c>
      <c r="U1136" t="s">
        <v>8333</v>
      </c>
      <c r="V1136" t="s">
        <v>8335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v>5</v>
      </c>
      <c r="G1137" t="s">
        <v>8221</v>
      </c>
      <c r="H1137" t="str">
        <f t="shared" si="68"/>
        <v>null</v>
      </c>
      <c r="I1137">
        <f t="shared" si="69"/>
        <v>1</v>
      </c>
      <c r="J1137">
        <v>1</v>
      </c>
      <c r="K1137" s="6">
        <v>50</v>
      </c>
      <c r="L1137" t="s">
        <v>8236</v>
      </c>
      <c r="M1137" t="s">
        <v>8249</v>
      </c>
      <c r="N1137">
        <v>1470527094</v>
      </c>
      <c r="O1137" s="11">
        <f t="shared" si="70"/>
        <v>42588.989513888882</v>
      </c>
      <c r="P1137">
        <v>1467935094</v>
      </c>
      <c r="Q1137" s="11">
        <f t="shared" si="71"/>
        <v>42558.989513888882</v>
      </c>
      <c r="R1137" t="b">
        <v>0</v>
      </c>
      <c r="S1137" t="b">
        <v>0</v>
      </c>
      <c r="T1137" t="s">
        <v>8283</v>
      </c>
      <c r="U1137" t="s">
        <v>8333</v>
      </c>
      <c r="V1137" t="s">
        <v>8335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v>6.4439140811455857</v>
      </c>
      <c r="G1138" t="s">
        <v>8221</v>
      </c>
      <c r="H1138" t="str">
        <f t="shared" si="68"/>
        <v>null</v>
      </c>
      <c r="I1138">
        <f t="shared" si="69"/>
        <v>6</v>
      </c>
      <c r="J1138">
        <v>6</v>
      </c>
      <c r="K1138" s="6">
        <v>45</v>
      </c>
      <c r="L1138" t="s">
        <v>8230</v>
      </c>
      <c r="M1138" t="s">
        <v>8249</v>
      </c>
      <c r="N1138">
        <v>1450541229</v>
      </c>
      <c r="O1138" s="11">
        <f t="shared" si="70"/>
        <v>42357.671631944439</v>
      </c>
      <c r="P1138">
        <v>1447949229</v>
      </c>
      <c r="Q1138" s="11">
        <f t="shared" si="71"/>
        <v>42327.671631944439</v>
      </c>
      <c r="R1138" t="b">
        <v>0</v>
      </c>
      <c r="S1138" t="b">
        <v>0</v>
      </c>
      <c r="T1138" t="s">
        <v>8283</v>
      </c>
      <c r="U1138" t="s">
        <v>8333</v>
      </c>
      <c r="V1138" t="s">
        <v>8335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v>39.5</v>
      </c>
      <c r="G1139" t="s">
        <v>8221</v>
      </c>
      <c r="H1139" t="str">
        <f t="shared" si="68"/>
        <v>null</v>
      </c>
      <c r="I1139">
        <f t="shared" si="69"/>
        <v>39</v>
      </c>
      <c r="J1139">
        <v>39</v>
      </c>
      <c r="K1139" s="6">
        <v>253.2051282051282</v>
      </c>
      <c r="L1139" t="s">
        <v>8224</v>
      </c>
      <c r="M1139" t="s">
        <v>8246</v>
      </c>
      <c r="N1139">
        <v>1461440421</v>
      </c>
      <c r="O1139" s="11">
        <f t="shared" si="70"/>
        <v>42483.819687499999</v>
      </c>
      <c r="P1139">
        <v>1458848421</v>
      </c>
      <c r="Q1139" s="11">
        <f t="shared" si="71"/>
        <v>42453.819687499999</v>
      </c>
      <c r="R1139" t="b">
        <v>0</v>
      </c>
      <c r="S1139" t="b">
        <v>0</v>
      </c>
      <c r="T1139" t="s">
        <v>8283</v>
      </c>
      <c r="U1139" t="s">
        <v>8333</v>
      </c>
      <c r="V1139" t="s">
        <v>8335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v>0.35714285714285715</v>
      </c>
      <c r="G1140" t="s">
        <v>8221</v>
      </c>
      <c r="H1140" t="str">
        <f t="shared" si="68"/>
        <v>null</v>
      </c>
      <c r="I1140">
        <f t="shared" si="69"/>
        <v>4</v>
      </c>
      <c r="J1140">
        <v>4</v>
      </c>
      <c r="K1140" s="6">
        <v>31.25</v>
      </c>
      <c r="L1140" t="s">
        <v>8224</v>
      </c>
      <c r="M1140" t="s">
        <v>8246</v>
      </c>
      <c r="N1140">
        <v>1485035131</v>
      </c>
      <c r="O1140" s="11">
        <f t="shared" si="70"/>
        <v>42756.9066087963</v>
      </c>
      <c r="P1140">
        <v>1483307131</v>
      </c>
      <c r="Q1140" s="11">
        <f t="shared" si="71"/>
        <v>42736.9066087963</v>
      </c>
      <c r="R1140" t="b">
        <v>0</v>
      </c>
      <c r="S1140" t="b">
        <v>0</v>
      </c>
      <c r="T1140" t="s">
        <v>8283</v>
      </c>
      <c r="U1140" t="s">
        <v>8333</v>
      </c>
      <c r="V1140" t="s">
        <v>8335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v>6.25E-2</v>
      </c>
      <c r="G1141" t="s">
        <v>8221</v>
      </c>
      <c r="H1141" t="str">
        <f t="shared" si="68"/>
        <v>null</v>
      </c>
      <c r="I1141">
        <f t="shared" si="69"/>
        <v>1</v>
      </c>
      <c r="J1141">
        <v>1</v>
      </c>
      <c r="K1141" s="6">
        <v>5</v>
      </c>
      <c r="L1141" t="s">
        <v>8224</v>
      </c>
      <c r="M1141" t="s">
        <v>8246</v>
      </c>
      <c r="N1141">
        <v>1420100426</v>
      </c>
      <c r="O1141" s="11">
        <f t="shared" si="70"/>
        <v>42005.347523148142</v>
      </c>
      <c r="P1141">
        <v>1417508426</v>
      </c>
      <c r="Q1141" s="11">
        <f t="shared" si="71"/>
        <v>41975.347523148142</v>
      </c>
      <c r="R1141" t="b">
        <v>0</v>
      </c>
      <c r="S1141" t="b">
        <v>0</v>
      </c>
      <c r="T1141" t="s">
        <v>8283</v>
      </c>
      <c r="U1141" t="s">
        <v>8333</v>
      </c>
      <c r="V1141" t="s">
        <v>8335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v>0</v>
      </c>
      <c r="G1142" t="s">
        <v>8221</v>
      </c>
      <c r="H1142" t="str">
        <f t="shared" si="68"/>
        <v>null</v>
      </c>
      <c r="I1142">
        <f t="shared" si="69"/>
        <v>0</v>
      </c>
      <c r="J1142">
        <v>0</v>
      </c>
      <c r="K1142" s="7">
        <v>0</v>
      </c>
      <c r="L1142" t="s">
        <v>8225</v>
      </c>
      <c r="M1142" t="s">
        <v>8247</v>
      </c>
      <c r="N1142">
        <v>1438859121</v>
      </c>
      <c r="O1142" s="11">
        <f t="shared" si="70"/>
        <v>42222.462048611109</v>
      </c>
      <c r="P1142">
        <v>1436267121</v>
      </c>
      <c r="Q1142" s="11">
        <f t="shared" si="71"/>
        <v>42192.462048611109</v>
      </c>
      <c r="R1142" t="b">
        <v>0</v>
      </c>
      <c r="S1142" t="b">
        <v>0</v>
      </c>
      <c r="T1142" t="s">
        <v>8283</v>
      </c>
      <c r="U1142" t="s">
        <v>8333</v>
      </c>
      <c r="V1142" t="s">
        <v>8335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v>0</v>
      </c>
      <c r="G1143" t="s">
        <v>8221</v>
      </c>
      <c r="H1143" t="str">
        <f t="shared" si="68"/>
        <v>null</v>
      </c>
      <c r="I1143">
        <f t="shared" si="69"/>
        <v>0</v>
      </c>
      <c r="J1143">
        <v>0</v>
      </c>
      <c r="K1143" s="7">
        <v>0</v>
      </c>
      <c r="L1143" t="s">
        <v>8236</v>
      </c>
      <c r="M1143" t="s">
        <v>8249</v>
      </c>
      <c r="N1143">
        <v>1436460450</v>
      </c>
      <c r="O1143" s="11">
        <f t="shared" si="70"/>
        <v>42194.699652777781</v>
      </c>
      <c r="P1143">
        <v>1433868450</v>
      </c>
      <c r="Q1143" s="11">
        <f t="shared" si="71"/>
        <v>42164.699652777781</v>
      </c>
      <c r="R1143" t="b">
        <v>0</v>
      </c>
      <c r="S1143" t="b">
        <v>0</v>
      </c>
      <c r="T1143" t="s">
        <v>8283</v>
      </c>
      <c r="U1143" t="s">
        <v>8333</v>
      </c>
      <c r="V1143" t="s">
        <v>8335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v>0</v>
      </c>
      <c r="G1144" t="s">
        <v>8221</v>
      </c>
      <c r="H1144" t="str">
        <f t="shared" si="68"/>
        <v>null</v>
      </c>
      <c r="I1144">
        <f t="shared" si="69"/>
        <v>0</v>
      </c>
      <c r="J1144">
        <v>0</v>
      </c>
      <c r="K1144" s="7">
        <v>0</v>
      </c>
      <c r="L1144" t="s">
        <v>8224</v>
      </c>
      <c r="M1144" t="s">
        <v>8246</v>
      </c>
      <c r="N1144">
        <v>1424131727</v>
      </c>
      <c r="O1144" s="11">
        <f t="shared" si="70"/>
        <v>42052.006099537044</v>
      </c>
      <c r="P1144">
        <v>1421539727</v>
      </c>
      <c r="Q1144" s="11">
        <f t="shared" si="71"/>
        <v>42022.006099537044</v>
      </c>
      <c r="R1144" t="b">
        <v>0</v>
      </c>
      <c r="S1144" t="b">
        <v>0</v>
      </c>
      <c r="T1144" t="s">
        <v>8283</v>
      </c>
      <c r="U1144" t="s">
        <v>8333</v>
      </c>
      <c r="V1144" t="s">
        <v>8335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v>0.41333333333333333</v>
      </c>
      <c r="G1145" t="s">
        <v>8221</v>
      </c>
      <c r="H1145" t="str">
        <f t="shared" si="68"/>
        <v>null</v>
      </c>
      <c r="I1145">
        <f t="shared" si="69"/>
        <v>8</v>
      </c>
      <c r="J1145">
        <v>8</v>
      </c>
      <c r="K1145" s="6">
        <v>23.25</v>
      </c>
      <c r="L1145" t="s">
        <v>8224</v>
      </c>
      <c r="M1145" t="s">
        <v>8246</v>
      </c>
      <c r="N1145">
        <v>1450327126</v>
      </c>
      <c r="O1145" s="11">
        <f t="shared" si="70"/>
        <v>42355.19358796296</v>
      </c>
      <c r="P1145">
        <v>1447735126</v>
      </c>
      <c r="Q1145" s="11">
        <f t="shared" si="71"/>
        <v>42325.19358796296</v>
      </c>
      <c r="R1145" t="b">
        <v>0</v>
      </c>
      <c r="S1145" t="b">
        <v>0</v>
      </c>
      <c r="T1145" t="s">
        <v>8283</v>
      </c>
      <c r="U1145" t="s">
        <v>8333</v>
      </c>
      <c r="V1145" t="s">
        <v>8335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v>0</v>
      </c>
      <c r="G1146" t="s">
        <v>8221</v>
      </c>
      <c r="H1146" t="str">
        <f t="shared" si="68"/>
        <v>null</v>
      </c>
      <c r="I1146">
        <f t="shared" si="69"/>
        <v>0</v>
      </c>
      <c r="J1146">
        <v>0</v>
      </c>
      <c r="K1146" s="7">
        <v>0</v>
      </c>
      <c r="L1146" t="s">
        <v>8224</v>
      </c>
      <c r="M1146" t="s">
        <v>8246</v>
      </c>
      <c r="N1146">
        <v>1430281320</v>
      </c>
      <c r="O1146" s="11">
        <f t="shared" si="70"/>
        <v>42123.181944444441</v>
      </c>
      <c r="P1146">
        <v>1427689320</v>
      </c>
      <c r="Q1146" s="11">
        <f t="shared" si="71"/>
        <v>42093.181944444441</v>
      </c>
      <c r="R1146" t="b">
        <v>0</v>
      </c>
      <c r="S1146" t="b">
        <v>0</v>
      </c>
      <c r="T1146" t="s">
        <v>8284</v>
      </c>
      <c r="U1146" t="s">
        <v>8336</v>
      </c>
      <c r="V1146" t="s">
        <v>8337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v>0.125</v>
      </c>
      <c r="G1147" t="s">
        <v>8221</v>
      </c>
      <c r="H1147" t="str">
        <f t="shared" si="68"/>
        <v>null</v>
      </c>
      <c r="I1147">
        <f t="shared" si="69"/>
        <v>1</v>
      </c>
      <c r="J1147">
        <v>1</v>
      </c>
      <c r="K1147" s="6">
        <v>100</v>
      </c>
      <c r="L1147" t="s">
        <v>8224</v>
      </c>
      <c r="M1147" t="s">
        <v>8246</v>
      </c>
      <c r="N1147">
        <v>1412272592</v>
      </c>
      <c r="O1147" s="11">
        <f t="shared" si="70"/>
        <v>41914.747592592597</v>
      </c>
      <c r="P1147">
        <v>1407088592</v>
      </c>
      <c r="Q1147" s="11">
        <f t="shared" si="71"/>
        <v>41854.747592592597</v>
      </c>
      <c r="R1147" t="b">
        <v>0</v>
      </c>
      <c r="S1147" t="b">
        <v>0</v>
      </c>
      <c r="T1147" t="s">
        <v>8284</v>
      </c>
      <c r="U1147" t="s">
        <v>8336</v>
      </c>
      <c r="V1147" t="s">
        <v>8337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v>8.8333333333333339</v>
      </c>
      <c r="G1148" t="s">
        <v>8221</v>
      </c>
      <c r="H1148" t="str">
        <f t="shared" si="68"/>
        <v>null</v>
      </c>
      <c r="I1148">
        <f t="shared" si="69"/>
        <v>12</v>
      </c>
      <c r="J1148">
        <v>12</v>
      </c>
      <c r="K1148" s="6">
        <v>44.166666666666664</v>
      </c>
      <c r="L1148" t="s">
        <v>8224</v>
      </c>
      <c r="M1148" t="s">
        <v>8246</v>
      </c>
      <c r="N1148">
        <v>1399071173</v>
      </c>
      <c r="O1148" s="11">
        <f t="shared" si="70"/>
        <v>41761.9533912037</v>
      </c>
      <c r="P1148">
        <v>1395787973</v>
      </c>
      <c r="Q1148" s="11">
        <f t="shared" si="71"/>
        <v>41723.9533912037</v>
      </c>
      <c r="R1148" t="b">
        <v>0</v>
      </c>
      <c r="S1148" t="b">
        <v>0</v>
      </c>
      <c r="T1148" t="s">
        <v>8284</v>
      </c>
      <c r="U1148" t="s">
        <v>8336</v>
      </c>
      <c r="V1148" t="s">
        <v>8337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v>0</v>
      </c>
      <c r="G1149" t="s">
        <v>8221</v>
      </c>
      <c r="H1149" t="str">
        <f t="shared" si="68"/>
        <v>null</v>
      </c>
      <c r="I1149">
        <f t="shared" si="69"/>
        <v>0</v>
      </c>
      <c r="J1149">
        <v>0</v>
      </c>
      <c r="K1149" s="7">
        <v>0</v>
      </c>
      <c r="L1149" t="s">
        <v>8229</v>
      </c>
      <c r="M1149" t="s">
        <v>8251</v>
      </c>
      <c r="N1149">
        <v>1413760783</v>
      </c>
      <c r="O1149" s="11">
        <f t="shared" si="70"/>
        <v>41931.972025462965</v>
      </c>
      <c r="P1149">
        <v>1408576783</v>
      </c>
      <c r="Q1149" s="11">
        <f t="shared" si="71"/>
        <v>41871.972025462965</v>
      </c>
      <c r="R1149" t="b">
        <v>0</v>
      </c>
      <c r="S1149" t="b">
        <v>0</v>
      </c>
      <c r="T1149" t="s">
        <v>8284</v>
      </c>
      <c r="U1149" t="s">
        <v>8336</v>
      </c>
      <c r="V1149" t="s">
        <v>8337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v>0.48666666666666669</v>
      </c>
      <c r="G1150" t="s">
        <v>8221</v>
      </c>
      <c r="H1150" t="str">
        <f t="shared" si="68"/>
        <v>null</v>
      </c>
      <c r="I1150">
        <f t="shared" si="69"/>
        <v>3</v>
      </c>
      <c r="J1150">
        <v>3</v>
      </c>
      <c r="K1150" s="6">
        <v>24.333333333333332</v>
      </c>
      <c r="L1150" t="s">
        <v>8224</v>
      </c>
      <c r="M1150" t="s">
        <v>8246</v>
      </c>
      <c r="N1150">
        <v>1480568781</v>
      </c>
      <c r="O1150" s="11">
        <f t="shared" si="70"/>
        <v>42705.212743055556</v>
      </c>
      <c r="P1150">
        <v>1477973181</v>
      </c>
      <c r="Q1150" s="11">
        <f t="shared" si="71"/>
        <v>42675.171076388884</v>
      </c>
      <c r="R1150" t="b">
        <v>0</v>
      </c>
      <c r="S1150" t="b">
        <v>0</v>
      </c>
      <c r="T1150" t="s">
        <v>8284</v>
      </c>
      <c r="U1150" t="s">
        <v>8336</v>
      </c>
      <c r="V1150" t="s">
        <v>8337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v>0.15</v>
      </c>
      <c r="G1151" t="s">
        <v>8221</v>
      </c>
      <c r="H1151" t="str">
        <f t="shared" si="68"/>
        <v>null</v>
      </c>
      <c r="I1151">
        <f t="shared" si="69"/>
        <v>2</v>
      </c>
      <c r="J1151">
        <v>2</v>
      </c>
      <c r="K1151" s="6">
        <v>37.5</v>
      </c>
      <c r="L1151" t="s">
        <v>8224</v>
      </c>
      <c r="M1151" t="s">
        <v>8246</v>
      </c>
      <c r="N1151">
        <v>1466096566</v>
      </c>
      <c r="O1151" s="11">
        <f t="shared" si="70"/>
        <v>42537.71025462963</v>
      </c>
      <c r="P1151">
        <v>1463504566</v>
      </c>
      <c r="Q1151" s="11">
        <f t="shared" si="71"/>
        <v>42507.71025462963</v>
      </c>
      <c r="R1151" t="b">
        <v>0</v>
      </c>
      <c r="S1151" t="b">
        <v>0</v>
      </c>
      <c r="T1151" t="s">
        <v>8284</v>
      </c>
      <c r="U1151" t="s">
        <v>8336</v>
      </c>
      <c r="V1151" t="s">
        <v>8337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v>10.08</v>
      </c>
      <c r="G1152" t="s">
        <v>8221</v>
      </c>
      <c r="H1152" t="str">
        <f t="shared" si="68"/>
        <v>null</v>
      </c>
      <c r="I1152">
        <f t="shared" si="69"/>
        <v>6</v>
      </c>
      <c r="J1152">
        <v>6</v>
      </c>
      <c r="K1152" s="6">
        <v>42</v>
      </c>
      <c r="L1152" t="s">
        <v>8224</v>
      </c>
      <c r="M1152" t="s">
        <v>8246</v>
      </c>
      <c r="N1152">
        <v>1452293675</v>
      </c>
      <c r="O1152" s="11">
        <f t="shared" si="70"/>
        <v>42377.954571759255</v>
      </c>
      <c r="P1152">
        <v>1447109675</v>
      </c>
      <c r="Q1152" s="11">
        <f t="shared" si="71"/>
        <v>42317.954571759255</v>
      </c>
      <c r="R1152" t="b">
        <v>0</v>
      </c>
      <c r="S1152" t="b">
        <v>0</v>
      </c>
      <c r="T1152" t="s">
        <v>8284</v>
      </c>
      <c r="U1152" t="s">
        <v>8336</v>
      </c>
      <c r="V1152" t="s">
        <v>8337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v>0</v>
      </c>
      <c r="G1153" t="s">
        <v>8221</v>
      </c>
      <c r="H1153" t="str">
        <f t="shared" si="68"/>
        <v>null</v>
      </c>
      <c r="I1153">
        <f t="shared" si="69"/>
        <v>0</v>
      </c>
      <c r="J1153">
        <v>0</v>
      </c>
      <c r="K1153" s="7">
        <v>0</v>
      </c>
      <c r="L1153" t="s">
        <v>8224</v>
      </c>
      <c r="M1153" t="s">
        <v>8246</v>
      </c>
      <c r="N1153">
        <v>1441592863</v>
      </c>
      <c r="O1153" s="11">
        <f t="shared" si="70"/>
        <v>42254.102581018517</v>
      </c>
      <c r="P1153">
        <v>1439000863</v>
      </c>
      <c r="Q1153" s="11">
        <f t="shared" si="71"/>
        <v>42224.102581018517</v>
      </c>
      <c r="R1153" t="b">
        <v>0</v>
      </c>
      <c r="S1153" t="b">
        <v>0</v>
      </c>
      <c r="T1153" t="s">
        <v>8284</v>
      </c>
      <c r="U1153" t="s">
        <v>8336</v>
      </c>
      <c r="V1153" t="s">
        <v>8337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v>5.6937500000000005</v>
      </c>
      <c r="G1154" t="s">
        <v>8221</v>
      </c>
      <c r="H1154" t="str">
        <f t="shared" ref="H1154:H1217" si="72">IF(G1154="successful",J1154,"null")</f>
        <v>null</v>
      </c>
      <c r="I1154">
        <f t="shared" si="69"/>
        <v>15</v>
      </c>
      <c r="J1154">
        <v>15</v>
      </c>
      <c r="K1154" s="6">
        <v>60.733333333333334</v>
      </c>
      <c r="L1154" t="s">
        <v>8224</v>
      </c>
      <c r="M1154" t="s">
        <v>8246</v>
      </c>
      <c r="N1154">
        <v>1431709312</v>
      </c>
      <c r="O1154" s="11">
        <f t="shared" si="70"/>
        <v>42139.709629629629</v>
      </c>
      <c r="P1154">
        <v>1429117312</v>
      </c>
      <c r="Q1154" s="11">
        <f t="shared" si="71"/>
        <v>42109.709629629629</v>
      </c>
      <c r="R1154" t="b">
        <v>0</v>
      </c>
      <c r="S1154" t="b">
        <v>0</v>
      </c>
      <c r="T1154" t="s">
        <v>8284</v>
      </c>
      <c r="U1154" t="s">
        <v>8336</v>
      </c>
      <c r="V1154" t="s">
        <v>8337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v>0.625</v>
      </c>
      <c r="G1155" t="s">
        <v>8221</v>
      </c>
      <c r="H1155" t="str">
        <f t="shared" si="72"/>
        <v>null</v>
      </c>
      <c r="I1155">
        <f t="shared" ref="I1155:I1218" si="73">IF(G1155="failed",J1155,"null")</f>
        <v>1</v>
      </c>
      <c r="J1155">
        <v>1</v>
      </c>
      <c r="K1155" s="6">
        <v>50</v>
      </c>
      <c r="L1155" t="s">
        <v>8224</v>
      </c>
      <c r="M1155" t="s">
        <v>8246</v>
      </c>
      <c r="N1155">
        <v>1434647305</v>
      </c>
      <c r="O1155" s="11">
        <f t="shared" ref="O1155:O1218" si="74">(((N1155/60)/60/24)+DATE(1970,1,1))</f>
        <v>42173.714178240742</v>
      </c>
      <c r="P1155">
        <v>1432055305</v>
      </c>
      <c r="Q1155" s="11">
        <f t="shared" ref="Q1155:Q1218" si="75">(((P1155/60)/60/24)+DATE(1970,1,1))</f>
        <v>42143.714178240742</v>
      </c>
      <c r="R1155" t="b">
        <v>0</v>
      </c>
      <c r="S1155" t="b">
        <v>0</v>
      </c>
      <c r="T1155" t="s">
        <v>8284</v>
      </c>
      <c r="U1155" t="s">
        <v>8336</v>
      </c>
      <c r="V1155" t="s">
        <v>8337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v>6.5</v>
      </c>
      <c r="G1156" t="s">
        <v>8221</v>
      </c>
      <c r="H1156" t="str">
        <f t="shared" si="72"/>
        <v>null</v>
      </c>
      <c r="I1156">
        <f t="shared" si="73"/>
        <v>3</v>
      </c>
      <c r="J1156">
        <v>3</v>
      </c>
      <c r="K1156" s="6">
        <v>108.33333333333333</v>
      </c>
      <c r="L1156" t="s">
        <v>8224</v>
      </c>
      <c r="M1156" t="s">
        <v>8246</v>
      </c>
      <c r="N1156">
        <v>1441507006</v>
      </c>
      <c r="O1156" s="11">
        <f t="shared" si="74"/>
        <v>42253.108865740738</v>
      </c>
      <c r="P1156">
        <v>1438915006</v>
      </c>
      <c r="Q1156" s="11">
        <f t="shared" si="75"/>
        <v>42223.108865740738</v>
      </c>
      <c r="R1156" t="b">
        <v>0</v>
      </c>
      <c r="S1156" t="b">
        <v>0</v>
      </c>
      <c r="T1156" t="s">
        <v>8284</v>
      </c>
      <c r="U1156" t="s">
        <v>8336</v>
      </c>
      <c r="V1156" t="s">
        <v>8337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v>0.752</v>
      </c>
      <c r="G1157" t="s">
        <v>8221</v>
      </c>
      <c r="H1157" t="str">
        <f t="shared" si="72"/>
        <v>null</v>
      </c>
      <c r="I1157">
        <f t="shared" si="73"/>
        <v>8</v>
      </c>
      <c r="J1157">
        <v>8</v>
      </c>
      <c r="K1157" s="6">
        <v>23.5</v>
      </c>
      <c r="L1157" t="s">
        <v>8224</v>
      </c>
      <c r="M1157" t="s">
        <v>8246</v>
      </c>
      <c r="N1157">
        <v>1408040408</v>
      </c>
      <c r="O1157" s="11">
        <f t="shared" si="74"/>
        <v>41865.763981481483</v>
      </c>
      <c r="P1157">
        <v>1405448408</v>
      </c>
      <c r="Q1157" s="11">
        <f t="shared" si="75"/>
        <v>41835.763981481483</v>
      </c>
      <c r="R1157" t="b">
        <v>0</v>
      </c>
      <c r="S1157" t="b">
        <v>0</v>
      </c>
      <c r="T1157" t="s">
        <v>8284</v>
      </c>
      <c r="U1157" t="s">
        <v>8336</v>
      </c>
      <c r="V1157" t="s">
        <v>8337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v>0</v>
      </c>
      <c r="G1158" t="s">
        <v>8221</v>
      </c>
      <c r="H1158" t="str">
        <f t="shared" si="72"/>
        <v>null</v>
      </c>
      <c r="I1158">
        <f t="shared" si="73"/>
        <v>0</v>
      </c>
      <c r="J1158">
        <v>0</v>
      </c>
      <c r="K1158" s="7">
        <v>0</v>
      </c>
      <c r="L1158" t="s">
        <v>8224</v>
      </c>
      <c r="M1158" t="s">
        <v>8246</v>
      </c>
      <c r="N1158">
        <v>1424742162</v>
      </c>
      <c r="O1158" s="11">
        <f t="shared" si="74"/>
        <v>42059.07131944444</v>
      </c>
      <c r="P1158">
        <v>1422150162</v>
      </c>
      <c r="Q1158" s="11">
        <f t="shared" si="75"/>
        <v>42029.07131944444</v>
      </c>
      <c r="R1158" t="b">
        <v>0</v>
      </c>
      <c r="S1158" t="b">
        <v>0</v>
      </c>
      <c r="T1158" t="s">
        <v>8284</v>
      </c>
      <c r="U1158" t="s">
        <v>8336</v>
      </c>
      <c r="V1158" t="s">
        <v>8337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v>1.51</v>
      </c>
      <c r="G1159" t="s">
        <v>8221</v>
      </c>
      <c r="H1159" t="str">
        <f t="shared" si="72"/>
        <v>null</v>
      </c>
      <c r="I1159">
        <f t="shared" si="73"/>
        <v>3</v>
      </c>
      <c r="J1159">
        <v>3</v>
      </c>
      <c r="K1159" s="6">
        <v>50.333333333333336</v>
      </c>
      <c r="L1159" t="s">
        <v>8224</v>
      </c>
      <c r="M1159" t="s">
        <v>8246</v>
      </c>
      <c r="N1159">
        <v>1417795480</v>
      </c>
      <c r="O1159" s="11">
        <f t="shared" si="74"/>
        <v>41978.669907407413</v>
      </c>
      <c r="P1159">
        <v>1412607880</v>
      </c>
      <c r="Q1159" s="11">
        <f t="shared" si="75"/>
        <v>41918.628240740742</v>
      </c>
      <c r="R1159" t="b">
        <v>0</v>
      </c>
      <c r="S1159" t="b">
        <v>0</v>
      </c>
      <c r="T1159" t="s">
        <v>8284</v>
      </c>
      <c r="U1159" t="s">
        <v>8336</v>
      </c>
      <c r="V1159" t="s">
        <v>8337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v>0.46666666666666673</v>
      </c>
      <c r="G1160" t="s">
        <v>8221</v>
      </c>
      <c r="H1160" t="str">
        <f t="shared" si="72"/>
        <v>null</v>
      </c>
      <c r="I1160">
        <f t="shared" si="73"/>
        <v>3</v>
      </c>
      <c r="J1160">
        <v>3</v>
      </c>
      <c r="K1160" s="6">
        <v>11.666666666666666</v>
      </c>
      <c r="L1160" t="s">
        <v>8224</v>
      </c>
      <c r="M1160" t="s">
        <v>8246</v>
      </c>
      <c r="N1160">
        <v>1418091128</v>
      </c>
      <c r="O1160" s="11">
        <f t="shared" si="74"/>
        <v>41982.09175925926</v>
      </c>
      <c r="P1160">
        <v>1415499128</v>
      </c>
      <c r="Q1160" s="11">
        <f t="shared" si="75"/>
        <v>41952.09175925926</v>
      </c>
      <c r="R1160" t="b">
        <v>0</v>
      </c>
      <c r="S1160" t="b">
        <v>0</v>
      </c>
      <c r="T1160" t="s">
        <v>8284</v>
      </c>
      <c r="U1160" t="s">
        <v>8336</v>
      </c>
      <c r="V1160" t="s">
        <v>8337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v>0</v>
      </c>
      <c r="G1161" t="s">
        <v>8221</v>
      </c>
      <c r="H1161" t="str">
        <f t="shared" si="72"/>
        <v>null</v>
      </c>
      <c r="I1161">
        <f t="shared" si="73"/>
        <v>0</v>
      </c>
      <c r="J1161">
        <v>0</v>
      </c>
      <c r="K1161" s="7">
        <v>0</v>
      </c>
      <c r="L1161" t="s">
        <v>8224</v>
      </c>
      <c r="M1161" t="s">
        <v>8246</v>
      </c>
      <c r="N1161">
        <v>1435679100</v>
      </c>
      <c r="O1161" s="11">
        <f t="shared" si="74"/>
        <v>42185.65625</v>
      </c>
      <c r="P1161">
        <v>1433006765</v>
      </c>
      <c r="Q1161" s="11">
        <f t="shared" si="75"/>
        <v>42154.726446759261</v>
      </c>
      <c r="R1161" t="b">
        <v>0</v>
      </c>
      <c r="S1161" t="b">
        <v>0</v>
      </c>
      <c r="T1161" t="s">
        <v>8284</v>
      </c>
      <c r="U1161" t="s">
        <v>8336</v>
      </c>
      <c r="V1161" t="s">
        <v>8337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v>3.85</v>
      </c>
      <c r="G1162" t="s">
        <v>8221</v>
      </c>
      <c r="H1162" t="str">
        <f t="shared" si="72"/>
        <v>null</v>
      </c>
      <c r="I1162">
        <f t="shared" si="73"/>
        <v>19</v>
      </c>
      <c r="J1162">
        <v>19</v>
      </c>
      <c r="K1162" s="6">
        <v>60.789473684210527</v>
      </c>
      <c r="L1162" t="s">
        <v>8224</v>
      </c>
      <c r="M1162" t="s">
        <v>8246</v>
      </c>
      <c r="N1162">
        <v>1427510586</v>
      </c>
      <c r="O1162" s="11">
        <f t="shared" si="74"/>
        <v>42091.113263888896</v>
      </c>
      <c r="P1162">
        <v>1424922186</v>
      </c>
      <c r="Q1162" s="11">
        <f t="shared" si="75"/>
        <v>42061.154930555553</v>
      </c>
      <c r="R1162" t="b">
        <v>0</v>
      </c>
      <c r="S1162" t="b">
        <v>0</v>
      </c>
      <c r="T1162" t="s">
        <v>8284</v>
      </c>
      <c r="U1162" t="s">
        <v>8336</v>
      </c>
      <c r="V1162" t="s">
        <v>8337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v>0</v>
      </c>
      <c r="G1163" t="s">
        <v>8221</v>
      </c>
      <c r="H1163" t="str">
        <f t="shared" si="72"/>
        <v>null</v>
      </c>
      <c r="I1163">
        <f t="shared" si="73"/>
        <v>0</v>
      </c>
      <c r="J1163">
        <v>0</v>
      </c>
      <c r="K1163" s="7">
        <v>0</v>
      </c>
      <c r="L1163" t="s">
        <v>8224</v>
      </c>
      <c r="M1163" t="s">
        <v>8246</v>
      </c>
      <c r="N1163">
        <v>1432047989</v>
      </c>
      <c r="O1163" s="11">
        <f t="shared" si="74"/>
        <v>42143.629502314812</v>
      </c>
      <c r="P1163">
        <v>1430233589</v>
      </c>
      <c r="Q1163" s="11">
        <f t="shared" si="75"/>
        <v>42122.629502314812</v>
      </c>
      <c r="R1163" t="b">
        <v>0</v>
      </c>
      <c r="S1163" t="b">
        <v>0</v>
      </c>
      <c r="T1163" t="s">
        <v>8284</v>
      </c>
      <c r="U1163" t="s">
        <v>8336</v>
      </c>
      <c r="V1163" t="s">
        <v>8337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v>5.8333333333333341E-2</v>
      </c>
      <c r="G1164" t="s">
        <v>8221</v>
      </c>
      <c r="H1164" t="str">
        <f t="shared" si="72"/>
        <v>null</v>
      </c>
      <c r="I1164">
        <f t="shared" si="73"/>
        <v>2</v>
      </c>
      <c r="J1164">
        <v>2</v>
      </c>
      <c r="K1164" s="6">
        <v>17.5</v>
      </c>
      <c r="L1164" t="s">
        <v>8224</v>
      </c>
      <c r="M1164" t="s">
        <v>8246</v>
      </c>
      <c r="N1164">
        <v>1411662264</v>
      </c>
      <c r="O1164" s="11">
        <f t="shared" si="74"/>
        <v>41907.683611111112</v>
      </c>
      <c r="P1164">
        <v>1408983864</v>
      </c>
      <c r="Q1164" s="11">
        <f t="shared" si="75"/>
        <v>41876.683611111112</v>
      </c>
      <c r="R1164" t="b">
        <v>0</v>
      </c>
      <c r="S1164" t="b">
        <v>0</v>
      </c>
      <c r="T1164" t="s">
        <v>8284</v>
      </c>
      <c r="U1164" t="s">
        <v>8336</v>
      </c>
      <c r="V1164" t="s">
        <v>8337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v>0</v>
      </c>
      <c r="G1165" t="s">
        <v>8221</v>
      </c>
      <c r="H1165" t="str">
        <f t="shared" si="72"/>
        <v>null</v>
      </c>
      <c r="I1165">
        <f t="shared" si="73"/>
        <v>0</v>
      </c>
      <c r="J1165">
        <v>0</v>
      </c>
      <c r="K1165" s="7">
        <v>0</v>
      </c>
      <c r="L1165" t="s">
        <v>8224</v>
      </c>
      <c r="M1165" t="s">
        <v>8246</v>
      </c>
      <c r="N1165">
        <v>1407604920</v>
      </c>
      <c r="O1165" s="11">
        <f t="shared" si="74"/>
        <v>41860.723611111112</v>
      </c>
      <c r="P1165">
        <v>1405012920</v>
      </c>
      <c r="Q1165" s="11">
        <f t="shared" si="75"/>
        <v>41830.723611111112</v>
      </c>
      <c r="R1165" t="b">
        <v>0</v>
      </c>
      <c r="S1165" t="b">
        <v>0</v>
      </c>
      <c r="T1165" t="s">
        <v>8284</v>
      </c>
      <c r="U1165" t="s">
        <v>8336</v>
      </c>
      <c r="V1165" t="s">
        <v>8337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v>0</v>
      </c>
      <c r="G1166" t="s">
        <v>8221</v>
      </c>
      <c r="H1166" t="str">
        <f t="shared" si="72"/>
        <v>null</v>
      </c>
      <c r="I1166">
        <f t="shared" si="73"/>
        <v>0</v>
      </c>
      <c r="J1166">
        <v>0</v>
      </c>
      <c r="K1166" s="7">
        <v>0</v>
      </c>
      <c r="L1166" t="s">
        <v>8224</v>
      </c>
      <c r="M1166" t="s">
        <v>8246</v>
      </c>
      <c r="N1166">
        <v>1466270582</v>
      </c>
      <c r="O1166" s="11">
        <f t="shared" si="74"/>
        <v>42539.724328703705</v>
      </c>
      <c r="P1166">
        <v>1463678582</v>
      </c>
      <c r="Q1166" s="11">
        <f t="shared" si="75"/>
        <v>42509.724328703705</v>
      </c>
      <c r="R1166" t="b">
        <v>0</v>
      </c>
      <c r="S1166" t="b">
        <v>0</v>
      </c>
      <c r="T1166" t="s">
        <v>8284</v>
      </c>
      <c r="U1166" t="s">
        <v>8336</v>
      </c>
      <c r="V1166" t="s">
        <v>8337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v>20.705000000000002</v>
      </c>
      <c r="G1167" t="s">
        <v>8221</v>
      </c>
      <c r="H1167" t="str">
        <f t="shared" si="72"/>
        <v>null</v>
      </c>
      <c r="I1167">
        <f t="shared" si="73"/>
        <v>25</v>
      </c>
      <c r="J1167">
        <v>25</v>
      </c>
      <c r="K1167" s="6">
        <v>82.82</v>
      </c>
      <c r="L1167" t="s">
        <v>8224</v>
      </c>
      <c r="M1167" t="s">
        <v>8246</v>
      </c>
      <c r="N1167">
        <v>1404623330</v>
      </c>
      <c r="O1167" s="11">
        <f t="shared" si="74"/>
        <v>41826.214467592588</v>
      </c>
      <c r="P1167">
        <v>1401685730</v>
      </c>
      <c r="Q1167" s="11">
        <f t="shared" si="75"/>
        <v>41792.214467592588</v>
      </c>
      <c r="R1167" t="b">
        <v>0</v>
      </c>
      <c r="S1167" t="b">
        <v>0</v>
      </c>
      <c r="T1167" t="s">
        <v>8284</v>
      </c>
      <c r="U1167" t="s">
        <v>8336</v>
      </c>
      <c r="V1167" t="s">
        <v>8337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v>19.139999999999997</v>
      </c>
      <c r="G1168" t="s">
        <v>8221</v>
      </c>
      <c r="H1168" t="str">
        <f t="shared" si="72"/>
        <v>null</v>
      </c>
      <c r="I1168">
        <f t="shared" si="73"/>
        <v>8</v>
      </c>
      <c r="J1168">
        <v>8</v>
      </c>
      <c r="K1168" s="6">
        <v>358.875</v>
      </c>
      <c r="L1168" t="s">
        <v>8224</v>
      </c>
      <c r="M1168" t="s">
        <v>8246</v>
      </c>
      <c r="N1168">
        <v>1435291200</v>
      </c>
      <c r="O1168" s="11">
        <f t="shared" si="74"/>
        <v>42181.166666666672</v>
      </c>
      <c r="P1168">
        <v>1432640342</v>
      </c>
      <c r="Q1168" s="11">
        <f t="shared" si="75"/>
        <v>42150.485439814816</v>
      </c>
      <c r="R1168" t="b">
        <v>0</v>
      </c>
      <c r="S1168" t="b">
        <v>0</v>
      </c>
      <c r="T1168" t="s">
        <v>8284</v>
      </c>
      <c r="U1168" t="s">
        <v>8336</v>
      </c>
      <c r="V1168" t="s">
        <v>8337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v>1.6316666666666666</v>
      </c>
      <c r="G1169" t="s">
        <v>8221</v>
      </c>
      <c r="H1169" t="str">
        <f t="shared" si="72"/>
        <v>null</v>
      </c>
      <c r="I1169">
        <f t="shared" si="73"/>
        <v>16</v>
      </c>
      <c r="J1169">
        <v>16</v>
      </c>
      <c r="K1169" s="6">
        <v>61.1875</v>
      </c>
      <c r="L1169" t="s">
        <v>8224</v>
      </c>
      <c r="M1169" t="s">
        <v>8246</v>
      </c>
      <c r="N1169">
        <v>1410543495</v>
      </c>
      <c r="O1169" s="11">
        <f t="shared" si="74"/>
        <v>41894.734895833331</v>
      </c>
      <c r="P1169">
        <v>1407865095</v>
      </c>
      <c r="Q1169" s="11">
        <f t="shared" si="75"/>
        <v>41863.734895833331</v>
      </c>
      <c r="R1169" t="b">
        <v>0</v>
      </c>
      <c r="S1169" t="b">
        <v>0</v>
      </c>
      <c r="T1169" t="s">
        <v>8284</v>
      </c>
      <c r="U1169" t="s">
        <v>8336</v>
      </c>
      <c r="V1169" t="s">
        <v>8337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v>5.6666666666666661</v>
      </c>
      <c r="G1170" t="s">
        <v>8221</v>
      </c>
      <c r="H1170" t="str">
        <f t="shared" si="72"/>
        <v>null</v>
      </c>
      <c r="I1170">
        <f t="shared" si="73"/>
        <v>3</v>
      </c>
      <c r="J1170">
        <v>3</v>
      </c>
      <c r="K1170" s="6">
        <v>340</v>
      </c>
      <c r="L1170" t="s">
        <v>8224</v>
      </c>
      <c r="M1170" t="s">
        <v>8246</v>
      </c>
      <c r="N1170">
        <v>1474507065</v>
      </c>
      <c r="O1170" s="11">
        <f t="shared" si="74"/>
        <v>42635.053993055553</v>
      </c>
      <c r="P1170">
        <v>1471915065</v>
      </c>
      <c r="Q1170" s="11">
        <f t="shared" si="75"/>
        <v>42605.053993055553</v>
      </c>
      <c r="R1170" t="b">
        <v>0</v>
      </c>
      <c r="S1170" t="b">
        <v>0</v>
      </c>
      <c r="T1170" t="s">
        <v>8284</v>
      </c>
      <c r="U1170" t="s">
        <v>8336</v>
      </c>
      <c r="V1170" t="s">
        <v>8337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v>0.16999999999999998</v>
      </c>
      <c r="G1171" t="s">
        <v>8221</v>
      </c>
      <c r="H1171" t="str">
        <f t="shared" si="72"/>
        <v>null</v>
      </c>
      <c r="I1171">
        <f t="shared" si="73"/>
        <v>3</v>
      </c>
      <c r="J1171">
        <v>3</v>
      </c>
      <c r="K1171" s="6">
        <v>5.666666666666667</v>
      </c>
      <c r="L1171" t="s">
        <v>8224</v>
      </c>
      <c r="M1171" t="s">
        <v>8246</v>
      </c>
      <c r="N1171">
        <v>1424593763</v>
      </c>
      <c r="O1171" s="11">
        <f t="shared" si="74"/>
        <v>42057.353738425925</v>
      </c>
      <c r="P1171">
        <v>1422001763</v>
      </c>
      <c r="Q1171" s="11">
        <f t="shared" si="75"/>
        <v>42027.353738425925</v>
      </c>
      <c r="R1171" t="b">
        <v>0</v>
      </c>
      <c r="S1171" t="b">
        <v>0</v>
      </c>
      <c r="T1171" t="s">
        <v>8284</v>
      </c>
      <c r="U1171" t="s">
        <v>8336</v>
      </c>
      <c r="V1171" t="s">
        <v>8337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v>0.4</v>
      </c>
      <c r="G1172" t="s">
        <v>8221</v>
      </c>
      <c r="H1172" t="str">
        <f t="shared" si="72"/>
        <v>null</v>
      </c>
      <c r="I1172">
        <f t="shared" si="73"/>
        <v>2</v>
      </c>
      <c r="J1172">
        <v>2</v>
      </c>
      <c r="K1172" s="6">
        <v>50</v>
      </c>
      <c r="L1172" t="s">
        <v>8225</v>
      </c>
      <c r="M1172" t="s">
        <v>8247</v>
      </c>
      <c r="N1172">
        <v>1433021171</v>
      </c>
      <c r="O1172" s="11">
        <f t="shared" si="74"/>
        <v>42154.893182870372</v>
      </c>
      <c r="P1172">
        <v>1430429171</v>
      </c>
      <c r="Q1172" s="11">
        <f t="shared" si="75"/>
        <v>42124.893182870372</v>
      </c>
      <c r="R1172" t="b">
        <v>0</v>
      </c>
      <c r="S1172" t="b">
        <v>0</v>
      </c>
      <c r="T1172" t="s">
        <v>8284</v>
      </c>
      <c r="U1172" t="s">
        <v>8336</v>
      </c>
      <c r="V1172" t="s">
        <v>8337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v>0.1</v>
      </c>
      <c r="G1173" t="s">
        <v>8221</v>
      </c>
      <c r="H1173" t="str">
        <f t="shared" si="72"/>
        <v>null</v>
      </c>
      <c r="I1173">
        <f t="shared" si="73"/>
        <v>1</v>
      </c>
      <c r="J1173">
        <v>1</v>
      </c>
      <c r="K1173" s="6">
        <v>25</v>
      </c>
      <c r="L1173" t="s">
        <v>8224</v>
      </c>
      <c r="M1173" t="s">
        <v>8246</v>
      </c>
      <c r="N1173">
        <v>1415909927</v>
      </c>
      <c r="O1173" s="11">
        <f t="shared" si="74"/>
        <v>41956.846377314811</v>
      </c>
      <c r="P1173">
        <v>1414351127</v>
      </c>
      <c r="Q1173" s="11">
        <f t="shared" si="75"/>
        <v>41938.804710648146</v>
      </c>
      <c r="R1173" t="b">
        <v>0</v>
      </c>
      <c r="S1173" t="b">
        <v>0</v>
      </c>
      <c r="T1173" t="s">
        <v>8284</v>
      </c>
      <c r="U1173" t="s">
        <v>8336</v>
      </c>
      <c r="V1173" t="s">
        <v>8337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v>0</v>
      </c>
      <c r="G1174" t="s">
        <v>8221</v>
      </c>
      <c r="H1174" t="str">
        <f t="shared" si="72"/>
        <v>null</v>
      </c>
      <c r="I1174">
        <f t="shared" si="73"/>
        <v>0</v>
      </c>
      <c r="J1174">
        <v>0</v>
      </c>
      <c r="K1174" s="7">
        <v>0</v>
      </c>
      <c r="L1174" t="s">
        <v>8224</v>
      </c>
      <c r="M1174" t="s">
        <v>8246</v>
      </c>
      <c r="N1174">
        <v>1408551752</v>
      </c>
      <c r="O1174" s="11">
        <f t="shared" si="74"/>
        <v>41871.682314814818</v>
      </c>
      <c r="P1174">
        <v>1405959752</v>
      </c>
      <c r="Q1174" s="11">
        <f t="shared" si="75"/>
        <v>41841.682314814818</v>
      </c>
      <c r="R1174" t="b">
        <v>0</v>
      </c>
      <c r="S1174" t="b">
        <v>0</v>
      </c>
      <c r="T1174" t="s">
        <v>8284</v>
      </c>
      <c r="U1174" t="s">
        <v>8336</v>
      </c>
      <c r="V1174" t="s">
        <v>8337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v>2.4E-2</v>
      </c>
      <c r="G1175" t="s">
        <v>8221</v>
      </c>
      <c r="H1175" t="str">
        <f t="shared" si="72"/>
        <v>null</v>
      </c>
      <c r="I1175">
        <f t="shared" si="73"/>
        <v>1</v>
      </c>
      <c r="J1175">
        <v>1</v>
      </c>
      <c r="K1175" s="6">
        <v>30</v>
      </c>
      <c r="L1175" t="s">
        <v>8224</v>
      </c>
      <c r="M1175" t="s">
        <v>8246</v>
      </c>
      <c r="N1175">
        <v>1438576057</v>
      </c>
      <c r="O1175" s="11">
        <f t="shared" si="74"/>
        <v>42219.185844907406</v>
      </c>
      <c r="P1175">
        <v>1435552057</v>
      </c>
      <c r="Q1175" s="11">
        <f t="shared" si="75"/>
        <v>42184.185844907406</v>
      </c>
      <c r="R1175" t="b">
        <v>0</v>
      </c>
      <c r="S1175" t="b">
        <v>0</v>
      </c>
      <c r="T1175" t="s">
        <v>8284</v>
      </c>
      <c r="U1175" t="s">
        <v>8336</v>
      </c>
      <c r="V1175" t="s">
        <v>8337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v>5.9066666666666672</v>
      </c>
      <c r="G1176" t="s">
        <v>8221</v>
      </c>
      <c r="H1176" t="str">
        <f t="shared" si="72"/>
        <v>null</v>
      </c>
      <c r="I1176">
        <f t="shared" si="73"/>
        <v>19</v>
      </c>
      <c r="J1176">
        <v>19</v>
      </c>
      <c r="K1176" s="6">
        <v>46.631578947368418</v>
      </c>
      <c r="L1176" t="s">
        <v>8224</v>
      </c>
      <c r="M1176" t="s">
        <v>8246</v>
      </c>
      <c r="N1176">
        <v>1462738327</v>
      </c>
      <c r="O1176" s="11">
        <f t="shared" si="74"/>
        <v>42498.84174768519</v>
      </c>
      <c r="P1176">
        <v>1460146327</v>
      </c>
      <c r="Q1176" s="11">
        <f t="shared" si="75"/>
        <v>42468.84174768519</v>
      </c>
      <c r="R1176" t="b">
        <v>0</v>
      </c>
      <c r="S1176" t="b">
        <v>0</v>
      </c>
      <c r="T1176" t="s">
        <v>8284</v>
      </c>
      <c r="U1176" t="s">
        <v>8336</v>
      </c>
      <c r="V1176" t="s">
        <v>8337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v>2.9250000000000003</v>
      </c>
      <c r="G1177" t="s">
        <v>8221</v>
      </c>
      <c r="H1177" t="str">
        <f t="shared" si="72"/>
        <v>null</v>
      </c>
      <c r="I1177">
        <f t="shared" si="73"/>
        <v>9</v>
      </c>
      <c r="J1177">
        <v>9</v>
      </c>
      <c r="K1177" s="6">
        <v>65</v>
      </c>
      <c r="L1177" t="s">
        <v>8224</v>
      </c>
      <c r="M1177" t="s">
        <v>8246</v>
      </c>
      <c r="N1177">
        <v>1436981339</v>
      </c>
      <c r="O1177" s="11">
        <f t="shared" si="74"/>
        <v>42200.728460648148</v>
      </c>
      <c r="P1177">
        <v>1434389339</v>
      </c>
      <c r="Q1177" s="11">
        <f t="shared" si="75"/>
        <v>42170.728460648148</v>
      </c>
      <c r="R1177" t="b">
        <v>0</v>
      </c>
      <c r="S1177" t="b">
        <v>0</v>
      </c>
      <c r="T1177" t="s">
        <v>8284</v>
      </c>
      <c r="U1177" t="s">
        <v>8336</v>
      </c>
      <c r="V1177" t="s">
        <v>8337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v>5.7142857142857143E-3</v>
      </c>
      <c r="G1178" t="s">
        <v>8221</v>
      </c>
      <c r="H1178" t="str">
        <f t="shared" si="72"/>
        <v>null</v>
      </c>
      <c r="I1178">
        <f t="shared" si="73"/>
        <v>1</v>
      </c>
      <c r="J1178">
        <v>1</v>
      </c>
      <c r="K1178" s="6">
        <v>10</v>
      </c>
      <c r="L1178" t="s">
        <v>8226</v>
      </c>
      <c r="M1178" t="s">
        <v>8248</v>
      </c>
      <c r="N1178">
        <v>1488805200</v>
      </c>
      <c r="O1178" s="11">
        <f t="shared" si="74"/>
        <v>42800.541666666672</v>
      </c>
      <c r="P1178">
        <v>1484094498</v>
      </c>
      <c r="Q1178" s="11">
        <f t="shared" si="75"/>
        <v>42746.019652777773</v>
      </c>
      <c r="R1178" t="b">
        <v>0</v>
      </c>
      <c r="S1178" t="b">
        <v>0</v>
      </c>
      <c r="T1178" t="s">
        <v>8284</v>
      </c>
      <c r="U1178" t="s">
        <v>8336</v>
      </c>
      <c r="V1178" t="s">
        <v>8337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v>0</v>
      </c>
      <c r="G1179" t="s">
        <v>8221</v>
      </c>
      <c r="H1179" t="str">
        <f t="shared" si="72"/>
        <v>null</v>
      </c>
      <c r="I1179">
        <f t="shared" si="73"/>
        <v>0</v>
      </c>
      <c r="J1179">
        <v>0</v>
      </c>
      <c r="K1179" s="7">
        <v>0</v>
      </c>
      <c r="L1179" t="s">
        <v>8225</v>
      </c>
      <c r="M1179" t="s">
        <v>8247</v>
      </c>
      <c r="N1179">
        <v>1413388296</v>
      </c>
      <c r="O1179" s="11">
        <f t="shared" si="74"/>
        <v>41927.660833333335</v>
      </c>
      <c r="P1179">
        <v>1410796296</v>
      </c>
      <c r="Q1179" s="11">
        <f t="shared" si="75"/>
        <v>41897.660833333335</v>
      </c>
      <c r="R1179" t="b">
        <v>0</v>
      </c>
      <c r="S1179" t="b">
        <v>0</v>
      </c>
      <c r="T1179" t="s">
        <v>8284</v>
      </c>
      <c r="U1179" t="s">
        <v>8336</v>
      </c>
      <c r="V1179" t="s">
        <v>8337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v>6.6666666666666671E-3</v>
      </c>
      <c r="G1180" t="s">
        <v>8221</v>
      </c>
      <c r="H1180" t="str">
        <f t="shared" si="72"/>
        <v>null</v>
      </c>
      <c r="I1180">
        <f t="shared" si="73"/>
        <v>1</v>
      </c>
      <c r="J1180">
        <v>1</v>
      </c>
      <c r="K1180" s="6">
        <v>5</v>
      </c>
      <c r="L1180" t="s">
        <v>8224</v>
      </c>
      <c r="M1180" t="s">
        <v>8246</v>
      </c>
      <c r="N1180">
        <v>1408225452</v>
      </c>
      <c r="O1180" s="11">
        <f t="shared" si="74"/>
        <v>41867.905694444446</v>
      </c>
      <c r="P1180">
        <v>1405633452</v>
      </c>
      <c r="Q1180" s="11">
        <f t="shared" si="75"/>
        <v>41837.905694444446</v>
      </c>
      <c r="R1180" t="b">
        <v>0</v>
      </c>
      <c r="S1180" t="b">
        <v>0</v>
      </c>
      <c r="T1180" t="s">
        <v>8284</v>
      </c>
      <c r="U1180" t="s">
        <v>8336</v>
      </c>
      <c r="V1180" t="s">
        <v>8337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v>5.3333333333333339</v>
      </c>
      <c r="G1181" t="s">
        <v>8221</v>
      </c>
      <c r="H1181" t="str">
        <f t="shared" si="72"/>
        <v>null</v>
      </c>
      <c r="I1181">
        <f t="shared" si="73"/>
        <v>5</v>
      </c>
      <c r="J1181">
        <v>5</v>
      </c>
      <c r="K1181" s="6">
        <v>640</v>
      </c>
      <c r="L1181" t="s">
        <v>8229</v>
      </c>
      <c r="M1181" t="s">
        <v>8251</v>
      </c>
      <c r="N1181">
        <v>1446052627</v>
      </c>
      <c r="O1181" s="11">
        <f t="shared" si="74"/>
        <v>42305.720219907409</v>
      </c>
      <c r="P1181">
        <v>1443460627</v>
      </c>
      <c r="Q1181" s="11">
        <f t="shared" si="75"/>
        <v>42275.720219907409</v>
      </c>
      <c r="R1181" t="b">
        <v>0</v>
      </c>
      <c r="S1181" t="b">
        <v>0</v>
      </c>
      <c r="T1181" t="s">
        <v>8284</v>
      </c>
      <c r="U1181" t="s">
        <v>8336</v>
      </c>
      <c r="V1181" t="s">
        <v>8337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v>11.75</v>
      </c>
      <c r="G1182" t="s">
        <v>8221</v>
      </c>
      <c r="H1182" t="str">
        <f t="shared" si="72"/>
        <v>null</v>
      </c>
      <c r="I1182">
        <f t="shared" si="73"/>
        <v>85</v>
      </c>
      <c r="J1182">
        <v>85</v>
      </c>
      <c r="K1182" s="6">
        <v>69.117647058823536</v>
      </c>
      <c r="L1182" t="s">
        <v>8224</v>
      </c>
      <c r="M1182" t="s">
        <v>8246</v>
      </c>
      <c r="N1182">
        <v>1403983314</v>
      </c>
      <c r="O1182" s="11">
        <f t="shared" si="74"/>
        <v>41818.806875000002</v>
      </c>
      <c r="P1182">
        <v>1400786514</v>
      </c>
      <c r="Q1182" s="11">
        <f t="shared" si="75"/>
        <v>41781.806875000002</v>
      </c>
      <c r="R1182" t="b">
        <v>0</v>
      </c>
      <c r="S1182" t="b">
        <v>0</v>
      </c>
      <c r="T1182" t="s">
        <v>8284</v>
      </c>
      <c r="U1182" t="s">
        <v>8336</v>
      </c>
      <c r="V1182" t="s">
        <v>8337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v>8.0000000000000002E-3</v>
      </c>
      <c r="G1183" t="s">
        <v>8221</v>
      </c>
      <c r="H1183" t="str">
        <f t="shared" si="72"/>
        <v>null</v>
      </c>
      <c r="I1183">
        <f t="shared" si="73"/>
        <v>3</v>
      </c>
      <c r="J1183">
        <v>3</v>
      </c>
      <c r="K1183" s="6">
        <v>1.3333333333333333</v>
      </c>
      <c r="L1183" t="s">
        <v>8224</v>
      </c>
      <c r="M1183" t="s">
        <v>8246</v>
      </c>
      <c r="N1183">
        <v>1425197321</v>
      </c>
      <c r="O1183" s="11">
        <f t="shared" si="74"/>
        <v>42064.339363425926</v>
      </c>
      <c r="P1183">
        <v>1422605321</v>
      </c>
      <c r="Q1183" s="11">
        <f t="shared" si="75"/>
        <v>42034.339363425926</v>
      </c>
      <c r="R1183" t="b">
        <v>0</v>
      </c>
      <c r="S1183" t="b">
        <v>0</v>
      </c>
      <c r="T1183" t="s">
        <v>8284</v>
      </c>
      <c r="U1183" t="s">
        <v>8336</v>
      </c>
      <c r="V1183" t="s">
        <v>8337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v>4.2</v>
      </c>
      <c r="G1184" t="s">
        <v>8221</v>
      </c>
      <c r="H1184" t="str">
        <f t="shared" si="72"/>
        <v>null</v>
      </c>
      <c r="I1184">
        <f t="shared" si="73"/>
        <v>4</v>
      </c>
      <c r="J1184">
        <v>4</v>
      </c>
      <c r="K1184" s="6">
        <v>10.5</v>
      </c>
      <c r="L1184" t="s">
        <v>8224</v>
      </c>
      <c r="M1184" t="s">
        <v>8246</v>
      </c>
      <c r="N1184">
        <v>1484239320</v>
      </c>
      <c r="O1184" s="11">
        <f t="shared" si="74"/>
        <v>42747.695833333331</v>
      </c>
      <c r="P1184">
        <v>1482609088</v>
      </c>
      <c r="Q1184" s="11">
        <f t="shared" si="75"/>
        <v>42728.827407407407</v>
      </c>
      <c r="R1184" t="b">
        <v>0</v>
      </c>
      <c r="S1184" t="b">
        <v>0</v>
      </c>
      <c r="T1184" t="s">
        <v>8284</v>
      </c>
      <c r="U1184" t="s">
        <v>8336</v>
      </c>
      <c r="V1184" t="s">
        <v>8337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v>4</v>
      </c>
      <c r="G1185" t="s">
        <v>8221</v>
      </c>
      <c r="H1185" t="str">
        <f t="shared" si="72"/>
        <v>null</v>
      </c>
      <c r="I1185">
        <f t="shared" si="73"/>
        <v>3</v>
      </c>
      <c r="J1185">
        <v>3</v>
      </c>
      <c r="K1185" s="6">
        <v>33.333333333333336</v>
      </c>
      <c r="L1185" t="s">
        <v>8224</v>
      </c>
      <c r="M1185" t="s">
        <v>8246</v>
      </c>
      <c r="N1185">
        <v>1478059140</v>
      </c>
      <c r="O1185" s="11">
        <f t="shared" si="74"/>
        <v>42676.165972222225</v>
      </c>
      <c r="P1185">
        <v>1476391223</v>
      </c>
      <c r="Q1185" s="11">
        <f t="shared" si="75"/>
        <v>42656.86137731481</v>
      </c>
      <c r="R1185" t="b">
        <v>0</v>
      </c>
      <c r="S1185" t="b">
        <v>0</v>
      </c>
      <c r="T1185" t="s">
        <v>8284</v>
      </c>
      <c r="U1185" t="s">
        <v>8336</v>
      </c>
      <c r="V1185" t="s">
        <v>8337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v>104.93636363636362</v>
      </c>
      <c r="G1186" t="s">
        <v>8219</v>
      </c>
      <c r="H1186">
        <f t="shared" si="72"/>
        <v>375</v>
      </c>
      <c r="I1186" t="str">
        <f t="shared" si="73"/>
        <v>null</v>
      </c>
      <c r="J1186">
        <v>375</v>
      </c>
      <c r="K1186" s="6">
        <v>61.562666666666665</v>
      </c>
      <c r="L1186" t="s">
        <v>8225</v>
      </c>
      <c r="M1186" t="s">
        <v>8247</v>
      </c>
      <c r="N1186">
        <v>1486391011</v>
      </c>
      <c r="O1186" s="11">
        <f t="shared" si="74"/>
        <v>42772.599664351852</v>
      </c>
      <c r="P1186">
        <v>1483712611</v>
      </c>
      <c r="Q1186" s="11">
        <f t="shared" si="75"/>
        <v>42741.599664351852</v>
      </c>
      <c r="R1186" t="b">
        <v>0</v>
      </c>
      <c r="S1186" t="b">
        <v>1</v>
      </c>
      <c r="T1186" t="s">
        <v>8285</v>
      </c>
      <c r="U1186" t="s">
        <v>8338</v>
      </c>
      <c r="V1186" t="s">
        <v>8339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v>105.44</v>
      </c>
      <c r="G1187" t="s">
        <v>8219</v>
      </c>
      <c r="H1187">
        <f t="shared" si="72"/>
        <v>111</v>
      </c>
      <c r="I1187" t="str">
        <f t="shared" si="73"/>
        <v>null</v>
      </c>
      <c r="J1187">
        <v>111</v>
      </c>
      <c r="K1187" s="6">
        <v>118.73873873873873</v>
      </c>
      <c r="L1187" t="s">
        <v>8224</v>
      </c>
      <c r="M1187" t="s">
        <v>8246</v>
      </c>
      <c r="N1187">
        <v>1433736000</v>
      </c>
      <c r="O1187" s="11">
        <f t="shared" si="74"/>
        <v>42163.166666666672</v>
      </c>
      <c r="P1187">
        <v>1430945149</v>
      </c>
      <c r="Q1187" s="11">
        <f t="shared" si="75"/>
        <v>42130.865150462967</v>
      </c>
      <c r="R1187" t="b">
        <v>0</v>
      </c>
      <c r="S1187" t="b">
        <v>1</v>
      </c>
      <c r="T1187" t="s">
        <v>8285</v>
      </c>
      <c r="U1187" t="s">
        <v>8338</v>
      </c>
      <c r="V1187" t="s">
        <v>8339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v>106.73333333333332</v>
      </c>
      <c r="G1188" t="s">
        <v>8219</v>
      </c>
      <c r="H1188">
        <f t="shared" si="72"/>
        <v>123</v>
      </c>
      <c r="I1188" t="str">
        <f t="shared" si="73"/>
        <v>null</v>
      </c>
      <c r="J1188">
        <v>123</v>
      </c>
      <c r="K1188" s="6">
        <v>65.081300813008127</v>
      </c>
      <c r="L1188" t="s">
        <v>8225</v>
      </c>
      <c r="M1188" t="s">
        <v>8247</v>
      </c>
      <c r="N1188">
        <v>1433198520</v>
      </c>
      <c r="O1188" s="11">
        <f t="shared" si="74"/>
        <v>42156.945833333331</v>
      </c>
      <c r="P1188">
        <v>1430340195</v>
      </c>
      <c r="Q1188" s="11">
        <f t="shared" si="75"/>
        <v>42123.86336805555</v>
      </c>
      <c r="R1188" t="b">
        <v>0</v>
      </c>
      <c r="S1188" t="b">
        <v>1</v>
      </c>
      <c r="T1188" t="s">
        <v>8285</v>
      </c>
      <c r="U1188" t="s">
        <v>8338</v>
      </c>
      <c r="V1188" t="s">
        <v>8339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v>104.12571428571428</v>
      </c>
      <c r="G1189" t="s">
        <v>8219</v>
      </c>
      <c r="H1189">
        <f t="shared" si="72"/>
        <v>70</v>
      </c>
      <c r="I1189" t="str">
        <f t="shared" si="73"/>
        <v>null</v>
      </c>
      <c r="J1189">
        <v>70</v>
      </c>
      <c r="K1189" s="6">
        <v>130.15714285714284</v>
      </c>
      <c r="L1189" t="s">
        <v>8224</v>
      </c>
      <c r="M1189" t="s">
        <v>8246</v>
      </c>
      <c r="N1189">
        <v>1431885600</v>
      </c>
      <c r="O1189" s="11">
        <f t="shared" si="74"/>
        <v>42141.75</v>
      </c>
      <c r="P1189">
        <v>1429133323</v>
      </c>
      <c r="Q1189" s="11">
        <f t="shared" si="75"/>
        <v>42109.894942129627</v>
      </c>
      <c r="R1189" t="b">
        <v>0</v>
      </c>
      <c r="S1189" t="b">
        <v>1</v>
      </c>
      <c r="T1189" t="s">
        <v>8285</v>
      </c>
      <c r="U1189" t="s">
        <v>8338</v>
      </c>
      <c r="V1189" t="s">
        <v>8339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v>160.54999999999998</v>
      </c>
      <c r="G1190" t="s">
        <v>8219</v>
      </c>
      <c r="H1190">
        <f t="shared" si="72"/>
        <v>85</v>
      </c>
      <c r="I1190" t="str">
        <f t="shared" si="73"/>
        <v>null</v>
      </c>
      <c r="J1190">
        <v>85</v>
      </c>
      <c r="K1190" s="6">
        <v>37.776470588235291</v>
      </c>
      <c r="L1190" t="s">
        <v>8229</v>
      </c>
      <c r="M1190" t="s">
        <v>8251</v>
      </c>
      <c r="N1190">
        <v>1482943740</v>
      </c>
      <c r="O1190" s="11">
        <f t="shared" si="74"/>
        <v>42732.700694444444</v>
      </c>
      <c r="P1190">
        <v>1481129340</v>
      </c>
      <c r="Q1190" s="11">
        <f t="shared" si="75"/>
        <v>42711.700694444444</v>
      </c>
      <c r="R1190" t="b">
        <v>0</v>
      </c>
      <c r="S1190" t="b">
        <v>1</v>
      </c>
      <c r="T1190" t="s">
        <v>8285</v>
      </c>
      <c r="U1190" t="s">
        <v>8338</v>
      </c>
      <c r="V1190" t="s">
        <v>8339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v>107.77777777777777</v>
      </c>
      <c r="G1191" t="s">
        <v>8219</v>
      </c>
      <c r="H1191">
        <f t="shared" si="72"/>
        <v>86</v>
      </c>
      <c r="I1191" t="str">
        <f t="shared" si="73"/>
        <v>null</v>
      </c>
      <c r="J1191">
        <v>86</v>
      </c>
      <c r="K1191" s="6">
        <v>112.79069767441861</v>
      </c>
      <c r="L1191" t="s">
        <v>8224</v>
      </c>
      <c r="M1191" t="s">
        <v>8246</v>
      </c>
      <c r="N1191">
        <v>1467242995</v>
      </c>
      <c r="O1191" s="11">
        <f t="shared" si="74"/>
        <v>42550.979108796295</v>
      </c>
      <c r="P1191">
        <v>1465428595</v>
      </c>
      <c r="Q1191" s="11">
        <f t="shared" si="75"/>
        <v>42529.979108796295</v>
      </c>
      <c r="R1191" t="b">
        <v>0</v>
      </c>
      <c r="S1191" t="b">
        <v>1</v>
      </c>
      <c r="T1191" t="s">
        <v>8285</v>
      </c>
      <c r="U1191" t="s">
        <v>8338</v>
      </c>
      <c r="V1191" t="s">
        <v>8339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v>135</v>
      </c>
      <c r="G1192" t="s">
        <v>8219</v>
      </c>
      <c r="H1192">
        <f t="shared" si="72"/>
        <v>13</v>
      </c>
      <c r="I1192" t="str">
        <f t="shared" si="73"/>
        <v>null</v>
      </c>
      <c r="J1192">
        <v>13</v>
      </c>
      <c r="K1192" s="6">
        <v>51.92307692307692</v>
      </c>
      <c r="L1192" t="s">
        <v>8224</v>
      </c>
      <c r="M1192" t="s">
        <v>8246</v>
      </c>
      <c r="N1192">
        <v>1409500725</v>
      </c>
      <c r="O1192" s="11">
        <f t="shared" si="74"/>
        <v>41882.665798611109</v>
      </c>
      <c r="P1192">
        <v>1406908725</v>
      </c>
      <c r="Q1192" s="11">
        <f t="shared" si="75"/>
        <v>41852.665798611109</v>
      </c>
      <c r="R1192" t="b">
        <v>0</v>
      </c>
      <c r="S1192" t="b">
        <v>1</v>
      </c>
      <c r="T1192" t="s">
        <v>8285</v>
      </c>
      <c r="U1192" t="s">
        <v>8338</v>
      </c>
      <c r="V1192" t="s">
        <v>8339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v>109.07407407407408</v>
      </c>
      <c r="G1193" t="s">
        <v>8219</v>
      </c>
      <c r="H1193">
        <f t="shared" si="72"/>
        <v>33</v>
      </c>
      <c r="I1193" t="str">
        <f t="shared" si="73"/>
        <v>null</v>
      </c>
      <c r="J1193">
        <v>33</v>
      </c>
      <c r="K1193" s="6">
        <v>89.242424242424249</v>
      </c>
      <c r="L1193" t="s">
        <v>8224</v>
      </c>
      <c r="M1193" t="s">
        <v>8246</v>
      </c>
      <c r="N1193">
        <v>1458480560</v>
      </c>
      <c r="O1193" s="11">
        <f t="shared" si="74"/>
        <v>42449.562037037031</v>
      </c>
      <c r="P1193">
        <v>1455892160</v>
      </c>
      <c r="Q1193" s="11">
        <f t="shared" si="75"/>
        <v>42419.603703703702</v>
      </c>
      <c r="R1193" t="b">
        <v>0</v>
      </c>
      <c r="S1193" t="b">
        <v>1</v>
      </c>
      <c r="T1193" t="s">
        <v>8285</v>
      </c>
      <c r="U1193" t="s">
        <v>8338</v>
      </c>
      <c r="V1193" t="s">
        <v>8339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v>290</v>
      </c>
      <c r="G1194" t="s">
        <v>8219</v>
      </c>
      <c r="H1194">
        <f t="shared" si="72"/>
        <v>15</v>
      </c>
      <c r="I1194" t="str">
        <f t="shared" si="73"/>
        <v>null</v>
      </c>
      <c r="J1194">
        <v>15</v>
      </c>
      <c r="K1194" s="6">
        <v>19.333333333333332</v>
      </c>
      <c r="L1194" t="s">
        <v>8225</v>
      </c>
      <c r="M1194" t="s">
        <v>8247</v>
      </c>
      <c r="N1194">
        <v>1486814978</v>
      </c>
      <c r="O1194" s="11">
        <f t="shared" si="74"/>
        <v>42777.506689814814</v>
      </c>
      <c r="P1194">
        <v>1484222978</v>
      </c>
      <c r="Q1194" s="11">
        <f t="shared" si="75"/>
        <v>42747.506689814814</v>
      </c>
      <c r="R1194" t="b">
        <v>0</v>
      </c>
      <c r="S1194" t="b">
        <v>1</v>
      </c>
      <c r="T1194" t="s">
        <v>8285</v>
      </c>
      <c r="U1194" t="s">
        <v>8338</v>
      </c>
      <c r="V1194" t="s">
        <v>8339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v>103.95714285714286</v>
      </c>
      <c r="G1195" t="s">
        <v>8219</v>
      </c>
      <c r="H1195">
        <f t="shared" si="72"/>
        <v>273</v>
      </c>
      <c r="I1195" t="str">
        <f t="shared" si="73"/>
        <v>null</v>
      </c>
      <c r="J1195">
        <v>273</v>
      </c>
      <c r="K1195" s="6">
        <v>79.967032967032964</v>
      </c>
      <c r="L1195" t="s">
        <v>8224</v>
      </c>
      <c r="M1195" t="s">
        <v>8246</v>
      </c>
      <c r="N1195">
        <v>1460223453</v>
      </c>
      <c r="O1195" s="11">
        <f t="shared" si="74"/>
        <v>42469.734409722223</v>
      </c>
      <c r="P1195">
        <v>1455043053</v>
      </c>
      <c r="Q1195" s="11">
        <f t="shared" si="75"/>
        <v>42409.776076388895</v>
      </c>
      <c r="R1195" t="b">
        <v>0</v>
      </c>
      <c r="S1195" t="b">
        <v>1</v>
      </c>
      <c r="T1195" t="s">
        <v>8285</v>
      </c>
      <c r="U1195" t="s">
        <v>8338</v>
      </c>
      <c r="V1195" t="s">
        <v>8339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v>322.24</v>
      </c>
      <c r="G1196" t="s">
        <v>8219</v>
      </c>
      <c r="H1196">
        <f t="shared" si="72"/>
        <v>714</v>
      </c>
      <c r="I1196" t="str">
        <f t="shared" si="73"/>
        <v>null</v>
      </c>
      <c r="J1196">
        <v>714</v>
      </c>
      <c r="K1196" s="6">
        <v>56.414565826330531</v>
      </c>
      <c r="L1196" t="s">
        <v>8241</v>
      </c>
      <c r="M1196" t="s">
        <v>8249</v>
      </c>
      <c r="N1196">
        <v>1428493379</v>
      </c>
      <c r="O1196" s="11">
        <f t="shared" si="74"/>
        <v>42102.488182870366</v>
      </c>
      <c r="P1196">
        <v>1425901379</v>
      </c>
      <c r="Q1196" s="11">
        <f t="shared" si="75"/>
        <v>42072.488182870366</v>
      </c>
      <c r="R1196" t="b">
        <v>0</v>
      </c>
      <c r="S1196" t="b">
        <v>1</v>
      </c>
      <c r="T1196" t="s">
        <v>8285</v>
      </c>
      <c r="U1196" t="s">
        <v>8338</v>
      </c>
      <c r="V1196" t="s">
        <v>8339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v>135</v>
      </c>
      <c r="G1197" t="s">
        <v>8219</v>
      </c>
      <c r="H1197">
        <f t="shared" si="72"/>
        <v>170</v>
      </c>
      <c r="I1197" t="str">
        <f t="shared" si="73"/>
        <v>null</v>
      </c>
      <c r="J1197">
        <v>170</v>
      </c>
      <c r="K1197" s="6">
        <v>79.411764705882348</v>
      </c>
      <c r="L1197" t="s">
        <v>8237</v>
      </c>
      <c r="M1197" t="s">
        <v>8249</v>
      </c>
      <c r="N1197">
        <v>1450602000</v>
      </c>
      <c r="O1197" s="11">
        <f t="shared" si="74"/>
        <v>42358.375</v>
      </c>
      <c r="P1197">
        <v>1445415653</v>
      </c>
      <c r="Q1197" s="11">
        <f t="shared" si="75"/>
        <v>42298.34783564815</v>
      </c>
      <c r="R1197" t="b">
        <v>0</v>
      </c>
      <c r="S1197" t="b">
        <v>1</v>
      </c>
      <c r="T1197" t="s">
        <v>8285</v>
      </c>
      <c r="U1197" t="s">
        <v>8338</v>
      </c>
      <c r="V1197" t="s">
        <v>8339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v>269.91034482758624</v>
      </c>
      <c r="G1198" t="s">
        <v>8219</v>
      </c>
      <c r="H1198">
        <f t="shared" si="72"/>
        <v>512</v>
      </c>
      <c r="I1198" t="str">
        <f t="shared" si="73"/>
        <v>null</v>
      </c>
      <c r="J1198">
        <v>512</v>
      </c>
      <c r="K1198" s="6">
        <v>76.439453125</v>
      </c>
      <c r="L1198" t="s">
        <v>8225</v>
      </c>
      <c r="M1198" t="s">
        <v>8247</v>
      </c>
      <c r="N1198">
        <v>1450467539</v>
      </c>
      <c r="O1198" s="11">
        <f t="shared" si="74"/>
        <v>42356.818738425922</v>
      </c>
      <c r="P1198">
        <v>1447875539</v>
      </c>
      <c r="Q1198" s="11">
        <f t="shared" si="75"/>
        <v>42326.818738425922</v>
      </c>
      <c r="R1198" t="b">
        <v>0</v>
      </c>
      <c r="S1198" t="b">
        <v>1</v>
      </c>
      <c r="T1198" t="s">
        <v>8285</v>
      </c>
      <c r="U1198" t="s">
        <v>8338</v>
      </c>
      <c r="V1198" t="s">
        <v>8339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v>253.29333333333332</v>
      </c>
      <c r="G1199" t="s">
        <v>8219</v>
      </c>
      <c r="H1199">
        <f t="shared" si="72"/>
        <v>314</v>
      </c>
      <c r="I1199" t="str">
        <f t="shared" si="73"/>
        <v>null</v>
      </c>
      <c r="J1199">
        <v>314</v>
      </c>
      <c r="K1199" s="6">
        <v>121</v>
      </c>
      <c r="L1199" t="s">
        <v>8224</v>
      </c>
      <c r="M1199" t="s">
        <v>8246</v>
      </c>
      <c r="N1199">
        <v>1465797540</v>
      </c>
      <c r="O1199" s="11">
        <f t="shared" si="74"/>
        <v>42534.249305555553</v>
      </c>
      <c r="P1199">
        <v>1463155034</v>
      </c>
      <c r="Q1199" s="11">
        <f t="shared" si="75"/>
        <v>42503.66474537037</v>
      </c>
      <c r="R1199" t="b">
        <v>0</v>
      </c>
      <c r="S1199" t="b">
        <v>1</v>
      </c>
      <c r="T1199" t="s">
        <v>8285</v>
      </c>
      <c r="U1199" t="s">
        <v>8338</v>
      </c>
      <c r="V1199" t="s">
        <v>8339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v>260.59999999999997</v>
      </c>
      <c r="G1200" t="s">
        <v>8219</v>
      </c>
      <c r="H1200">
        <f t="shared" si="72"/>
        <v>167</v>
      </c>
      <c r="I1200" t="str">
        <f t="shared" si="73"/>
        <v>null</v>
      </c>
      <c r="J1200">
        <v>167</v>
      </c>
      <c r="K1200" s="6">
        <v>54.616766467065865</v>
      </c>
      <c r="L1200" t="s">
        <v>8224</v>
      </c>
      <c r="M1200" t="s">
        <v>8246</v>
      </c>
      <c r="N1200">
        <v>1451530800</v>
      </c>
      <c r="O1200" s="11">
        <f t="shared" si="74"/>
        <v>42369.125</v>
      </c>
      <c r="P1200">
        <v>1448463086</v>
      </c>
      <c r="Q1200" s="11">
        <f t="shared" si="75"/>
        <v>42333.619050925925</v>
      </c>
      <c r="R1200" t="b">
        <v>0</v>
      </c>
      <c r="S1200" t="b">
        <v>1</v>
      </c>
      <c r="T1200" t="s">
        <v>8285</v>
      </c>
      <c r="U1200" t="s">
        <v>8338</v>
      </c>
      <c r="V1200" t="s">
        <v>8339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v>101.31677953348381</v>
      </c>
      <c r="G1201" t="s">
        <v>8219</v>
      </c>
      <c r="H1201">
        <f t="shared" si="72"/>
        <v>9</v>
      </c>
      <c r="I1201" t="str">
        <f t="shared" si="73"/>
        <v>null</v>
      </c>
      <c r="J1201">
        <v>9</v>
      </c>
      <c r="K1201" s="6">
        <v>299.22222222222223</v>
      </c>
      <c r="L1201" t="s">
        <v>8225</v>
      </c>
      <c r="M1201" t="s">
        <v>8247</v>
      </c>
      <c r="N1201">
        <v>1436380200</v>
      </c>
      <c r="O1201" s="11">
        <f t="shared" si="74"/>
        <v>42193.770833333328</v>
      </c>
      <c r="P1201">
        <v>1433615400</v>
      </c>
      <c r="Q1201" s="11">
        <f t="shared" si="75"/>
        <v>42161.770833333328</v>
      </c>
      <c r="R1201" t="b">
        <v>0</v>
      </c>
      <c r="S1201" t="b">
        <v>1</v>
      </c>
      <c r="T1201" t="s">
        <v>8285</v>
      </c>
      <c r="U1201" t="s">
        <v>8338</v>
      </c>
      <c r="V1201" t="s">
        <v>8339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v>125.60416666666667</v>
      </c>
      <c r="G1202" t="s">
        <v>8219</v>
      </c>
      <c r="H1202">
        <f t="shared" si="72"/>
        <v>103</v>
      </c>
      <c r="I1202" t="str">
        <f t="shared" si="73"/>
        <v>null</v>
      </c>
      <c r="J1202">
        <v>103</v>
      </c>
      <c r="K1202" s="6">
        <v>58.533980582524272</v>
      </c>
      <c r="L1202" t="s">
        <v>8224</v>
      </c>
      <c r="M1202" t="s">
        <v>8246</v>
      </c>
      <c r="N1202">
        <v>1429183656</v>
      </c>
      <c r="O1202" s="11">
        <f t="shared" si="74"/>
        <v>42110.477500000001</v>
      </c>
      <c r="P1202">
        <v>1427369256</v>
      </c>
      <c r="Q1202" s="11">
        <f t="shared" si="75"/>
        <v>42089.477500000001</v>
      </c>
      <c r="R1202" t="b">
        <v>0</v>
      </c>
      <c r="S1202" t="b">
        <v>1</v>
      </c>
      <c r="T1202" t="s">
        <v>8285</v>
      </c>
      <c r="U1202" t="s">
        <v>8338</v>
      </c>
      <c r="V1202" t="s">
        <v>8339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v>102.43783333333334</v>
      </c>
      <c r="G1203" t="s">
        <v>8219</v>
      </c>
      <c r="H1203">
        <f t="shared" si="72"/>
        <v>111</v>
      </c>
      <c r="I1203" t="str">
        <f t="shared" si="73"/>
        <v>null</v>
      </c>
      <c r="J1203">
        <v>111</v>
      </c>
      <c r="K1203" s="6">
        <v>55.371801801801809</v>
      </c>
      <c r="L1203" t="s">
        <v>8225</v>
      </c>
      <c r="M1203" t="s">
        <v>8247</v>
      </c>
      <c r="N1203">
        <v>1468593246</v>
      </c>
      <c r="O1203" s="11">
        <f t="shared" si="74"/>
        <v>42566.60701388889</v>
      </c>
      <c r="P1203">
        <v>1466001246</v>
      </c>
      <c r="Q1203" s="11">
        <f t="shared" si="75"/>
        <v>42536.60701388889</v>
      </c>
      <c r="R1203" t="b">
        <v>0</v>
      </c>
      <c r="S1203" t="b">
        <v>1</v>
      </c>
      <c r="T1203" t="s">
        <v>8285</v>
      </c>
      <c r="U1203" t="s">
        <v>8338</v>
      </c>
      <c r="V1203" t="s">
        <v>8339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v>199.244</v>
      </c>
      <c r="G1204" t="s">
        <v>8219</v>
      </c>
      <c r="H1204">
        <f t="shared" si="72"/>
        <v>271</v>
      </c>
      <c r="I1204" t="str">
        <f t="shared" si="73"/>
        <v>null</v>
      </c>
      <c r="J1204">
        <v>271</v>
      </c>
      <c r="K1204" s="6">
        <v>183.80442804428046</v>
      </c>
      <c r="L1204" t="s">
        <v>8226</v>
      </c>
      <c r="M1204" t="s">
        <v>8248</v>
      </c>
      <c r="N1204">
        <v>1435388154</v>
      </c>
      <c r="O1204" s="11">
        <f t="shared" si="74"/>
        <v>42182.288819444439</v>
      </c>
      <c r="P1204">
        <v>1432796154</v>
      </c>
      <c r="Q1204" s="11">
        <f t="shared" si="75"/>
        <v>42152.288819444439</v>
      </c>
      <c r="R1204" t="b">
        <v>0</v>
      </c>
      <c r="S1204" t="b">
        <v>1</v>
      </c>
      <c r="T1204" t="s">
        <v>8285</v>
      </c>
      <c r="U1204" t="s">
        <v>8338</v>
      </c>
      <c r="V1204" t="s">
        <v>8339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v>102.45398773006136</v>
      </c>
      <c r="G1205" t="s">
        <v>8219</v>
      </c>
      <c r="H1205">
        <f t="shared" si="72"/>
        <v>101</v>
      </c>
      <c r="I1205" t="str">
        <f t="shared" si="73"/>
        <v>null</v>
      </c>
      <c r="J1205">
        <v>101</v>
      </c>
      <c r="K1205" s="6">
        <v>165.34653465346534</v>
      </c>
      <c r="L1205" t="s">
        <v>8224</v>
      </c>
      <c r="M1205" t="s">
        <v>8246</v>
      </c>
      <c r="N1205">
        <v>1433083527</v>
      </c>
      <c r="O1205" s="11">
        <f t="shared" si="74"/>
        <v>42155.614895833336</v>
      </c>
      <c r="P1205">
        <v>1430491527</v>
      </c>
      <c r="Q1205" s="11">
        <f t="shared" si="75"/>
        <v>42125.614895833336</v>
      </c>
      <c r="R1205" t="b">
        <v>0</v>
      </c>
      <c r="S1205" t="b">
        <v>1</v>
      </c>
      <c r="T1205" t="s">
        <v>8285</v>
      </c>
      <c r="U1205" t="s">
        <v>8338</v>
      </c>
      <c r="V1205" t="s">
        <v>8339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v>102.94615384615385</v>
      </c>
      <c r="G1206" t="s">
        <v>8219</v>
      </c>
      <c r="H1206">
        <f t="shared" si="72"/>
        <v>57</v>
      </c>
      <c r="I1206" t="str">
        <f t="shared" si="73"/>
        <v>null</v>
      </c>
      <c r="J1206">
        <v>57</v>
      </c>
      <c r="K1206" s="6">
        <v>234.78947368421052</v>
      </c>
      <c r="L1206" t="s">
        <v>8224</v>
      </c>
      <c r="M1206" t="s">
        <v>8246</v>
      </c>
      <c r="N1206">
        <v>1449205200</v>
      </c>
      <c r="O1206" s="11">
        <f t="shared" si="74"/>
        <v>42342.208333333328</v>
      </c>
      <c r="P1206">
        <v>1445363833</v>
      </c>
      <c r="Q1206" s="11">
        <f t="shared" si="75"/>
        <v>42297.748067129629</v>
      </c>
      <c r="R1206" t="b">
        <v>0</v>
      </c>
      <c r="S1206" t="b">
        <v>1</v>
      </c>
      <c r="T1206" t="s">
        <v>8285</v>
      </c>
      <c r="U1206" t="s">
        <v>8338</v>
      </c>
      <c r="V1206" t="s">
        <v>8339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v>100.86153846153847</v>
      </c>
      <c r="G1207" t="s">
        <v>8219</v>
      </c>
      <c r="H1207">
        <f t="shared" si="72"/>
        <v>62</v>
      </c>
      <c r="I1207" t="str">
        <f t="shared" si="73"/>
        <v>null</v>
      </c>
      <c r="J1207">
        <v>62</v>
      </c>
      <c r="K1207" s="6">
        <v>211.48387096774192</v>
      </c>
      <c r="L1207" t="s">
        <v>8236</v>
      </c>
      <c r="M1207" t="s">
        <v>8249</v>
      </c>
      <c r="N1207">
        <v>1434197351</v>
      </c>
      <c r="O1207" s="11">
        <f t="shared" si="74"/>
        <v>42168.506377314814</v>
      </c>
      <c r="P1207">
        <v>1431605351</v>
      </c>
      <c r="Q1207" s="11">
        <f t="shared" si="75"/>
        <v>42138.506377314814</v>
      </c>
      <c r="R1207" t="b">
        <v>0</v>
      </c>
      <c r="S1207" t="b">
        <v>1</v>
      </c>
      <c r="T1207" t="s">
        <v>8285</v>
      </c>
      <c r="U1207" t="s">
        <v>8338</v>
      </c>
      <c r="V1207" t="s">
        <v>8339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v>114.99999999999999</v>
      </c>
      <c r="G1208" t="s">
        <v>8219</v>
      </c>
      <c r="H1208">
        <f t="shared" si="72"/>
        <v>32</v>
      </c>
      <c r="I1208" t="str">
        <f t="shared" si="73"/>
        <v>null</v>
      </c>
      <c r="J1208">
        <v>32</v>
      </c>
      <c r="K1208" s="6">
        <v>32.34375</v>
      </c>
      <c r="L1208" t="s">
        <v>8239</v>
      </c>
      <c r="M1208" t="s">
        <v>8249</v>
      </c>
      <c r="N1208">
        <v>1489238940</v>
      </c>
      <c r="O1208" s="11">
        <f t="shared" si="74"/>
        <v>42805.561805555553</v>
      </c>
      <c r="P1208">
        <v>1486406253</v>
      </c>
      <c r="Q1208" s="11">
        <f t="shared" si="75"/>
        <v>42772.776076388895</v>
      </c>
      <c r="R1208" t="b">
        <v>0</v>
      </c>
      <c r="S1208" t="b">
        <v>1</v>
      </c>
      <c r="T1208" t="s">
        <v>8285</v>
      </c>
      <c r="U1208" t="s">
        <v>8338</v>
      </c>
      <c r="V1208" t="s">
        <v>8339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v>104.16766467065868</v>
      </c>
      <c r="G1209" t="s">
        <v>8219</v>
      </c>
      <c r="H1209">
        <f t="shared" si="72"/>
        <v>141</v>
      </c>
      <c r="I1209" t="str">
        <f t="shared" si="73"/>
        <v>null</v>
      </c>
      <c r="J1209">
        <v>141</v>
      </c>
      <c r="K1209" s="6">
        <v>123.37588652482269</v>
      </c>
      <c r="L1209" t="s">
        <v>8237</v>
      </c>
      <c r="M1209" t="s">
        <v>8249</v>
      </c>
      <c r="N1209">
        <v>1459418400</v>
      </c>
      <c r="O1209" s="11">
        <f t="shared" si="74"/>
        <v>42460.416666666672</v>
      </c>
      <c r="P1209">
        <v>1456827573</v>
      </c>
      <c r="Q1209" s="11">
        <f t="shared" si="75"/>
        <v>42430.430243055554</v>
      </c>
      <c r="R1209" t="b">
        <v>0</v>
      </c>
      <c r="S1209" t="b">
        <v>1</v>
      </c>
      <c r="T1209" t="s">
        <v>8285</v>
      </c>
      <c r="U1209" t="s">
        <v>8338</v>
      </c>
      <c r="V1209" t="s">
        <v>8339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v>155.29999999999998</v>
      </c>
      <c r="G1210" t="s">
        <v>8219</v>
      </c>
      <c r="H1210">
        <f t="shared" si="72"/>
        <v>75</v>
      </c>
      <c r="I1210" t="str">
        <f t="shared" si="73"/>
        <v>null</v>
      </c>
      <c r="J1210">
        <v>75</v>
      </c>
      <c r="K1210" s="6">
        <v>207.06666666666666</v>
      </c>
      <c r="L1210" t="s">
        <v>8224</v>
      </c>
      <c r="M1210" t="s">
        <v>8246</v>
      </c>
      <c r="N1210">
        <v>1458835264</v>
      </c>
      <c r="O1210" s="11">
        <f t="shared" si="74"/>
        <v>42453.667407407411</v>
      </c>
      <c r="P1210">
        <v>1456246864</v>
      </c>
      <c r="Q1210" s="11">
        <f t="shared" si="75"/>
        <v>42423.709074074075</v>
      </c>
      <c r="R1210" t="b">
        <v>0</v>
      </c>
      <c r="S1210" t="b">
        <v>1</v>
      </c>
      <c r="T1210" t="s">
        <v>8285</v>
      </c>
      <c r="U1210" t="s">
        <v>8338</v>
      </c>
      <c r="V1210" t="s">
        <v>8339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v>106</v>
      </c>
      <c r="G1211" t="s">
        <v>8219</v>
      </c>
      <c r="H1211">
        <f t="shared" si="72"/>
        <v>46</v>
      </c>
      <c r="I1211" t="str">
        <f t="shared" si="73"/>
        <v>null</v>
      </c>
      <c r="J1211">
        <v>46</v>
      </c>
      <c r="K1211" s="6">
        <v>138.2608695652174</v>
      </c>
      <c r="L1211" t="s">
        <v>8224</v>
      </c>
      <c r="M1211" t="s">
        <v>8246</v>
      </c>
      <c r="N1211">
        <v>1488053905</v>
      </c>
      <c r="O1211" s="11">
        <f t="shared" si="74"/>
        <v>42791.846122685187</v>
      </c>
      <c r="P1211">
        <v>1485461905</v>
      </c>
      <c r="Q1211" s="11">
        <f t="shared" si="75"/>
        <v>42761.846122685187</v>
      </c>
      <c r="R1211" t="b">
        <v>0</v>
      </c>
      <c r="S1211" t="b">
        <v>1</v>
      </c>
      <c r="T1211" t="s">
        <v>8285</v>
      </c>
      <c r="U1211" t="s">
        <v>8338</v>
      </c>
      <c r="V1211" t="s">
        <v>8339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v>254.31499999999997</v>
      </c>
      <c r="G1212" t="s">
        <v>8219</v>
      </c>
      <c r="H1212">
        <f t="shared" si="72"/>
        <v>103</v>
      </c>
      <c r="I1212" t="str">
        <f t="shared" si="73"/>
        <v>null</v>
      </c>
      <c r="J1212">
        <v>103</v>
      </c>
      <c r="K1212" s="6">
        <v>493.81553398058253</v>
      </c>
      <c r="L1212" t="s">
        <v>8235</v>
      </c>
      <c r="M1212" t="s">
        <v>8255</v>
      </c>
      <c r="N1212">
        <v>1433106000</v>
      </c>
      <c r="O1212" s="11">
        <f t="shared" si="74"/>
        <v>42155.875</v>
      </c>
      <c r="P1212">
        <v>1431124572</v>
      </c>
      <c r="Q1212" s="11">
        <f t="shared" si="75"/>
        <v>42132.941805555558</v>
      </c>
      <c r="R1212" t="b">
        <v>0</v>
      </c>
      <c r="S1212" t="b">
        <v>1</v>
      </c>
      <c r="T1212" t="s">
        <v>8285</v>
      </c>
      <c r="U1212" t="s">
        <v>8338</v>
      </c>
      <c r="V1212" t="s">
        <v>8339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v>101.1</v>
      </c>
      <c r="G1213" t="s">
        <v>8219</v>
      </c>
      <c r="H1213">
        <f t="shared" si="72"/>
        <v>6</v>
      </c>
      <c r="I1213" t="str">
        <f t="shared" si="73"/>
        <v>null</v>
      </c>
      <c r="J1213">
        <v>6</v>
      </c>
      <c r="K1213" s="6">
        <v>168.5</v>
      </c>
      <c r="L1213" t="s">
        <v>8229</v>
      </c>
      <c r="M1213" t="s">
        <v>8251</v>
      </c>
      <c r="N1213">
        <v>1465505261</v>
      </c>
      <c r="O1213" s="11">
        <f t="shared" si="74"/>
        <v>42530.866446759261</v>
      </c>
      <c r="P1213">
        <v>1464209261</v>
      </c>
      <c r="Q1213" s="11">
        <f t="shared" si="75"/>
        <v>42515.866446759261</v>
      </c>
      <c r="R1213" t="b">
        <v>0</v>
      </c>
      <c r="S1213" t="b">
        <v>1</v>
      </c>
      <c r="T1213" t="s">
        <v>8285</v>
      </c>
      <c r="U1213" t="s">
        <v>8338</v>
      </c>
      <c r="V1213" t="s">
        <v>8339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v>129.04</v>
      </c>
      <c r="G1214" t="s">
        <v>8219</v>
      </c>
      <c r="H1214">
        <f t="shared" si="72"/>
        <v>83</v>
      </c>
      <c r="I1214" t="str">
        <f t="shared" si="73"/>
        <v>null</v>
      </c>
      <c r="J1214">
        <v>83</v>
      </c>
      <c r="K1214" s="6">
        <v>38.867469879518069</v>
      </c>
      <c r="L1214" t="s">
        <v>8224</v>
      </c>
      <c r="M1214" t="s">
        <v>8246</v>
      </c>
      <c r="N1214">
        <v>1448586000</v>
      </c>
      <c r="O1214" s="11">
        <f t="shared" si="74"/>
        <v>42335.041666666672</v>
      </c>
      <c r="P1214">
        <v>1447195695</v>
      </c>
      <c r="Q1214" s="11">
        <f t="shared" si="75"/>
        <v>42318.950173611112</v>
      </c>
      <c r="R1214" t="b">
        <v>0</v>
      </c>
      <c r="S1214" t="b">
        <v>1</v>
      </c>
      <c r="T1214" t="s">
        <v>8285</v>
      </c>
      <c r="U1214" t="s">
        <v>8338</v>
      </c>
      <c r="V1214" t="s">
        <v>8339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v>102.23076923076924</v>
      </c>
      <c r="G1215" t="s">
        <v>8219</v>
      </c>
      <c r="H1215">
        <f t="shared" si="72"/>
        <v>108</v>
      </c>
      <c r="I1215" t="str">
        <f t="shared" si="73"/>
        <v>null</v>
      </c>
      <c r="J1215">
        <v>108</v>
      </c>
      <c r="K1215" s="6">
        <v>61.527777777777779</v>
      </c>
      <c r="L1215" t="s">
        <v>8225</v>
      </c>
      <c r="M1215" t="s">
        <v>8247</v>
      </c>
      <c r="N1215">
        <v>1485886100</v>
      </c>
      <c r="O1215" s="11">
        <f t="shared" si="74"/>
        <v>42766.755787037036</v>
      </c>
      <c r="P1215">
        <v>1482862100</v>
      </c>
      <c r="Q1215" s="11">
        <f t="shared" si="75"/>
        <v>42731.755787037036</v>
      </c>
      <c r="R1215" t="b">
        <v>0</v>
      </c>
      <c r="S1215" t="b">
        <v>1</v>
      </c>
      <c r="T1215" t="s">
        <v>8285</v>
      </c>
      <c r="U1215" t="s">
        <v>8338</v>
      </c>
      <c r="V1215" t="s">
        <v>8339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v>131.80000000000001</v>
      </c>
      <c r="G1216" t="s">
        <v>8219</v>
      </c>
      <c r="H1216">
        <f t="shared" si="72"/>
        <v>25</v>
      </c>
      <c r="I1216" t="str">
        <f t="shared" si="73"/>
        <v>null</v>
      </c>
      <c r="J1216">
        <v>25</v>
      </c>
      <c r="K1216" s="6">
        <v>105.44</v>
      </c>
      <c r="L1216" t="s">
        <v>8224</v>
      </c>
      <c r="M1216" t="s">
        <v>8246</v>
      </c>
      <c r="N1216">
        <v>1433880605</v>
      </c>
      <c r="O1216" s="11">
        <f t="shared" si="74"/>
        <v>42164.840335648143</v>
      </c>
      <c r="P1216">
        <v>1428696605</v>
      </c>
      <c r="Q1216" s="11">
        <f t="shared" si="75"/>
        <v>42104.840335648143</v>
      </c>
      <c r="R1216" t="b">
        <v>0</v>
      </c>
      <c r="S1216" t="b">
        <v>1</v>
      </c>
      <c r="T1216" t="s">
        <v>8285</v>
      </c>
      <c r="U1216" t="s">
        <v>8338</v>
      </c>
      <c r="V1216" t="s">
        <v>8339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v>786.0802000000001</v>
      </c>
      <c r="G1217" t="s">
        <v>8219</v>
      </c>
      <c r="H1217">
        <f t="shared" si="72"/>
        <v>549</v>
      </c>
      <c r="I1217" t="str">
        <f t="shared" si="73"/>
        <v>null</v>
      </c>
      <c r="J1217">
        <v>549</v>
      </c>
      <c r="K1217" s="6">
        <v>71.592003642987251</v>
      </c>
      <c r="L1217" t="s">
        <v>8224</v>
      </c>
      <c r="M1217" t="s">
        <v>8246</v>
      </c>
      <c r="N1217">
        <v>1401487756</v>
      </c>
      <c r="O1217" s="11">
        <f t="shared" si="74"/>
        <v>41789.923101851848</v>
      </c>
      <c r="P1217">
        <v>1398895756</v>
      </c>
      <c r="Q1217" s="11">
        <f t="shared" si="75"/>
        <v>41759.923101851848</v>
      </c>
      <c r="R1217" t="b">
        <v>0</v>
      </c>
      <c r="S1217" t="b">
        <v>1</v>
      </c>
      <c r="T1217" t="s">
        <v>8285</v>
      </c>
      <c r="U1217" t="s">
        <v>8338</v>
      </c>
      <c r="V1217" t="s">
        <v>8339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v>145.70000000000002</v>
      </c>
      <c r="G1218" t="s">
        <v>8219</v>
      </c>
      <c r="H1218">
        <f t="shared" ref="H1218:H1281" si="76">IF(G1218="successful",J1218,"null")</f>
        <v>222</v>
      </c>
      <c r="I1218" t="str">
        <f t="shared" si="73"/>
        <v>null</v>
      </c>
      <c r="J1218">
        <v>222</v>
      </c>
      <c r="K1218" s="6">
        <v>91.882882882882882</v>
      </c>
      <c r="L1218" t="s">
        <v>8224</v>
      </c>
      <c r="M1218" t="s">
        <v>8246</v>
      </c>
      <c r="N1218">
        <v>1443826980</v>
      </c>
      <c r="O1218" s="11">
        <f t="shared" si="74"/>
        <v>42279.960416666669</v>
      </c>
      <c r="P1218">
        <v>1441032457</v>
      </c>
      <c r="Q1218" s="11">
        <f t="shared" si="75"/>
        <v>42247.616400462968</v>
      </c>
      <c r="R1218" t="b">
        <v>0</v>
      </c>
      <c r="S1218" t="b">
        <v>1</v>
      </c>
      <c r="T1218" t="s">
        <v>8285</v>
      </c>
      <c r="U1218" t="s">
        <v>8338</v>
      </c>
      <c r="V1218" t="s">
        <v>8339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v>102.60000000000001</v>
      </c>
      <c r="G1219" t="s">
        <v>8219</v>
      </c>
      <c r="H1219">
        <f t="shared" si="76"/>
        <v>183</v>
      </c>
      <c r="I1219" t="str">
        <f t="shared" ref="I1219:I1282" si="77">IF(G1219="failed",J1219,"null")</f>
        <v>null</v>
      </c>
      <c r="J1219">
        <v>183</v>
      </c>
      <c r="K1219" s="6">
        <v>148.57377049180329</v>
      </c>
      <c r="L1219" t="s">
        <v>8224</v>
      </c>
      <c r="M1219" t="s">
        <v>8246</v>
      </c>
      <c r="N1219">
        <v>1468524340</v>
      </c>
      <c r="O1219" s="11">
        <f t="shared" ref="O1219:O1282" si="78">(((N1219/60)/60/24)+DATE(1970,1,1))</f>
        <v>42565.809490740736</v>
      </c>
      <c r="P1219">
        <v>1465932340</v>
      </c>
      <c r="Q1219" s="11">
        <f t="shared" ref="Q1219:Q1282" si="79">(((P1219/60)/60/24)+DATE(1970,1,1))</f>
        <v>42535.809490740736</v>
      </c>
      <c r="R1219" t="b">
        <v>0</v>
      </c>
      <c r="S1219" t="b">
        <v>1</v>
      </c>
      <c r="T1219" t="s">
        <v>8285</v>
      </c>
      <c r="U1219" t="s">
        <v>8338</v>
      </c>
      <c r="V1219" t="s">
        <v>8339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v>172.27777777777777</v>
      </c>
      <c r="G1220" t="s">
        <v>8219</v>
      </c>
      <c r="H1220">
        <f t="shared" si="76"/>
        <v>89</v>
      </c>
      <c r="I1220" t="str">
        <f t="shared" si="77"/>
        <v>null</v>
      </c>
      <c r="J1220">
        <v>89</v>
      </c>
      <c r="K1220" s="6">
        <v>174.2134831460674</v>
      </c>
      <c r="L1220" t="s">
        <v>8224</v>
      </c>
      <c r="M1220" t="s">
        <v>8246</v>
      </c>
      <c r="N1220">
        <v>1446346800</v>
      </c>
      <c r="O1220" s="11">
        <f t="shared" si="78"/>
        <v>42309.125</v>
      </c>
      <c r="P1220">
        <v>1443714800</v>
      </c>
      <c r="Q1220" s="11">
        <f t="shared" si="79"/>
        <v>42278.662037037036</v>
      </c>
      <c r="R1220" t="b">
        <v>0</v>
      </c>
      <c r="S1220" t="b">
        <v>1</v>
      </c>
      <c r="T1220" t="s">
        <v>8285</v>
      </c>
      <c r="U1220" t="s">
        <v>8338</v>
      </c>
      <c r="V1220" t="s">
        <v>8339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v>159.16819571865443</v>
      </c>
      <c r="G1221" t="s">
        <v>8219</v>
      </c>
      <c r="H1221">
        <f t="shared" si="76"/>
        <v>253</v>
      </c>
      <c r="I1221" t="str">
        <f t="shared" si="77"/>
        <v>null</v>
      </c>
      <c r="J1221">
        <v>253</v>
      </c>
      <c r="K1221" s="6">
        <v>102.86166007905139</v>
      </c>
      <c r="L1221" t="s">
        <v>8224</v>
      </c>
      <c r="M1221" t="s">
        <v>8246</v>
      </c>
      <c r="N1221">
        <v>1476961513</v>
      </c>
      <c r="O1221" s="11">
        <f t="shared" si="78"/>
        <v>42663.461956018517</v>
      </c>
      <c r="P1221">
        <v>1474369513</v>
      </c>
      <c r="Q1221" s="11">
        <f t="shared" si="79"/>
        <v>42633.461956018517</v>
      </c>
      <c r="R1221" t="b">
        <v>0</v>
      </c>
      <c r="S1221" t="b">
        <v>1</v>
      </c>
      <c r="T1221" t="s">
        <v>8285</v>
      </c>
      <c r="U1221" t="s">
        <v>8338</v>
      </c>
      <c r="V1221" t="s">
        <v>8339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v>103.76666666666668</v>
      </c>
      <c r="G1222" t="s">
        <v>8219</v>
      </c>
      <c r="H1222">
        <f t="shared" si="76"/>
        <v>140</v>
      </c>
      <c r="I1222" t="str">
        <f t="shared" si="77"/>
        <v>null</v>
      </c>
      <c r="J1222">
        <v>140</v>
      </c>
      <c r="K1222" s="6">
        <v>111.17857142857143</v>
      </c>
      <c r="L1222" t="s">
        <v>8236</v>
      </c>
      <c r="M1222" t="s">
        <v>8249</v>
      </c>
      <c r="N1222">
        <v>1440515112</v>
      </c>
      <c r="O1222" s="11">
        <f t="shared" si="78"/>
        <v>42241.628611111111</v>
      </c>
      <c r="P1222">
        <v>1437923112</v>
      </c>
      <c r="Q1222" s="11">
        <f t="shared" si="79"/>
        <v>42211.628611111111</v>
      </c>
      <c r="R1222" t="b">
        <v>0</v>
      </c>
      <c r="S1222" t="b">
        <v>1</v>
      </c>
      <c r="T1222" t="s">
        <v>8285</v>
      </c>
      <c r="U1222" t="s">
        <v>8338</v>
      </c>
      <c r="V1222" t="s">
        <v>8339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v>111.40954545454547</v>
      </c>
      <c r="G1223" t="s">
        <v>8219</v>
      </c>
      <c r="H1223">
        <f t="shared" si="76"/>
        <v>103</v>
      </c>
      <c r="I1223" t="str">
        <f t="shared" si="77"/>
        <v>null</v>
      </c>
      <c r="J1223">
        <v>103</v>
      </c>
      <c r="K1223" s="6">
        <v>23.796213592233013</v>
      </c>
      <c r="L1223" t="s">
        <v>8225</v>
      </c>
      <c r="M1223" t="s">
        <v>8247</v>
      </c>
      <c r="N1223">
        <v>1480809600</v>
      </c>
      <c r="O1223" s="11">
        <f t="shared" si="78"/>
        <v>42708</v>
      </c>
      <c r="P1223">
        <v>1478431488</v>
      </c>
      <c r="Q1223" s="11">
        <f t="shared" si="79"/>
        <v>42680.47555555556</v>
      </c>
      <c r="R1223" t="b">
        <v>0</v>
      </c>
      <c r="S1223" t="b">
        <v>1</v>
      </c>
      <c r="T1223" t="s">
        <v>8285</v>
      </c>
      <c r="U1223" t="s">
        <v>8338</v>
      </c>
      <c r="V1223" t="s">
        <v>8339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v>280.375</v>
      </c>
      <c r="G1224" t="s">
        <v>8219</v>
      </c>
      <c r="H1224">
        <f t="shared" si="76"/>
        <v>138</v>
      </c>
      <c r="I1224" t="str">
        <f t="shared" si="77"/>
        <v>null</v>
      </c>
      <c r="J1224">
        <v>138</v>
      </c>
      <c r="K1224" s="6">
        <v>81.268115942028984</v>
      </c>
      <c r="L1224" t="s">
        <v>8229</v>
      </c>
      <c r="M1224" t="s">
        <v>8251</v>
      </c>
      <c r="N1224">
        <v>1459483200</v>
      </c>
      <c r="O1224" s="11">
        <f t="shared" si="78"/>
        <v>42461.166666666672</v>
      </c>
      <c r="P1224">
        <v>1456852647</v>
      </c>
      <c r="Q1224" s="11">
        <f t="shared" si="79"/>
        <v>42430.720451388886</v>
      </c>
      <c r="R1224" t="b">
        <v>0</v>
      </c>
      <c r="S1224" t="b">
        <v>1</v>
      </c>
      <c r="T1224" t="s">
        <v>8285</v>
      </c>
      <c r="U1224" t="s">
        <v>8338</v>
      </c>
      <c r="V1224" t="s">
        <v>8339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v>112.10606060606061</v>
      </c>
      <c r="G1225" t="s">
        <v>8219</v>
      </c>
      <c r="H1225">
        <f t="shared" si="76"/>
        <v>191</v>
      </c>
      <c r="I1225" t="str">
        <f t="shared" si="77"/>
        <v>null</v>
      </c>
      <c r="J1225">
        <v>191</v>
      </c>
      <c r="K1225" s="6">
        <v>116.21465968586388</v>
      </c>
      <c r="L1225" t="s">
        <v>8224</v>
      </c>
      <c r="M1225" t="s">
        <v>8246</v>
      </c>
      <c r="N1225">
        <v>1478754909</v>
      </c>
      <c r="O1225" s="11">
        <f t="shared" si="78"/>
        <v>42684.218854166669</v>
      </c>
      <c r="P1225">
        <v>1476159309</v>
      </c>
      <c r="Q1225" s="11">
        <f t="shared" si="79"/>
        <v>42654.177187499998</v>
      </c>
      <c r="R1225" t="b">
        <v>0</v>
      </c>
      <c r="S1225" t="b">
        <v>1</v>
      </c>
      <c r="T1225" t="s">
        <v>8285</v>
      </c>
      <c r="U1225" t="s">
        <v>8338</v>
      </c>
      <c r="V1225" t="s">
        <v>8339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v>7.0666666666666673</v>
      </c>
      <c r="G1226" t="s">
        <v>8220</v>
      </c>
      <c r="H1226" t="str">
        <f t="shared" si="76"/>
        <v>null</v>
      </c>
      <c r="I1226" t="str">
        <f t="shared" si="77"/>
        <v>null</v>
      </c>
      <c r="J1226">
        <v>18</v>
      </c>
      <c r="K1226" s="6">
        <v>58.888888888888886</v>
      </c>
      <c r="L1226" t="s">
        <v>8224</v>
      </c>
      <c r="M1226" t="s">
        <v>8246</v>
      </c>
      <c r="N1226">
        <v>1402060302</v>
      </c>
      <c r="O1226" s="11">
        <f t="shared" si="78"/>
        <v>41796.549791666665</v>
      </c>
      <c r="P1226">
        <v>1396876302</v>
      </c>
      <c r="Q1226" s="11">
        <f t="shared" si="79"/>
        <v>41736.549791666665</v>
      </c>
      <c r="R1226" t="b">
        <v>0</v>
      </c>
      <c r="S1226" t="b">
        <v>0</v>
      </c>
      <c r="T1226" t="s">
        <v>8286</v>
      </c>
      <c r="U1226" t="s">
        <v>8325</v>
      </c>
      <c r="V1226" t="s">
        <v>8340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v>4.3999999999999995</v>
      </c>
      <c r="G1227" t="s">
        <v>8220</v>
      </c>
      <c r="H1227" t="str">
        <f t="shared" si="76"/>
        <v>null</v>
      </c>
      <c r="I1227" t="str">
        <f t="shared" si="77"/>
        <v>null</v>
      </c>
      <c r="J1227">
        <v>3</v>
      </c>
      <c r="K1227" s="6">
        <v>44</v>
      </c>
      <c r="L1227" t="s">
        <v>8224</v>
      </c>
      <c r="M1227" t="s">
        <v>8246</v>
      </c>
      <c r="N1227">
        <v>1382478278</v>
      </c>
      <c r="O1227" s="11">
        <f t="shared" si="78"/>
        <v>41569.905995370369</v>
      </c>
      <c r="P1227">
        <v>1377294278</v>
      </c>
      <c r="Q1227" s="11">
        <f t="shared" si="79"/>
        <v>41509.905995370369</v>
      </c>
      <c r="R1227" t="b">
        <v>0</v>
      </c>
      <c r="S1227" t="b">
        <v>0</v>
      </c>
      <c r="T1227" t="s">
        <v>8286</v>
      </c>
      <c r="U1227" t="s">
        <v>8325</v>
      </c>
      <c r="V1227" t="s">
        <v>8340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v>3.8739999999999997</v>
      </c>
      <c r="G1228" t="s">
        <v>8220</v>
      </c>
      <c r="H1228" t="str">
        <f t="shared" si="76"/>
        <v>null</v>
      </c>
      <c r="I1228" t="str">
        <f t="shared" si="77"/>
        <v>null</v>
      </c>
      <c r="J1228">
        <v>40</v>
      </c>
      <c r="K1228" s="6">
        <v>48.424999999999997</v>
      </c>
      <c r="L1228" t="s">
        <v>8224</v>
      </c>
      <c r="M1228" t="s">
        <v>8246</v>
      </c>
      <c r="N1228">
        <v>1398042000</v>
      </c>
      <c r="O1228" s="11">
        <f t="shared" si="78"/>
        <v>41750.041666666664</v>
      </c>
      <c r="P1228">
        <v>1395089981</v>
      </c>
      <c r="Q1228" s="11">
        <f t="shared" si="79"/>
        <v>41715.874780092592</v>
      </c>
      <c r="R1228" t="b">
        <v>0</v>
      </c>
      <c r="S1228" t="b">
        <v>0</v>
      </c>
      <c r="T1228" t="s">
        <v>8286</v>
      </c>
      <c r="U1228" t="s">
        <v>8325</v>
      </c>
      <c r="V1228" t="s">
        <v>8340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v>0</v>
      </c>
      <c r="G1229" t="s">
        <v>8220</v>
      </c>
      <c r="H1229" t="str">
        <f t="shared" si="76"/>
        <v>null</v>
      </c>
      <c r="I1229" t="str">
        <f t="shared" si="77"/>
        <v>null</v>
      </c>
      <c r="J1229">
        <v>0</v>
      </c>
      <c r="K1229" s="7">
        <v>0</v>
      </c>
      <c r="L1229" t="s">
        <v>8224</v>
      </c>
      <c r="M1229" t="s">
        <v>8246</v>
      </c>
      <c r="N1229">
        <v>1407394800</v>
      </c>
      <c r="O1229" s="11">
        <f t="shared" si="78"/>
        <v>41858.291666666664</v>
      </c>
      <c r="P1229">
        <v>1404770616</v>
      </c>
      <c r="Q1229" s="11">
        <f t="shared" si="79"/>
        <v>41827.919166666667</v>
      </c>
      <c r="R1229" t="b">
        <v>0</v>
      </c>
      <c r="S1229" t="b">
        <v>0</v>
      </c>
      <c r="T1229" t="s">
        <v>8286</v>
      </c>
      <c r="U1229" t="s">
        <v>8325</v>
      </c>
      <c r="V1229" t="s">
        <v>8340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v>29.299999999999997</v>
      </c>
      <c r="G1230" t="s">
        <v>8220</v>
      </c>
      <c r="H1230" t="str">
        <f t="shared" si="76"/>
        <v>null</v>
      </c>
      <c r="I1230" t="str">
        <f t="shared" si="77"/>
        <v>null</v>
      </c>
      <c r="J1230">
        <v>24</v>
      </c>
      <c r="K1230" s="6">
        <v>61.041666666666664</v>
      </c>
      <c r="L1230" t="s">
        <v>8224</v>
      </c>
      <c r="M1230" t="s">
        <v>8246</v>
      </c>
      <c r="N1230">
        <v>1317231008</v>
      </c>
      <c r="O1230" s="11">
        <f t="shared" si="78"/>
        <v>40814.729259259257</v>
      </c>
      <c r="P1230">
        <v>1312047008</v>
      </c>
      <c r="Q1230" s="11">
        <f t="shared" si="79"/>
        <v>40754.729259259257</v>
      </c>
      <c r="R1230" t="b">
        <v>0</v>
      </c>
      <c r="S1230" t="b">
        <v>0</v>
      </c>
      <c r="T1230" t="s">
        <v>8286</v>
      </c>
      <c r="U1230" t="s">
        <v>8325</v>
      </c>
      <c r="V1230" t="s">
        <v>8340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v>0.90909090909090906</v>
      </c>
      <c r="G1231" t="s">
        <v>8220</v>
      </c>
      <c r="H1231" t="str">
        <f t="shared" si="76"/>
        <v>null</v>
      </c>
      <c r="I1231" t="str">
        <f t="shared" si="77"/>
        <v>null</v>
      </c>
      <c r="J1231">
        <v>1</v>
      </c>
      <c r="K1231" s="6">
        <v>25</v>
      </c>
      <c r="L1231" t="s">
        <v>8224</v>
      </c>
      <c r="M1231" t="s">
        <v>8246</v>
      </c>
      <c r="N1231">
        <v>1334592000</v>
      </c>
      <c r="O1231" s="11">
        <f t="shared" si="78"/>
        <v>41015.666666666664</v>
      </c>
      <c r="P1231">
        <v>1331982127</v>
      </c>
      <c r="Q1231" s="11">
        <f t="shared" si="79"/>
        <v>40985.459803240738</v>
      </c>
      <c r="R1231" t="b">
        <v>0</v>
      </c>
      <c r="S1231" t="b">
        <v>0</v>
      </c>
      <c r="T1231" t="s">
        <v>8286</v>
      </c>
      <c r="U1231" t="s">
        <v>8325</v>
      </c>
      <c r="V1231" t="s">
        <v>8340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v>0</v>
      </c>
      <c r="G1232" t="s">
        <v>8220</v>
      </c>
      <c r="H1232" t="str">
        <f t="shared" si="76"/>
        <v>null</v>
      </c>
      <c r="I1232" t="str">
        <f t="shared" si="77"/>
        <v>null</v>
      </c>
      <c r="J1232">
        <v>0</v>
      </c>
      <c r="K1232" s="7">
        <v>0</v>
      </c>
      <c r="L1232" t="s">
        <v>8224</v>
      </c>
      <c r="M1232" t="s">
        <v>8246</v>
      </c>
      <c r="N1232">
        <v>1298589630</v>
      </c>
      <c r="O1232" s="11">
        <f t="shared" si="78"/>
        <v>40598.972569444442</v>
      </c>
      <c r="P1232">
        <v>1295997630</v>
      </c>
      <c r="Q1232" s="11">
        <f t="shared" si="79"/>
        <v>40568.972569444442</v>
      </c>
      <c r="R1232" t="b">
        <v>0</v>
      </c>
      <c r="S1232" t="b">
        <v>0</v>
      </c>
      <c r="T1232" t="s">
        <v>8286</v>
      </c>
      <c r="U1232" t="s">
        <v>8325</v>
      </c>
      <c r="V1232" t="s">
        <v>8340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v>0</v>
      </c>
      <c r="G1233" t="s">
        <v>8220</v>
      </c>
      <c r="H1233" t="str">
        <f t="shared" si="76"/>
        <v>null</v>
      </c>
      <c r="I1233" t="str">
        <f t="shared" si="77"/>
        <v>null</v>
      </c>
      <c r="J1233">
        <v>0</v>
      </c>
      <c r="K1233" s="7">
        <v>0</v>
      </c>
      <c r="L1233" t="s">
        <v>8224</v>
      </c>
      <c r="M1233" t="s">
        <v>8246</v>
      </c>
      <c r="N1233">
        <v>1440723600</v>
      </c>
      <c r="O1233" s="11">
        <f t="shared" si="78"/>
        <v>42244.041666666672</v>
      </c>
      <c r="P1233">
        <v>1436394968</v>
      </c>
      <c r="Q1233" s="11">
        <f t="shared" si="79"/>
        <v>42193.941759259258</v>
      </c>
      <c r="R1233" t="b">
        <v>0</v>
      </c>
      <c r="S1233" t="b">
        <v>0</v>
      </c>
      <c r="T1233" t="s">
        <v>8286</v>
      </c>
      <c r="U1233" t="s">
        <v>8325</v>
      </c>
      <c r="V1233" t="s">
        <v>8340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v>0.8</v>
      </c>
      <c r="G1234" t="s">
        <v>8220</v>
      </c>
      <c r="H1234" t="str">
        <f t="shared" si="76"/>
        <v>null</v>
      </c>
      <c r="I1234" t="str">
        <f t="shared" si="77"/>
        <v>null</v>
      </c>
      <c r="J1234">
        <v>1</v>
      </c>
      <c r="K1234" s="6">
        <v>40</v>
      </c>
      <c r="L1234" t="s">
        <v>8224</v>
      </c>
      <c r="M1234" t="s">
        <v>8246</v>
      </c>
      <c r="N1234">
        <v>1381090870</v>
      </c>
      <c r="O1234" s="11">
        <f t="shared" si="78"/>
        <v>41553.848032407412</v>
      </c>
      <c r="P1234">
        <v>1377030070</v>
      </c>
      <c r="Q1234" s="11">
        <f t="shared" si="79"/>
        <v>41506.848032407412</v>
      </c>
      <c r="R1234" t="b">
        <v>0</v>
      </c>
      <c r="S1234" t="b">
        <v>0</v>
      </c>
      <c r="T1234" t="s">
        <v>8286</v>
      </c>
      <c r="U1234" t="s">
        <v>8325</v>
      </c>
      <c r="V1234" t="s">
        <v>8340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v>11.600000000000001</v>
      </c>
      <c r="G1235" t="s">
        <v>8220</v>
      </c>
      <c r="H1235" t="str">
        <f t="shared" si="76"/>
        <v>null</v>
      </c>
      <c r="I1235" t="str">
        <f t="shared" si="77"/>
        <v>null</v>
      </c>
      <c r="J1235">
        <v>6</v>
      </c>
      <c r="K1235" s="6">
        <v>19.333333333333332</v>
      </c>
      <c r="L1235" t="s">
        <v>8224</v>
      </c>
      <c r="M1235" t="s">
        <v>8246</v>
      </c>
      <c r="N1235">
        <v>1329864374</v>
      </c>
      <c r="O1235" s="11">
        <f t="shared" si="78"/>
        <v>40960.948773148149</v>
      </c>
      <c r="P1235">
        <v>1328049974</v>
      </c>
      <c r="Q1235" s="11">
        <f t="shared" si="79"/>
        <v>40939.948773148149</v>
      </c>
      <c r="R1235" t="b">
        <v>0</v>
      </c>
      <c r="S1235" t="b">
        <v>0</v>
      </c>
      <c r="T1235" t="s">
        <v>8286</v>
      </c>
      <c r="U1235" t="s">
        <v>8325</v>
      </c>
      <c r="V1235" t="s">
        <v>8340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v>0</v>
      </c>
      <c r="G1236" t="s">
        <v>8220</v>
      </c>
      <c r="H1236" t="str">
        <f t="shared" si="76"/>
        <v>null</v>
      </c>
      <c r="I1236" t="str">
        <f t="shared" si="77"/>
        <v>null</v>
      </c>
      <c r="J1236">
        <v>0</v>
      </c>
      <c r="K1236" s="7">
        <v>0</v>
      </c>
      <c r="L1236" t="s">
        <v>8225</v>
      </c>
      <c r="M1236" t="s">
        <v>8247</v>
      </c>
      <c r="N1236">
        <v>1422903342</v>
      </c>
      <c r="O1236" s="11">
        <f t="shared" si="78"/>
        <v>42037.788680555561</v>
      </c>
      <c r="P1236">
        <v>1420311342</v>
      </c>
      <c r="Q1236" s="11">
        <f t="shared" si="79"/>
        <v>42007.788680555561</v>
      </c>
      <c r="R1236" t="b">
        <v>0</v>
      </c>
      <c r="S1236" t="b">
        <v>0</v>
      </c>
      <c r="T1236" t="s">
        <v>8286</v>
      </c>
      <c r="U1236" t="s">
        <v>8325</v>
      </c>
      <c r="V1236" t="s">
        <v>8340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v>2.7873639500929119</v>
      </c>
      <c r="G1237" t="s">
        <v>8220</v>
      </c>
      <c r="H1237" t="str">
        <f t="shared" si="76"/>
        <v>null</v>
      </c>
      <c r="I1237" t="str">
        <f t="shared" si="77"/>
        <v>null</v>
      </c>
      <c r="J1237">
        <v>6</v>
      </c>
      <c r="K1237" s="6">
        <v>35</v>
      </c>
      <c r="L1237" t="s">
        <v>8224</v>
      </c>
      <c r="M1237" t="s">
        <v>8246</v>
      </c>
      <c r="N1237">
        <v>1387077299</v>
      </c>
      <c r="O1237" s="11">
        <f t="shared" si="78"/>
        <v>41623.135405092595</v>
      </c>
      <c r="P1237">
        <v>1383621299</v>
      </c>
      <c r="Q1237" s="11">
        <f t="shared" si="79"/>
        <v>41583.135405092595</v>
      </c>
      <c r="R1237" t="b">
        <v>0</v>
      </c>
      <c r="S1237" t="b">
        <v>0</v>
      </c>
      <c r="T1237" t="s">
        <v>8286</v>
      </c>
      <c r="U1237" t="s">
        <v>8325</v>
      </c>
      <c r="V1237" t="s">
        <v>8340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v>0</v>
      </c>
      <c r="G1238" t="s">
        <v>8220</v>
      </c>
      <c r="H1238" t="str">
        <f t="shared" si="76"/>
        <v>null</v>
      </c>
      <c r="I1238" t="str">
        <f t="shared" si="77"/>
        <v>null</v>
      </c>
      <c r="J1238">
        <v>0</v>
      </c>
      <c r="K1238" s="7">
        <v>0</v>
      </c>
      <c r="L1238" t="s">
        <v>8224</v>
      </c>
      <c r="M1238" t="s">
        <v>8246</v>
      </c>
      <c r="N1238">
        <v>1343491200</v>
      </c>
      <c r="O1238" s="11">
        <f t="shared" si="78"/>
        <v>41118.666666666664</v>
      </c>
      <c r="P1238">
        <v>1342801164</v>
      </c>
      <c r="Q1238" s="11">
        <f t="shared" si="79"/>
        <v>41110.680138888885</v>
      </c>
      <c r="R1238" t="b">
        <v>0</v>
      </c>
      <c r="S1238" t="b">
        <v>0</v>
      </c>
      <c r="T1238" t="s">
        <v>8286</v>
      </c>
      <c r="U1238" t="s">
        <v>8325</v>
      </c>
      <c r="V1238" t="s">
        <v>8340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v>0</v>
      </c>
      <c r="G1239" t="s">
        <v>8220</v>
      </c>
      <c r="H1239" t="str">
        <f t="shared" si="76"/>
        <v>null</v>
      </c>
      <c r="I1239" t="str">
        <f t="shared" si="77"/>
        <v>null</v>
      </c>
      <c r="J1239">
        <v>0</v>
      </c>
      <c r="K1239" s="7">
        <v>0</v>
      </c>
      <c r="L1239" t="s">
        <v>8224</v>
      </c>
      <c r="M1239" t="s">
        <v>8246</v>
      </c>
      <c r="N1239">
        <v>1345790865</v>
      </c>
      <c r="O1239" s="11">
        <f t="shared" si="78"/>
        <v>41145.283159722225</v>
      </c>
      <c r="P1239">
        <v>1344062865</v>
      </c>
      <c r="Q1239" s="11">
        <f t="shared" si="79"/>
        <v>41125.283159722225</v>
      </c>
      <c r="R1239" t="b">
        <v>0</v>
      </c>
      <c r="S1239" t="b">
        <v>0</v>
      </c>
      <c r="T1239" t="s">
        <v>8286</v>
      </c>
      <c r="U1239" t="s">
        <v>8325</v>
      </c>
      <c r="V1239" t="s">
        <v>8340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v>17.8</v>
      </c>
      <c r="G1240" t="s">
        <v>8220</v>
      </c>
      <c r="H1240" t="str">
        <f t="shared" si="76"/>
        <v>null</v>
      </c>
      <c r="I1240" t="str">
        <f t="shared" si="77"/>
        <v>null</v>
      </c>
      <c r="J1240">
        <v>3</v>
      </c>
      <c r="K1240" s="6">
        <v>59.333333333333336</v>
      </c>
      <c r="L1240" t="s">
        <v>8224</v>
      </c>
      <c r="M1240" t="s">
        <v>8246</v>
      </c>
      <c r="N1240">
        <v>1312641536</v>
      </c>
      <c r="O1240" s="11">
        <f t="shared" si="78"/>
        <v>40761.61037037037</v>
      </c>
      <c r="P1240">
        <v>1310049536</v>
      </c>
      <c r="Q1240" s="11">
        <f t="shared" si="79"/>
        <v>40731.61037037037</v>
      </c>
      <c r="R1240" t="b">
        <v>0</v>
      </c>
      <c r="S1240" t="b">
        <v>0</v>
      </c>
      <c r="T1240" t="s">
        <v>8286</v>
      </c>
      <c r="U1240" t="s">
        <v>8325</v>
      </c>
      <c r="V1240" t="s">
        <v>8340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v>0</v>
      </c>
      <c r="G1241" t="s">
        <v>8220</v>
      </c>
      <c r="H1241" t="str">
        <f t="shared" si="76"/>
        <v>null</v>
      </c>
      <c r="I1241" t="str">
        <f t="shared" si="77"/>
        <v>null</v>
      </c>
      <c r="J1241">
        <v>0</v>
      </c>
      <c r="K1241" s="7">
        <v>0</v>
      </c>
      <c r="L1241" t="s">
        <v>8224</v>
      </c>
      <c r="M1241" t="s">
        <v>8246</v>
      </c>
      <c r="N1241">
        <v>1325804767</v>
      </c>
      <c r="O1241" s="11">
        <f t="shared" si="78"/>
        <v>40913.962581018517</v>
      </c>
      <c r="P1241">
        <v>1323212767</v>
      </c>
      <c r="Q1241" s="11">
        <f t="shared" si="79"/>
        <v>40883.962581018517</v>
      </c>
      <c r="R1241" t="b">
        <v>0</v>
      </c>
      <c r="S1241" t="b">
        <v>0</v>
      </c>
      <c r="T1241" t="s">
        <v>8286</v>
      </c>
      <c r="U1241" t="s">
        <v>8325</v>
      </c>
      <c r="V1241" t="s">
        <v>8340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v>3.0124999999999997</v>
      </c>
      <c r="G1242" t="s">
        <v>8220</v>
      </c>
      <c r="H1242" t="str">
        <f t="shared" si="76"/>
        <v>null</v>
      </c>
      <c r="I1242" t="str">
        <f t="shared" si="77"/>
        <v>null</v>
      </c>
      <c r="J1242">
        <v>8</v>
      </c>
      <c r="K1242" s="6">
        <v>30.125</v>
      </c>
      <c r="L1242" t="s">
        <v>8224</v>
      </c>
      <c r="M1242" t="s">
        <v>8246</v>
      </c>
      <c r="N1242">
        <v>1373665860</v>
      </c>
      <c r="O1242" s="11">
        <f t="shared" si="78"/>
        <v>41467.910416666666</v>
      </c>
      <c r="P1242">
        <v>1368579457</v>
      </c>
      <c r="Q1242" s="11">
        <f t="shared" si="79"/>
        <v>41409.040011574078</v>
      </c>
      <c r="R1242" t="b">
        <v>0</v>
      </c>
      <c r="S1242" t="b">
        <v>0</v>
      </c>
      <c r="T1242" t="s">
        <v>8286</v>
      </c>
      <c r="U1242" t="s">
        <v>8325</v>
      </c>
      <c r="V1242" t="s">
        <v>8340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v>50.739999999999995</v>
      </c>
      <c r="G1243" t="s">
        <v>8220</v>
      </c>
      <c r="H1243" t="str">
        <f t="shared" si="76"/>
        <v>null</v>
      </c>
      <c r="I1243" t="str">
        <f t="shared" si="77"/>
        <v>null</v>
      </c>
      <c r="J1243">
        <v>34</v>
      </c>
      <c r="K1243" s="6">
        <v>74.617647058823536</v>
      </c>
      <c r="L1243" t="s">
        <v>8224</v>
      </c>
      <c r="M1243" t="s">
        <v>8246</v>
      </c>
      <c r="N1243">
        <v>1414994340</v>
      </c>
      <c r="O1243" s="11">
        <f t="shared" si="78"/>
        <v>41946.249305555553</v>
      </c>
      <c r="P1243">
        <v>1413057980</v>
      </c>
      <c r="Q1243" s="11">
        <f t="shared" si="79"/>
        <v>41923.837731481479</v>
      </c>
      <c r="R1243" t="b">
        <v>0</v>
      </c>
      <c r="S1243" t="b">
        <v>0</v>
      </c>
      <c r="T1243" t="s">
        <v>8286</v>
      </c>
      <c r="U1243" t="s">
        <v>8325</v>
      </c>
      <c r="V1243" t="s">
        <v>8340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v>0.54884742041712409</v>
      </c>
      <c r="G1244" t="s">
        <v>8220</v>
      </c>
      <c r="H1244" t="str">
        <f t="shared" si="76"/>
        <v>null</v>
      </c>
      <c r="I1244" t="str">
        <f t="shared" si="77"/>
        <v>null</v>
      </c>
      <c r="J1244">
        <v>1</v>
      </c>
      <c r="K1244" s="6">
        <v>5</v>
      </c>
      <c r="L1244" t="s">
        <v>8224</v>
      </c>
      <c r="M1244" t="s">
        <v>8246</v>
      </c>
      <c r="N1244">
        <v>1315747080</v>
      </c>
      <c r="O1244" s="11">
        <f t="shared" si="78"/>
        <v>40797.554166666669</v>
      </c>
      <c r="P1244">
        <v>1314417502</v>
      </c>
      <c r="Q1244" s="11">
        <f t="shared" si="79"/>
        <v>40782.165532407409</v>
      </c>
      <c r="R1244" t="b">
        <v>0</v>
      </c>
      <c r="S1244" t="b">
        <v>0</v>
      </c>
      <c r="T1244" t="s">
        <v>8286</v>
      </c>
      <c r="U1244" t="s">
        <v>8325</v>
      </c>
      <c r="V1244" t="s">
        <v>8340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v>14.091666666666667</v>
      </c>
      <c r="G1245" t="s">
        <v>8220</v>
      </c>
      <c r="H1245" t="str">
        <f t="shared" si="76"/>
        <v>null</v>
      </c>
      <c r="I1245" t="str">
        <f t="shared" si="77"/>
        <v>null</v>
      </c>
      <c r="J1245">
        <v>38</v>
      </c>
      <c r="K1245" s="6">
        <v>44.5</v>
      </c>
      <c r="L1245" t="s">
        <v>8224</v>
      </c>
      <c r="M1245" t="s">
        <v>8246</v>
      </c>
      <c r="N1245">
        <v>1310158800</v>
      </c>
      <c r="O1245" s="11">
        <f t="shared" si="78"/>
        <v>40732.875</v>
      </c>
      <c r="P1245">
        <v>1304888771</v>
      </c>
      <c r="Q1245" s="11">
        <f t="shared" si="79"/>
        <v>40671.879293981481</v>
      </c>
      <c r="R1245" t="b">
        <v>0</v>
      </c>
      <c r="S1245" t="b">
        <v>0</v>
      </c>
      <c r="T1245" t="s">
        <v>8286</v>
      </c>
      <c r="U1245" t="s">
        <v>8325</v>
      </c>
      <c r="V1245" t="s">
        <v>8340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v>103.8</v>
      </c>
      <c r="G1246" t="s">
        <v>8219</v>
      </c>
      <c r="H1246">
        <f t="shared" si="76"/>
        <v>45</v>
      </c>
      <c r="I1246" t="str">
        <f t="shared" si="77"/>
        <v>null</v>
      </c>
      <c r="J1246">
        <v>45</v>
      </c>
      <c r="K1246" s="6">
        <v>46.133333333333333</v>
      </c>
      <c r="L1246" t="s">
        <v>8224</v>
      </c>
      <c r="M1246" t="s">
        <v>8246</v>
      </c>
      <c r="N1246">
        <v>1366664400</v>
      </c>
      <c r="O1246" s="11">
        <f t="shared" si="78"/>
        <v>41386.875</v>
      </c>
      <c r="P1246">
        <v>1363981723</v>
      </c>
      <c r="Q1246" s="11">
        <f t="shared" si="79"/>
        <v>41355.825497685182</v>
      </c>
      <c r="R1246" t="b">
        <v>1</v>
      </c>
      <c r="S1246" t="b">
        <v>1</v>
      </c>
      <c r="T1246" t="s">
        <v>8276</v>
      </c>
      <c r="U1246" t="s">
        <v>8325</v>
      </c>
      <c r="V1246" t="s">
        <v>8326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v>120.24999999999999</v>
      </c>
      <c r="G1247" t="s">
        <v>8219</v>
      </c>
      <c r="H1247">
        <f t="shared" si="76"/>
        <v>17</v>
      </c>
      <c r="I1247" t="str">
        <f t="shared" si="77"/>
        <v>null</v>
      </c>
      <c r="J1247">
        <v>17</v>
      </c>
      <c r="K1247" s="6">
        <v>141.47058823529412</v>
      </c>
      <c r="L1247" t="s">
        <v>8224</v>
      </c>
      <c r="M1247" t="s">
        <v>8246</v>
      </c>
      <c r="N1247">
        <v>1402755834</v>
      </c>
      <c r="O1247" s="11">
        <f t="shared" si="78"/>
        <v>41804.599930555552</v>
      </c>
      <c r="P1247">
        <v>1400163834</v>
      </c>
      <c r="Q1247" s="11">
        <f t="shared" si="79"/>
        <v>41774.599930555552</v>
      </c>
      <c r="R1247" t="b">
        <v>1</v>
      </c>
      <c r="S1247" t="b">
        <v>1</v>
      </c>
      <c r="T1247" t="s">
        <v>8276</v>
      </c>
      <c r="U1247" t="s">
        <v>8325</v>
      </c>
      <c r="V1247" t="s">
        <v>8326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v>117</v>
      </c>
      <c r="G1248" t="s">
        <v>8219</v>
      </c>
      <c r="H1248">
        <f t="shared" si="76"/>
        <v>31</v>
      </c>
      <c r="I1248" t="str">
        <f t="shared" si="77"/>
        <v>null</v>
      </c>
      <c r="J1248">
        <v>31</v>
      </c>
      <c r="K1248" s="6">
        <v>75.483870967741936</v>
      </c>
      <c r="L1248" t="s">
        <v>8224</v>
      </c>
      <c r="M1248" t="s">
        <v>8246</v>
      </c>
      <c r="N1248">
        <v>1323136949</v>
      </c>
      <c r="O1248" s="11">
        <f t="shared" si="78"/>
        <v>40883.085057870368</v>
      </c>
      <c r="P1248">
        <v>1319245349</v>
      </c>
      <c r="Q1248" s="11">
        <f t="shared" si="79"/>
        <v>40838.043391203704</v>
      </c>
      <c r="R1248" t="b">
        <v>1</v>
      </c>
      <c r="S1248" t="b">
        <v>1</v>
      </c>
      <c r="T1248" t="s">
        <v>8276</v>
      </c>
      <c r="U1248" t="s">
        <v>8325</v>
      </c>
      <c r="V1248" t="s">
        <v>8326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v>122.14285714285715</v>
      </c>
      <c r="G1249" t="s">
        <v>8219</v>
      </c>
      <c r="H1249">
        <f t="shared" si="76"/>
        <v>50</v>
      </c>
      <c r="I1249" t="str">
        <f t="shared" si="77"/>
        <v>null</v>
      </c>
      <c r="J1249">
        <v>50</v>
      </c>
      <c r="K1249" s="6">
        <v>85.5</v>
      </c>
      <c r="L1249" t="s">
        <v>8224</v>
      </c>
      <c r="M1249" t="s">
        <v>8246</v>
      </c>
      <c r="N1249">
        <v>1367823655</v>
      </c>
      <c r="O1249" s="11">
        <f t="shared" si="78"/>
        <v>41400.292303240742</v>
      </c>
      <c r="P1249">
        <v>1365231655</v>
      </c>
      <c r="Q1249" s="11">
        <f t="shared" si="79"/>
        <v>41370.292303240742</v>
      </c>
      <c r="R1249" t="b">
        <v>1</v>
      </c>
      <c r="S1249" t="b">
        <v>1</v>
      </c>
      <c r="T1249" t="s">
        <v>8276</v>
      </c>
      <c r="U1249" t="s">
        <v>8325</v>
      </c>
      <c r="V1249" t="s">
        <v>8326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v>151.63999999999999</v>
      </c>
      <c r="G1250" t="s">
        <v>8219</v>
      </c>
      <c r="H1250">
        <f t="shared" si="76"/>
        <v>59</v>
      </c>
      <c r="I1250" t="str">
        <f t="shared" si="77"/>
        <v>null</v>
      </c>
      <c r="J1250">
        <v>59</v>
      </c>
      <c r="K1250" s="6">
        <v>64.254237288135599</v>
      </c>
      <c r="L1250" t="s">
        <v>8224</v>
      </c>
      <c r="M1250" t="s">
        <v>8246</v>
      </c>
      <c r="N1250">
        <v>1402642740</v>
      </c>
      <c r="O1250" s="11">
        <f t="shared" si="78"/>
        <v>41803.290972222225</v>
      </c>
      <c r="P1250">
        <v>1399563953</v>
      </c>
      <c r="Q1250" s="11">
        <f t="shared" si="79"/>
        <v>41767.656863425924</v>
      </c>
      <c r="R1250" t="b">
        <v>1</v>
      </c>
      <c r="S1250" t="b">
        <v>1</v>
      </c>
      <c r="T1250" t="s">
        <v>8276</v>
      </c>
      <c r="U1250" t="s">
        <v>8325</v>
      </c>
      <c r="V1250" t="s">
        <v>8326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v>104.44</v>
      </c>
      <c r="G1251" t="s">
        <v>8219</v>
      </c>
      <c r="H1251">
        <f t="shared" si="76"/>
        <v>81</v>
      </c>
      <c r="I1251" t="str">
        <f t="shared" si="77"/>
        <v>null</v>
      </c>
      <c r="J1251">
        <v>81</v>
      </c>
      <c r="K1251" s="6">
        <v>64.46913580246914</v>
      </c>
      <c r="L1251" t="s">
        <v>8224</v>
      </c>
      <c r="M1251" t="s">
        <v>8246</v>
      </c>
      <c r="N1251">
        <v>1341683211</v>
      </c>
      <c r="O1251" s="11">
        <f t="shared" si="78"/>
        <v>41097.74086805556</v>
      </c>
      <c r="P1251">
        <v>1339091211</v>
      </c>
      <c r="Q1251" s="11">
        <f t="shared" si="79"/>
        <v>41067.74086805556</v>
      </c>
      <c r="R1251" t="b">
        <v>1</v>
      </c>
      <c r="S1251" t="b">
        <v>1</v>
      </c>
      <c r="T1251" t="s">
        <v>8276</v>
      </c>
      <c r="U1251" t="s">
        <v>8325</v>
      </c>
      <c r="V1251" t="s">
        <v>8326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v>200.15333333333331</v>
      </c>
      <c r="G1252" t="s">
        <v>8219</v>
      </c>
      <c r="H1252">
        <f t="shared" si="76"/>
        <v>508</v>
      </c>
      <c r="I1252" t="str">
        <f t="shared" si="77"/>
        <v>null</v>
      </c>
      <c r="J1252">
        <v>508</v>
      </c>
      <c r="K1252" s="6">
        <v>118.2007874015748</v>
      </c>
      <c r="L1252" t="s">
        <v>8224</v>
      </c>
      <c r="M1252" t="s">
        <v>8246</v>
      </c>
      <c r="N1252">
        <v>1410017131</v>
      </c>
      <c r="O1252" s="11">
        <f t="shared" si="78"/>
        <v>41888.64271990741</v>
      </c>
      <c r="P1252">
        <v>1406129131</v>
      </c>
      <c r="Q1252" s="11">
        <f t="shared" si="79"/>
        <v>41843.64271990741</v>
      </c>
      <c r="R1252" t="b">
        <v>1</v>
      </c>
      <c r="S1252" t="b">
        <v>1</v>
      </c>
      <c r="T1252" t="s">
        <v>8276</v>
      </c>
      <c r="U1252" t="s">
        <v>8325</v>
      </c>
      <c r="V1252" t="s">
        <v>8326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v>101.8</v>
      </c>
      <c r="G1253" t="s">
        <v>8219</v>
      </c>
      <c r="H1253">
        <f t="shared" si="76"/>
        <v>74</v>
      </c>
      <c r="I1253" t="str">
        <f t="shared" si="77"/>
        <v>null</v>
      </c>
      <c r="J1253">
        <v>74</v>
      </c>
      <c r="K1253" s="6">
        <v>82.540540540540547</v>
      </c>
      <c r="L1253" t="s">
        <v>8224</v>
      </c>
      <c r="M1253" t="s">
        <v>8246</v>
      </c>
      <c r="N1253">
        <v>1316979167</v>
      </c>
      <c r="O1253" s="11">
        <f t="shared" si="78"/>
        <v>40811.814432870371</v>
      </c>
      <c r="P1253">
        <v>1311795167</v>
      </c>
      <c r="Q1253" s="11">
        <f t="shared" si="79"/>
        <v>40751.814432870371</v>
      </c>
      <c r="R1253" t="b">
        <v>1</v>
      </c>
      <c r="S1253" t="b">
        <v>1</v>
      </c>
      <c r="T1253" t="s">
        <v>8276</v>
      </c>
      <c r="U1253" t="s">
        <v>8325</v>
      </c>
      <c r="V1253" t="s">
        <v>8326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v>137.65714285714284</v>
      </c>
      <c r="G1254" t="s">
        <v>8219</v>
      </c>
      <c r="H1254">
        <f t="shared" si="76"/>
        <v>141</v>
      </c>
      <c r="I1254" t="str">
        <f t="shared" si="77"/>
        <v>null</v>
      </c>
      <c r="J1254">
        <v>141</v>
      </c>
      <c r="K1254" s="6">
        <v>34.170212765957444</v>
      </c>
      <c r="L1254" t="s">
        <v>8224</v>
      </c>
      <c r="M1254" t="s">
        <v>8246</v>
      </c>
      <c r="N1254">
        <v>1382658169</v>
      </c>
      <c r="O1254" s="11">
        <f t="shared" si="78"/>
        <v>41571.988067129627</v>
      </c>
      <c r="P1254">
        <v>1380238969</v>
      </c>
      <c r="Q1254" s="11">
        <f t="shared" si="79"/>
        <v>41543.988067129627</v>
      </c>
      <c r="R1254" t="b">
        <v>1</v>
      </c>
      <c r="S1254" t="b">
        <v>1</v>
      </c>
      <c r="T1254" t="s">
        <v>8276</v>
      </c>
      <c r="U1254" t="s">
        <v>8325</v>
      </c>
      <c r="V1254" t="s">
        <v>8326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v>303833.2</v>
      </c>
      <c r="G1255" t="s">
        <v>8219</v>
      </c>
      <c r="H1255">
        <f t="shared" si="76"/>
        <v>711</v>
      </c>
      <c r="I1255" t="str">
        <f t="shared" si="77"/>
        <v>null</v>
      </c>
      <c r="J1255">
        <v>711</v>
      </c>
      <c r="K1255" s="6">
        <v>42.73322081575246</v>
      </c>
      <c r="L1255" t="s">
        <v>8224</v>
      </c>
      <c r="M1255" t="s">
        <v>8246</v>
      </c>
      <c r="N1255">
        <v>1409770107</v>
      </c>
      <c r="O1255" s="11">
        <f t="shared" si="78"/>
        <v>41885.783645833333</v>
      </c>
      <c r="P1255">
        <v>1407178107</v>
      </c>
      <c r="Q1255" s="11">
        <f t="shared" si="79"/>
        <v>41855.783645833333</v>
      </c>
      <c r="R1255" t="b">
        <v>1</v>
      </c>
      <c r="S1255" t="b">
        <v>1</v>
      </c>
      <c r="T1255" t="s">
        <v>8276</v>
      </c>
      <c r="U1255" t="s">
        <v>8325</v>
      </c>
      <c r="V1255" t="s">
        <v>8326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v>198.85074626865671</v>
      </c>
      <c r="G1256" t="s">
        <v>8219</v>
      </c>
      <c r="H1256">
        <f t="shared" si="76"/>
        <v>141</v>
      </c>
      <c r="I1256" t="str">
        <f t="shared" si="77"/>
        <v>null</v>
      </c>
      <c r="J1256">
        <v>141</v>
      </c>
      <c r="K1256" s="6">
        <v>94.489361702127653</v>
      </c>
      <c r="L1256" t="s">
        <v>8224</v>
      </c>
      <c r="M1256" t="s">
        <v>8246</v>
      </c>
      <c r="N1256">
        <v>1293857940</v>
      </c>
      <c r="O1256" s="11">
        <f t="shared" si="78"/>
        <v>40544.207638888889</v>
      </c>
      <c r="P1256">
        <v>1288968886</v>
      </c>
      <c r="Q1256" s="11">
        <f t="shared" si="79"/>
        <v>40487.621365740742</v>
      </c>
      <c r="R1256" t="b">
        <v>1</v>
      </c>
      <c r="S1256" t="b">
        <v>1</v>
      </c>
      <c r="T1256" t="s">
        <v>8276</v>
      </c>
      <c r="U1256" t="s">
        <v>8325</v>
      </c>
      <c r="V1256" t="s">
        <v>8326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v>202.36666666666667</v>
      </c>
      <c r="G1257" t="s">
        <v>8219</v>
      </c>
      <c r="H1257">
        <f t="shared" si="76"/>
        <v>109</v>
      </c>
      <c r="I1257" t="str">
        <f t="shared" si="77"/>
        <v>null</v>
      </c>
      <c r="J1257">
        <v>109</v>
      </c>
      <c r="K1257" s="6">
        <v>55.697247706422019</v>
      </c>
      <c r="L1257" t="s">
        <v>8224</v>
      </c>
      <c r="M1257" t="s">
        <v>8246</v>
      </c>
      <c r="N1257">
        <v>1385932652</v>
      </c>
      <c r="O1257" s="11">
        <f t="shared" si="78"/>
        <v>41609.887175925927</v>
      </c>
      <c r="P1257">
        <v>1383337052</v>
      </c>
      <c r="Q1257" s="11">
        <f t="shared" si="79"/>
        <v>41579.845509259263</v>
      </c>
      <c r="R1257" t="b">
        <v>1</v>
      </c>
      <c r="S1257" t="b">
        <v>1</v>
      </c>
      <c r="T1257" t="s">
        <v>8276</v>
      </c>
      <c r="U1257" t="s">
        <v>8325</v>
      </c>
      <c r="V1257" t="s">
        <v>8326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v>117.96376666666666</v>
      </c>
      <c r="G1258" t="s">
        <v>8219</v>
      </c>
      <c r="H1258">
        <f t="shared" si="76"/>
        <v>361</v>
      </c>
      <c r="I1258" t="str">
        <f t="shared" si="77"/>
        <v>null</v>
      </c>
      <c r="J1258">
        <v>361</v>
      </c>
      <c r="K1258" s="6">
        <v>98.030831024930734</v>
      </c>
      <c r="L1258" t="s">
        <v>8224</v>
      </c>
      <c r="M1258" t="s">
        <v>8246</v>
      </c>
      <c r="N1258">
        <v>1329084231</v>
      </c>
      <c r="O1258" s="11">
        <f t="shared" si="78"/>
        <v>40951.919340277782</v>
      </c>
      <c r="P1258">
        <v>1326492231</v>
      </c>
      <c r="Q1258" s="11">
        <f t="shared" si="79"/>
        <v>40921.919340277782</v>
      </c>
      <c r="R1258" t="b">
        <v>1</v>
      </c>
      <c r="S1258" t="b">
        <v>1</v>
      </c>
      <c r="T1258" t="s">
        <v>8276</v>
      </c>
      <c r="U1258" t="s">
        <v>8325</v>
      </c>
      <c r="V1258" t="s">
        <v>8326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v>294.72727272727275</v>
      </c>
      <c r="G1259" t="s">
        <v>8219</v>
      </c>
      <c r="H1259">
        <f t="shared" si="76"/>
        <v>176</v>
      </c>
      <c r="I1259" t="str">
        <f t="shared" si="77"/>
        <v>null</v>
      </c>
      <c r="J1259">
        <v>176</v>
      </c>
      <c r="K1259" s="6">
        <v>92.102272727272734</v>
      </c>
      <c r="L1259" t="s">
        <v>8224</v>
      </c>
      <c r="M1259" t="s">
        <v>8246</v>
      </c>
      <c r="N1259">
        <v>1301792590</v>
      </c>
      <c r="O1259" s="11">
        <f t="shared" si="78"/>
        <v>40636.043865740743</v>
      </c>
      <c r="P1259">
        <v>1297562590</v>
      </c>
      <c r="Q1259" s="11">
        <f t="shared" si="79"/>
        <v>40587.085532407407</v>
      </c>
      <c r="R1259" t="b">
        <v>1</v>
      </c>
      <c r="S1259" t="b">
        <v>1</v>
      </c>
      <c r="T1259" t="s">
        <v>8276</v>
      </c>
      <c r="U1259" t="s">
        <v>8325</v>
      </c>
      <c r="V1259" t="s">
        <v>8326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v>213.14633333333336</v>
      </c>
      <c r="G1260" t="s">
        <v>8219</v>
      </c>
      <c r="H1260">
        <f t="shared" si="76"/>
        <v>670</v>
      </c>
      <c r="I1260" t="str">
        <f t="shared" si="77"/>
        <v>null</v>
      </c>
      <c r="J1260">
        <v>670</v>
      </c>
      <c r="K1260" s="6">
        <v>38.175462686567165</v>
      </c>
      <c r="L1260" t="s">
        <v>8224</v>
      </c>
      <c r="M1260" t="s">
        <v>8246</v>
      </c>
      <c r="N1260">
        <v>1377960012</v>
      </c>
      <c r="O1260" s="11">
        <f t="shared" si="78"/>
        <v>41517.611250000002</v>
      </c>
      <c r="P1260">
        <v>1375368012</v>
      </c>
      <c r="Q1260" s="11">
        <f t="shared" si="79"/>
        <v>41487.611250000002</v>
      </c>
      <c r="R1260" t="b">
        <v>1</v>
      </c>
      <c r="S1260" t="b">
        <v>1</v>
      </c>
      <c r="T1260" t="s">
        <v>8276</v>
      </c>
      <c r="U1260" t="s">
        <v>8325</v>
      </c>
      <c r="V1260" t="s">
        <v>8326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v>104.24</v>
      </c>
      <c r="G1261" t="s">
        <v>8219</v>
      </c>
      <c r="H1261">
        <f t="shared" si="76"/>
        <v>96</v>
      </c>
      <c r="I1261" t="str">
        <f t="shared" si="77"/>
        <v>null</v>
      </c>
      <c r="J1261">
        <v>96</v>
      </c>
      <c r="K1261" s="6">
        <v>27.145833333333332</v>
      </c>
      <c r="L1261" t="s">
        <v>8224</v>
      </c>
      <c r="M1261" t="s">
        <v>8246</v>
      </c>
      <c r="N1261">
        <v>1402286340</v>
      </c>
      <c r="O1261" s="11">
        <f t="shared" si="78"/>
        <v>41799.165972222225</v>
      </c>
      <c r="P1261">
        <v>1399504664</v>
      </c>
      <c r="Q1261" s="11">
        <f t="shared" si="79"/>
        <v>41766.970648148148</v>
      </c>
      <c r="R1261" t="b">
        <v>1</v>
      </c>
      <c r="S1261" t="b">
        <v>1</v>
      </c>
      <c r="T1261" t="s">
        <v>8276</v>
      </c>
      <c r="U1261" t="s">
        <v>8325</v>
      </c>
      <c r="V1261" t="s">
        <v>8326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v>113.66666666666667</v>
      </c>
      <c r="G1262" t="s">
        <v>8219</v>
      </c>
      <c r="H1262">
        <f t="shared" si="76"/>
        <v>74</v>
      </c>
      <c r="I1262" t="str">
        <f t="shared" si="77"/>
        <v>null</v>
      </c>
      <c r="J1262">
        <v>74</v>
      </c>
      <c r="K1262" s="6">
        <v>50.689189189189186</v>
      </c>
      <c r="L1262" t="s">
        <v>8224</v>
      </c>
      <c r="M1262" t="s">
        <v>8246</v>
      </c>
      <c r="N1262">
        <v>1393445620</v>
      </c>
      <c r="O1262" s="11">
        <f t="shared" si="78"/>
        <v>41696.842824074076</v>
      </c>
      <c r="P1262">
        <v>1390853620</v>
      </c>
      <c r="Q1262" s="11">
        <f t="shared" si="79"/>
        <v>41666.842824074076</v>
      </c>
      <c r="R1262" t="b">
        <v>1</v>
      </c>
      <c r="S1262" t="b">
        <v>1</v>
      </c>
      <c r="T1262" t="s">
        <v>8276</v>
      </c>
      <c r="U1262" t="s">
        <v>8325</v>
      </c>
      <c r="V1262" t="s">
        <v>8326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v>101.25</v>
      </c>
      <c r="G1263" t="s">
        <v>8219</v>
      </c>
      <c r="H1263">
        <f t="shared" si="76"/>
        <v>52</v>
      </c>
      <c r="I1263" t="str">
        <f t="shared" si="77"/>
        <v>null</v>
      </c>
      <c r="J1263">
        <v>52</v>
      </c>
      <c r="K1263" s="6">
        <v>38.942307692307693</v>
      </c>
      <c r="L1263" t="s">
        <v>8224</v>
      </c>
      <c r="M1263" t="s">
        <v>8246</v>
      </c>
      <c r="N1263">
        <v>1390983227</v>
      </c>
      <c r="O1263" s="11">
        <f t="shared" si="78"/>
        <v>41668.342905092592</v>
      </c>
      <c r="P1263">
        <v>1388391227</v>
      </c>
      <c r="Q1263" s="11">
        <f t="shared" si="79"/>
        <v>41638.342905092592</v>
      </c>
      <c r="R1263" t="b">
        <v>1</v>
      </c>
      <c r="S1263" t="b">
        <v>1</v>
      </c>
      <c r="T1263" t="s">
        <v>8276</v>
      </c>
      <c r="U1263" t="s">
        <v>8325</v>
      </c>
      <c r="V1263" t="s">
        <v>8326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v>125.41538461538462</v>
      </c>
      <c r="G1264" t="s">
        <v>8219</v>
      </c>
      <c r="H1264">
        <f t="shared" si="76"/>
        <v>105</v>
      </c>
      <c r="I1264" t="str">
        <f t="shared" si="77"/>
        <v>null</v>
      </c>
      <c r="J1264">
        <v>105</v>
      </c>
      <c r="K1264" s="6">
        <v>77.638095238095232</v>
      </c>
      <c r="L1264" t="s">
        <v>8229</v>
      </c>
      <c r="M1264" t="s">
        <v>8251</v>
      </c>
      <c r="N1264">
        <v>1392574692</v>
      </c>
      <c r="O1264" s="11">
        <f t="shared" si="78"/>
        <v>41686.762638888889</v>
      </c>
      <c r="P1264">
        <v>1389982692</v>
      </c>
      <c r="Q1264" s="11">
        <f t="shared" si="79"/>
        <v>41656.762638888889</v>
      </c>
      <c r="R1264" t="b">
        <v>1</v>
      </c>
      <c r="S1264" t="b">
        <v>1</v>
      </c>
      <c r="T1264" t="s">
        <v>8276</v>
      </c>
      <c r="U1264" t="s">
        <v>8325</v>
      </c>
      <c r="V1264" t="s">
        <v>8326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v>119</v>
      </c>
      <c r="G1265" t="s">
        <v>8219</v>
      </c>
      <c r="H1265">
        <f t="shared" si="76"/>
        <v>41</v>
      </c>
      <c r="I1265" t="str">
        <f t="shared" si="77"/>
        <v>null</v>
      </c>
      <c r="J1265">
        <v>41</v>
      </c>
      <c r="K1265" s="6">
        <v>43.536585365853661</v>
      </c>
      <c r="L1265" t="s">
        <v>8224</v>
      </c>
      <c r="M1265" t="s">
        <v>8246</v>
      </c>
      <c r="N1265">
        <v>1396054800</v>
      </c>
      <c r="O1265" s="11">
        <f t="shared" si="78"/>
        <v>41727.041666666664</v>
      </c>
      <c r="P1265">
        <v>1393034470</v>
      </c>
      <c r="Q1265" s="11">
        <f t="shared" si="79"/>
        <v>41692.084143518521</v>
      </c>
      <c r="R1265" t="b">
        <v>1</v>
      </c>
      <c r="S1265" t="b">
        <v>1</v>
      </c>
      <c r="T1265" t="s">
        <v>8276</v>
      </c>
      <c r="U1265" t="s">
        <v>8325</v>
      </c>
      <c r="V1265" t="s">
        <v>8326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v>166.46153846153845</v>
      </c>
      <c r="G1266" t="s">
        <v>8219</v>
      </c>
      <c r="H1266">
        <f t="shared" si="76"/>
        <v>34</v>
      </c>
      <c r="I1266" t="str">
        <f t="shared" si="77"/>
        <v>null</v>
      </c>
      <c r="J1266">
        <v>34</v>
      </c>
      <c r="K1266" s="6">
        <v>31.823529411764707</v>
      </c>
      <c r="L1266" t="s">
        <v>8224</v>
      </c>
      <c r="M1266" t="s">
        <v>8246</v>
      </c>
      <c r="N1266">
        <v>1383062083</v>
      </c>
      <c r="O1266" s="11">
        <f t="shared" si="78"/>
        <v>41576.662997685184</v>
      </c>
      <c r="P1266">
        <v>1380556483</v>
      </c>
      <c r="Q1266" s="11">
        <f t="shared" si="79"/>
        <v>41547.662997685184</v>
      </c>
      <c r="R1266" t="b">
        <v>1</v>
      </c>
      <c r="S1266" t="b">
        <v>1</v>
      </c>
      <c r="T1266" t="s">
        <v>8276</v>
      </c>
      <c r="U1266" t="s">
        <v>8325</v>
      </c>
      <c r="V1266" t="s">
        <v>8326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v>119.14771428571429</v>
      </c>
      <c r="G1267" t="s">
        <v>8219</v>
      </c>
      <c r="H1267">
        <f t="shared" si="76"/>
        <v>66</v>
      </c>
      <c r="I1267" t="str">
        <f t="shared" si="77"/>
        <v>null</v>
      </c>
      <c r="J1267">
        <v>66</v>
      </c>
      <c r="K1267" s="6">
        <v>63.184393939393942</v>
      </c>
      <c r="L1267" t="s">
        <v>8224</v>
      </c>
      <c r="M1267" t="s">
        <v>8246</v>
      </c>
      <c r="N1267">
        <v>1291131815</v>
      </c>
      <c r="O1267" s="11">
        <f t="shared" si="78"/>
        <v>40512.655266203699</v>
      </c>
      <c r="P1267">
        <v>1287071015</v>
      </c>
      <c r="Q1267" s="11">
        <f t="shared" si="79"/>
        <v>40465.655266203699</v>
      </c>
      <c r="R1267" t="b">
        <v>1</v>
      </c>
      <c r="S1267" t="b">
        <v>1</v>
      </c>
      <c r="T1267" t="s">
        <v>8276</v>
      </c>
      <c r="U1267" t="s">
        <v>8325</v>
      </c>
      <c r="V1267" t="s">
        <v>8326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v>100.47368421052632</v>
      </c>
      <c r="G1268" t="s">
        <v>8219</v>
      </c>
      <c r="H1268">
        <f t="shared" si="76"/>
        <v>50</v>
      </c>
      <c r="I1268" t="str">
        <f t="shared" si="77"/>
        <v>null</v>
      </c>
      <c r="J1268">
        <v>50</v>
      </c>
      <c r="K1268" s="6">
        <v>190.9</v>
      </c>
      <c r="L1268" t="s">
        <v>8224</v>
      </c>
      <c r="M1268" t="s">
        <v>8246</v>
      </c>
      <c r="N1268">
        <v>1389474145</v>
      </c>
      <c r="O1268" s="11">
        <f t="shared" si="78"/>
        <v>41650.87667824074</v>
      </c>
      <c r="P1268">
        <v>1386882145</v>
      </c>
      <c r="Q1268" s="11">
        <f t="shared" si="79"/>
        <v>41620.87667824074</v>
      </c>
      <c r="R1268" t="b">
        <v>1</v>
      </c>
      <c r="S1268" t="b">
        <v>1</v>
      </c>
      <c r="T1268" t="s">
        <v>8276</v>
      </c>
      <c r="U1268" t="s">
        <v>8325</v>
      </c>
      <c r="V1268" t="s">
        <v>8326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v>101.8</v>
      </c>
      <c r="G1269" t="s">
        <v>8219</v>
      </c>
      <c r="H1269">
        <f t="shared" si="76"/>
        <v>159</v>
      </c>
      <c r="I1269" t="str">
        <f t="shared" si="77"/>
        <v>null</v>
      </c>
      <c r="J1269">
        <v>159</v>
      </c>
      <c r="K1269" s="6">
        <v>140.85534591194968</v>
      </c>
      <c r="L1269" t="s">
        <v>8224</v>
      </c>
      <c r="M1269" t="s">
        <v>8246</v>
      </c>
      <c r="N1269">
        <v>1374674558</v>
      </c>
      <c r="O1269" s="11">
        <f t="shared" si="78"/>
        <v>41479.585162037038</v>
      </c>
      <c r="P1269">
        <v>1372082558</v>
      </c>
      <c r="Q1269" s="11">
        <f t="shared" si="79"/>
        <v>41449.585162037038</v>
      </c>
      <c r="R1269" t="b">
        <v>1</v>
      </c>
      <c r="S1269" t="b">
        <v>1</v>
      </c>
      <c r="T1269" t="s">
        <v>8276</v>
      </c>
      <c r="U1269" t="s">
        <v>8325</v>
      </c>
      <c r="V1269" t="s">
        <v>8326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v>116.66666666666667</v>
      </c>
      <c r="G1270" t="s">
        <v>8219</v>
      </c>
      <c r="H1270">
        <f t="shared" si="76"/>
        <v>182</v>
      </c>
      <c r="I1270" t="str">
        <f t="shared" si="77"/>
        <v>null</v>
      </c>
      <c r="J1270">
        <v>182</v>
      </c>
      <c r="K1270" s="6">
        <v>76.92307692307692</v>
      </c>
      <c r="L1270" t="s">
        <v>8224</v>
      </c>
      <c r="M1270" t="s">
        <v>8246</v>
      </c>
      <c r="N1270">
        <v>1379708247</v>
      </c>
      <c r="O1270" s="11">
        <f t="shared" si="78"/>
        <v>41537.845451388886</v>
      </c>
      <c r="P1270">
        <v>1377116247</v>
      </c>
      <c r="Q1270" s="11">
        <f t="shared" si="79"/>
        <v>41507.845451388886</v>
      </c>
      <c r="R1270" t="b">
        <v>1</v>
      </c>
      <c r="S1270" t="b">
        <v>1</v>
      </c>
      <c r="T1270" t="s">
        <v>8276</v>
      </c>
      <c r="U1270" t="s">
        <v>8325</v>
      </c>
      <c r="V1270" t="s">
        <v>8326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v>108.64893617021276</v>
      </c>
      <c r="G1271" t="s">
        <v>8219</v>
      </c>
      <c r="H1271">
        <f t="shared" si="76"/>
        <v>206</v>
      </c>
      <c r="I1271" t="str">
        <f t="shared" si="77"/>
        <v>null</v>
      </c>
      <c r="J1271">
        <v>206</v>
      </c>
      <c r="K1271" s="6">
        <v>99.15533980582525</v>
      </c>
      <c r="L1271" t="s">
        <v>8224</v>
      </c>
      <c r="M1271" t="s">
        <v>8246</v>
      </c>
      <c r="N1271">
        <v>1460764800</v>
      </c>
      <c r="O1271" s="11">
        <f t="shared" si="78"/>
        <v>42476</v>
      </c>
      <c r="P1271">
        <v>1458157512</v>
      </c>
      <c r="Q1271" s="11">
        <f t="shared" si="79"/>
        <v>42445.823055555549</v>
      </c>
      <c r="R1271" t="b">
        <v>1</v>
      </c>
      <c r="S1271" t="b">
        <v>1</v>
      </c>
      <c r="T1271" t="s">
        <v>8276</v>
      </c>
      <c r="U1271" t="s">
        <v>8325</v>
      </c>
      <c r="V1271" t="s">
        <v>8326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v>114.72</v>
      </c>
      <c r="G1272" t="s">
        <v>8219</v>
      </c>
      <c r="H1272">
        <f t="shared" si="76"/>
        <v>169</v>
      </c>
      <c r="I1272" t="str">
        <f t="shared" si="77"/>
        <v>null</v>
      </c>
      <c r="J1272">
        <v>169</v>
      </c>
      <c r="K1272" s="6">
        <v>67.881656804733723</v>
      </c>
      <c r="L1272" t="s">
        <v>8224</v>
      </c>
      <c r="M1272" t="s">
        <v>8246</v>
      </c>
      <c r="N1272">
        <v>1332704042</v>
      </c>
      <c r="O1272" s="11">
        <f t="shared" si="78"/>
        <v>40993.815300925926</v>
      </c>
      <c r="P1272">
        <v>1327523642</v>
      </c>
      <c r="Q1272" s="11">
        <f t="shared" si="79"/>
        <v>40933.856967592597</v>
      </c>
      <c r="R1272" t="b">
        <v>1</v>
      </c>
      <c r="S1272" t="b">
        <v>1</v>
      </c>
      <c r="T1272" t="s">
        <v>8276</v>
      </c>
      <c r="U1272" t="s">
        <v>8325</v>
      </c>
      <c r="V1272" t="s">
        <v>8326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v>101.8</v>
      </c>
      <c r="G1273" t="s">
        <v>8219</v>
      </c>
      <c r="H1273">
        <f t="shared" si="76"/>
        <v>31</v>
      </c>
      <c r="I1273" t="str">
        <f t="shared" si="77"/>
        <v>null</v>
      </c>
      <c r="J1273">
        <v>31</v>
      </c>
      <c r="K1273" s="6">
        <v>246.29032258064515</v>
      </c>
      <c r="L1273" t="s">
        <v>8224</v>
      </c>
      <c r="M1273" t="s">
        <v>8246</v>
      </c>
      <c r="N1273">
        <v>1384363459</v>
      </c>
      <c r="O1273" s="11">
        <f t="shared" si="78"/>
        <v>41591.725219907406</v>
      </c>
      <c r="P1273">
        <v>1381767859</v>
      </c>
      <c r="Q1273" s="11">
        <f t="shared" si="79"/>
        <v>41561.683553240742</v>
      </c>
      <c r="R1273" t="b">
        <v>1</v>
      </c>
      <c r="S1273" t="b">
        <v>1</v>
      </c>
      <c r="T1273" t="s">
        <v>8276</v>
      </c>
      <c r="U1273" t="s">
        <v>8325</v>
      </c>
      <c r="V1273" t="s">
        <v>8326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v>106</v>
      </c>
      <c r="G1274" t="s">
        <v>8219</v>
      </c>
      <c r="H1274">
        <f t="shared" si="76"/>
        <v>28</v>
      </c>
      <c r="I1274" t="str">
        <f t="shared" si="77"/>
        <v>null</v>
      </c>
      <c r="J1274">
        <v>28</v>
      </c>
      <c r="K1274" s="6">
        <v>189.28571428571428</v>
      </c>
      <c r="L1274" t="s">
        <v>8224</v>
      </c>
      <c r="M1274" t="s">
        <v>8246</v>
      </c>
      <c r="N1274">
        <v>1276574400</v>
      </c>
      <c r="O1274" s="11">
        <f t="shared" si="78"/>
        <v>40344.166666666664</v>
      </c>
      <c r="P1274">
        <v>1270576379</v>
      </c>
      <c r="Q1274" s="11">
        <f t="shared" si="79"/>
        <v>40274.745127314818</v>
      </c>
      <c r="R1274" t="b">
        <v>1</v>
      </c>
      <c r="S1274" t="b">
        <v>1</v>
      </c>
      <c r="T1274" t="s">
        <v>8276</v>
      </c>
      <c r="U1274" t="s">
        <v>8325</v>
      </c>
      <c r="V1274" t="s">
        <v>8326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v>103.49999999999999</v>
      </c>
      <c r="G1275" t="s">
        <v>8219</v>
      </c>
      <c r="H1275">
        <f t="shared" si="76"/>
        <v>54</v>
      </c>
      <c r="I1275" t="str">
        <f t="shared" si="77"/>
        <v>null</v>
      </c>
      <c r="J1275">
        <v>54</v>
      </c>
      <c r="K1275" s="6">
        <v>76.666666666666671</v>
      </c>
      <c r="L1275" t="s">
        <v>8229</v>
      </c>
      <c r="M1275" t="s">
        <v>8251</v>
      </c>
      <c r="N1275">
        <v>1409506291</v>
      </c>
      <c r="O1275" s="11">
        <f t="shared" si="78"/>
        <v>41882.730219907404</v>
      </c>
      <c r="P1275">
        <v>1406914291</v>
      </c>
      <c r="Q1275" s="11">
        <f t="shared" si="79"/>
        <v>41852.730219907404</v>
      </c>
      <c r="R1275" t="b">
        <v>1</v>
      </c>
      <c r="S1275" t="b">
        <v>1</v>
      </c>
      <c r="T1275" t="s">
        <v>8276</v>
      </c>
      <c r="U1275" t="s">
        <v>8325</v>
      </c>
      <c r="V1275" t="s">
        <v>8326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v>154.97535999999999</v>
      </c>
      <c r="G1276" t="s">
        <v>8219</v>
      </c>
      <c r="H1276">
        <f t="shared" si="76"/>
        <v>467</v>
      </c>
      <c r="I1276" t="str">
        <f t="shared" si="77"/>
        <v>null</v>
      </c>
      <c r="J1276">
        <v>467</v>
      </c>
      <c r="K1276" s="6">
        <v>82.963254817987149</v>
      </c>
      <c r="L1276" t="s">
        <v>8224</v>
      </c>
      <c r="M1276" t="s">
        <v>8246</v>
      </c>
      <c r="N1276">
        <v>1346344425</v>
      </c>
      <c r="O1276" s="11">
        <f t="shared" si="78"/>
        <v>41151.690104166664</v>
      </c>
      <c r="P1276">
        <v>1343320425</v>
      </c>
      <c r="Q1276" s="11">
        <f t="shared" si="79"/>
        <v>41116.690104166664</v>
      </c>
      <c r="R1276" t="b">
        <v>1</v>
      </c>
      <c r="S1276" t="b">
        <v>1</v>
      </c>
      <c r="T1276" t="s">
        <v>8276</v>
      </c>
      <c r="U1276" t="s">
        <v>8325</v>
      </c>
      <c r="V1276" t="s">
        <v>8326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v>162.14066666666668</v>
      </c>
      <c r="G1277" t="s">
        <v>8219</v>
      </c>
      <c r="H1277">
        <f t="shared" si="76"/>
        <v>389</v>
      </c>
      <c r="I1277" t="str">
        <f t="shared" si="77"/>
        <v>null</v>
      </c>
      <c r="J1277">
        <v>389</v>
      </c>
      <c r="K1277" s="6">
        <v>62.522107969151669</v>
      </c>
      <c r="L1277" t="s">
        <v>8224</v>
      </c>
      <c r="M1277" t="s">
        <v>8246</v>
      </c>
      <c r="N1277">
        <v>1375908587</v>
      </c>
      <c r="O1277" s="11">
        <f t="shared" si="78"/>
        <v>41493.867905092593</v>
      </c>
      <c r="P1277">
        <v>1372884587</v>
      </c>
      <c r="Q1277" s="11">
        <f t="shared" si="79"/>
        <v>41458.867905092593</v>
      </c>
      <c r="R1277" t="b">
        <v>1</v>
      </c>
      <c r="S1277" t="b">
        <v>1</v>
      </c>
      <c r="T1277" t="s">
        <v>8276</v>
      </c>
      <c r="U1277" t="s">
        <v>8325</v>
      </c>
      <c r="V1277" t="s">
        <v>8326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v>104.42100000000001</v>
      </c>
      <c r="G1278" t="s">
        <v>8219</v>
      </c>
      <c r="H1278">
        <f t="shared" si="76"/>
        <v>68</v>
      </c>
      <c r="I1278" t="str">
        <f t="shared" si="77"/>
        <v>null</v>
      </c>
      <c r="J1278">
        <v>68</v>
      </c>
      <c r="K1278" s="6">
        <v>46.06808823529412</v>
      </c>
      <c r="L1278" t="s">
        <v>8224</v>
      </c>
      <c r="M1278" t="s">
        <v>8246</v>
      </c>
      <c r="N1278">
        <v>1251777600</v>
      </c>
      <c r="O1278" s="11">
        <f t="shared" si="78"/>
        <v>40057.166666666664</v>
      </c>
      <c r="P1278">
        <v>1247504047</v>
      </c>
      <c r="Q1278" s="11">
        <f t="shared" si="79"/>
        <v>40007.704247685186</v>
      </c>
      <c r="R1278" t="b">
        <v>1</v>
      </c>
      <c r="S1278" t="b">
        <v>1</v>
      </c>
      <c r="T1278" t="s">
        <v>8276</v>
      </c>
      <c r="U1278" t="s">
        <v>8325</v>
      </c>
      <c r="V1278" t="s">
        <v>8326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v>106.12433333333333</v>
      </c>
      <c r="G1279" t="s">
        <v>8219</v>
      </c>
      <c r="H1279">
        <f t="shared" si="76"/>
        <v>413</v>
      </c>
      <c r="I1279" t="str">
        <f t="shared" si="77"/>
        <v>null</v>
      </c>
      <c r="J1279">
        <v>413</v>
      </c>
      <c r="K1279" s="6">
        <v>38.543946731234868</v>
      </c>
      <c r="L1279" t="s">
        <v>8224</v>
      </c>
      <c r="M1279" t="s">
        <v>8246</v>
      </c>
      <c r="N1279">
        <v>1346765347</v>
      </c>
      <c r="O1279" s="11">
        <f t="shared" si="78"/>
        <v>41156.561886574076</v>
      </c>
      <c r="P1279">
        <v>1343741347</v>
      </c>
      <c r="Q1279" s="11">
        <f t="shared" si="79"/>
        <v>41121.561886574076</v>
      </c>
      <c r="R1279" t="b">
        <v>1</v>
      </c>
      <c r="S1279" t="b">
        <v>1</v>
      </c>
      <c r="T1279" t="s">
        <v>8276</v>
      </c>
      <c r="U1279" t="s">
        <v>8325</v>
      </c>
      <c r="V1279" t="s">
        <v>8326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v>154.93846153846152</v>
      </c>
      <c r="G1280" t="s">
        <v>8219</v>
      </c>
      <c r="H1280">
        <f t="shared" si="76"/>
        <v>190</v>
      </c>
      <c r="I1280" t="str">
        <f t="shared" si="77"/>
        <v>null</v>
      </c>
      <c r="J1280">
        <v>190</v>
      </c>
      <c r="K1280" s="6">
        <v>53.005263157894738</v>
      </c>
      <c r="L1280" t="s">
        <v>8224</v>
      </c>
      <c r="M1280" t="s">
        <v>8246</v>
      </c>
      <c r="N1280">
        <v>1403661600</v>
      </c>
      <c r="O1280" s="11">
        <f t="shared" si="78"/>
        <v>41815.083333333336</v>
      </c>
      <c r="P1280">
        <v>1401196766</v>
      </c>
      <c r="Q1280" s="11">
        <f t="shared" si="79"/>
        <v>41786.555162037039</v>
      </c>
      <c r="R1280" t="b">
        <v>1</v>
      </c>
      <c r="S1280" t="b">
        <v>1</v>
      </c>
      <c r="T1280" t="s">
        <v>8276</v>
      </c>
      <c r="U1280" t="s">
        <v>8325</v>
      </c>
      <c r="V1280" t="s">
        <v>8326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v>110.77157238734421</v>
      </c>
      <c r="G1281" t="s">
        <v>8219</v>
      </c>
      <c r="H1281">
        <f t="shared" si="76"/>
        <v>189</v>
      </c>
      <c r="I1281" t="str">
        <f t="shared" si="77"/>
        <v>null</v>
      </c>
      <c r="J1281">
        <v>189</v>
      </c>
      <c r="K1281" s="6">
        <v>73.355396825396824</v>
      </c>
      <c r="L1281" t="s">
        <v>8224</v>
      </c>
      <c r="M1281" t="s">
        <v>8246</v>
      </c>
      <c r="N1281">
        <v>1395624170</v>
      </c>
      <c r="O1281" s="11">
        <f t="shared" si="78"/>
        <v>41722.057523148149</v>
      </c>
      <c r="P1281">
        <v>1392171770</v>
      </c>
      <c r="Q1281" s="11">
        <f t="shared" si="79"/>
        <v>41682.099189814813</v>
      </c>
      <c r="R1281" t="b">
        <v>1</v>
      </c>
      <c r="S1281" t="b">
        <v>1</v>
      </c>
      <c r="T1281" t="s">
        <v>8276</v>
      </c>
      <c r="U1281" t="s">
        <v>8325</v>
      </c>
      <c r="V1281" t="s">
        <v>8326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v>110.91186666666665</v>
      </c>
      <c r="G1282" t="s">
        <v>8219</v>
      </c>
      <c r="H1282">
        <f t="shared" ref="H1282:H1345" si="80">IF(G1282="successful",J1282,"null")</f>
        <v>130</v>
      </c>
      <c r="I1282" t="str">
        <f t="shared" si="77"/>
        <v>null</v>
      </c>
      <c r="J1282">
        <v>130</v>
      </c>
      <c r="K1282" s="6">
        <v>127.97523076923076</v>
      </c>
      <c r="L1282" t="s">
        <v>8224</v>
      </c>
      <c r="M1282" t="s">
        <v>8246</v>
      </c>
      <c r="N1282">
        <v>1299003054</v>
      </c>
      <c r="O1282" s="11">
        <f t="shared" si="78"/>
        <v>40603.757569444446</v>
      </c>
      <c r="P1282">
        <v>1291227054</v>
      </c>
      <c r="Q1282" s="11">
        <f t="shared" si="79"/>
        <v>40513.757569444446</v>
      </c>
      <c r="R1282" t="b">
        <v>1</v>
      </c>
      <c r="S1282" t="b">
        <v>1</v>
      </c>
      <c r="T1282" t="s">
        <v>8276</v>
      </c>
      <c r="U1282" t="s">
        <v>8325</v>
      </c>
      <c r="V1282" t="s">
        <v>8326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v>110.71428571428572</v>
      </c>
      <c r="G1283" t="s">
        <v>8219</v>
      </c>
      <c r="H1283">
        <f t="shared" si="80"/>
        <v>74</v>
      </c>
      <c r="I1283" t="str">
        <f t="shared" ref="I1283:I1346" si="81">IF(G1283="failed",J1283,"null")</f>
        <v>null</v>
      </c>
      <c r="J1283">
        <v>74</v>
      </c>
      <c r="K1283" s="6">
        <v>104.72972972972973</v>
      </c>
      <c r="L1283" t="s">
        <v>8224</v>
      </c>
      <c r="M1283" t="s">
        <v>8246</v>
      </c>
      <c r="N1283">
        <v>1375033836</v>
      </c>
      <c r="O1283" s="11">
        <f t="shared" ref="O1283:O1346" si="82">(((N1283/60)/60/24)+DATE(1970,1,1))</f>
        <v>41483.743472222224</v>
      </c>
      <c r="P1283">
        <v>1373305836</v>
      </c>
      <c r="Q1283" s="11">
        <f t="shared" ref="Q1283:Q1346" si="83">(((P1283/60)/60/24)+DATE(1970,1,1))</f>
        <v>41463.743472222224</v>
      </c>
      <c r="R1283" t="b">
        <v>1</v>
      </c>
      <c r="S1283" t="b">
        <v>1</v>
      </c>
      <c r="T1283" t="s">
        <v>8276</v>
      </c>
      <c r="U1283" t="s">
        <v>8325</v>
      </c>
      <c r="V1283" t="s">
        <v>8326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v>123.61333333333333</v>
      </c>
      <c r="G1284" t="s">
        <v>8219</v>
      </c>
      <c r="H1284">
        <f t="shared" si="80"/>
        <v>274</v>
      </c>
      <c r="I1284" t="str">
        <f t="shared" si="81"/>
        <v>null</v>
      </c>
      <c r="J1284">
        <v>274</v>
      </c>
      <c r="K1284" s="6">
        <v>67.671532846715323</v>
      </c>
      <c r="L1284" t="s">
        <v>8224</v>
      </c>
      <c r="M1284" t="s">
        <v>8246</v>
      </c>
      <c r="N1284">
        <v>1386565140</v>
      </c>
      <c r="O1284" s="11">
        <f t="shared" si="82"/>
        <v>41617.207638888889</v>
      </c>
      <c r="P1284">
        <v>1383909855</v>
      </c>
      <c r="Q1284" s="11">
        <f t="shared" si="83"/>
        <v>41586.475173611114</v>
      </c>
      <c r="R1284" t="b">
        <v>1</v>
      </c>
      <c r="S1284" t="b">
        <v>1</v>
      </c>
      <c r="T1284" t="s">
        <v>8276</v>
      </c>
      <c r="U1284" t="s">
        <v>8325</v>
      </c>
      <c r="V1284" t="s">
        <v>8326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v>211.05</v>
      </c>
      <c r="G1285" t="s">
        <v>8219</v>
      </c>
      <c r="H1285">
        <f t="shared" si="80"/>
        <v>22</v>
      </c>
      <c r="I1285" t="str">
        <f t="shared" si="81"/>
        <v>null</v>
      </c>
      <c r="J1285">
        <v>22</v>
      </c>
      <c r="K1285" s="6">
        <v>95.931818181818187</v>
      </c>
      <c r="L1285" t="s">
        <v>8224</v>
      </c>
      <c r="M1285" t="s">
        <v>8246</v>
      </c>
      <c r="N1285">
        <v>1362974400</v>
      </c>
      <c r="O1285" s="11">
        <f t="shared" si="82"/>
        <v>41344.166666666664</v>
      </c>
      <c r="P1285">
        <v>1360948389</v>
      </c>
      <c r="Q1285" s="11">
        <f t="shared" si="83"/>
        <v>41320.717465277776</v>
      </c>
      <c r="R1285" t="b">
        <v>1</v>
      </c>
      <c r="S1285" t="b">
        <v>1</v>
      </c>
      <c r="T1285" t="s">
        <v>8276</v>
      </c>
      <c r="U1285" t="s">
        <v>8325</v>
      </c>
      <c r="V1285" t="s">
        <v>8326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v>101</v>
      </c>
      <c r="G1286" t="s">
        <v>8219</v>
      </c>
      <c r="H1286">
        <f t="shared" si="80"/>
        <v>31</v>
      </c>
      <c r="I1286" t="str">
        <f t="shared" si="81"/>
        <v>null</v>
      </c>
      <c r="J1286">
        <v>31</v>
      </c>
      <c r="K1286" s="6">
        <v>65.161290322580641</v>
      </c>
      <c r="L1286" t="s">
        <v>8224</v>
      </c>
      <c r="M1286" t="s">
        <v>8246</v>
      </c>
      <c r="N1286">
        <v>1483203540</v>
      </c>
      <c r="O1286" s="11">
        <f t="shared" si="82"/>
        <v>42735.707638888889</v>
      </c>
      <c r="P1286">
        <v>1481175482</v>
      </c>
      <c r="Q1286" s="11">
        <f t="shared" si="83"/>
        <v>42712.23474537037</v>
      </c>
      <c r="R1286" t="b">
        <v>0</v>
      </c>
      <c r="S1286" t="b">
        <v>1</v>
      </c>
      <c r="T1286" t="s">
        <v>8271</v>
      </c>
      <c r="U1286" t="s">
        <v>8317</v>
      </c>
      <c r="V1286" t="s">
        <v>8318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v>101.64999999999999</v>
      </c>
      <c r="G1287" t="s">
        <v>8219</v>
      </c>
      <c r="H1287">
        <f t="shared" si="80"/>
        <v>63</v>
      </c>
      <c r="I1287" t="str">
        <f t="shared" si="81"/>
        <v>null</v>
      </c>
      <c r="J1287">
        <v>63</v>
      </c>
      <c r="K1287" s="6">
        <v>32.269841269841272</v>
      </c>
      <c r="L1287" t="s">
        <v>8225</v>
      </c>
      <c r="M1287" t="s">
        <v>8247</v>
      </c>
      <c r="N1287">
        <v>1434808775</v>
      </c>
      <c r="O1287" s="11">
        <f t="shared" si="82"/>
        <v>42175.583043981482</v>
      </c>
      <c r="P1287">
        <v>1433512775</v>
      </c>
      <c r="Q1287" s="11">
        <f t="shared" si="83"/>
        <v>42160.583043981482</v>
      </c>
      <c r="R1287" t="b">
        <v>0</v>
      </c>
      <c r="S1287" t="b">
        <v>1</v>
      </c>
      <c r="T1287" t="s">
        <v>8271</v>
      </c>
      <c r="U1287" t="s">
        <v>8317</v>
      </c>
      <c r="V1287" t="s">
        <v>8318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v>108.33333333333333</v>
      </c>
      <c r="G1288" t="s">
        <v>8219</v>
      </c>
      <c r="H1288">
        <f t="shared" si="80"/>
        <v>20</v>
      </c>
      <c r="I1288" t="str">
        <f t="shared" si="81"/>
        <v>null</v>
      </c>
      <c r="J1288">
        <v>20</v>
      </c>
      <c r="K1288" s="6">
        <v>81.25</v>
      </c>
      <c r="L1288" t="s">
        <v>8225</v>
      </c>
      <c r="M1288" t="s">
        <v>8247</v>
      </c>
      <c r="N1288">
        <v>1424181600</v>
      </c>
      <c r="O1288" s="11">
        <f t="shared" si="82"/>
        <v>42052.583333333328</v>
      </c>
      <c r="P1288">
        <v>1423041227</v>
      </c>
      <c r="Q1288" s="11">
        <f t="shared" si="83"/>
        <v>42039.384571759263</v>
      </c>
      <c r="R1288" t="b">
        <v>0</v>
      </c>
      <c r="S1288" t="b">
        <v>1</v>
      </c>
      <c r="T1288" t="s">
        <v>8271</v>
      </c>
      <c r="U1288" t="s">
        <v>8317</v>
      </c>
      <c r="V1288" t="s">
        <v>8318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v>242</v>
      </c>
      <c r="G1289" t="s">
        <v>8219</v>
      </c>
      <c r="H1289">
        <f t="shared" si="80"/>
        <v>25</v>
      </c>
      <c r="I1289" t="str">
        <f t="shared" si="81"/>
        <v>null</v>
      </c>
      <c r="J1289">
        <v>25</v>
      </c>
      <c r="K1289" s="6">
        <v>24.2</v>
      </c>
      <c r="L1289" t="s">
        <v>8225</v>
      </c>
      <c r="M1289" t="s">
        <v>8247</v>
      </c>
      <c r="N1289">
        <v>1434120856</v>
      </c>
      <c r="O1289" s="11">
        <f t="shared" si="82"/>
        <v>42167.621018518519</v>
      </c>
      <c r="P1289">
        <v>1428936856</v>
      </c>
      <c r="Q1289" s="11">
        <f t="shared" si="83"/>
        <v>42107.621018518519</v>
      </c>
      <c r="R1289" t="b">
        <v>0</v>
      </c>
      <c r="S1289" t="b">
        <v>1</v>
      </c>
      <c r="T1289" t="s">
        <v>8271</v>
      </c>
      <c r="U1289" t="s">
        <v>8317</v>
      </c>
      <c r="V1289" t="s">
        <v>8318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v>100.44999999999999</v>
      </c>
      <c r="G1290" t="s">
        <v>8219</v>
      </c>
      <c r="H1290">
        <f t="shared" si="80"/>
        <v>61</v>
      </c>
      <c r="I1290" t="str">
        <f t="shared" si="81"/>
        <v>null</v>
      </c>
      <c r="J1290">
        <v>61</v>
      </c>
      <c r="K1290" s="6">
        <v>65.868852459016395</v>
      </c>
      <c r="L1290" t="s">
        <v>8224</v>
      </c>
      <c r="M1290" t="s">
        <v>8246</v>
      </c>
      <c r="N1290">
        <v>1470801600</v>
      </c>
      <c r="O1290" s="11">
        <f t="shared" si="82"/>
        <v>42592.166666666672</v>
      </c>
      <c r="P1290">
        <v>1468122163</v>
      </c>
      <c r="Q1290" s="11">
        <f t="shared" si="83"/>
        <v>42561.154664351852</v>
      </c>
      <c r="R1290" t="b">
        <v>0</v>
      </c>
      <c r="S1290" t="b">
        <v>1</v>
      </c>
      <c r="T1290" t="s">
        <v>8271</v>
      </c>
      <c r="U1290" t="s">
        <v>8317</v>
      </c>
      <c r="V1290" t="s">
        <v>8318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v>125.06666666666666</v>
      </c>
      <c r="G1291" t="s">
        <v>8219</v>
      </c>
      <c r="H1291">
        <f t="shared" si="80"/>
        <v>52</v>
      </c>
      <c r="I1291" t="str">
        <f t="shared" si="81"/>
        <v>null</v>
      </c>
      <c r="J1291">
        <v>52</v>
      </c>
      <c r="K1291" s="6">
        <v>36.07692307692308</v>
      </c>
      <c r="L1291" t="s">
        <v>8224</v>
      </c>
      <c r="M1291" t="s">
        <v>8246</v>
      </c>
      <c r="N1291">
        <v>1483499645</v>
      </c>
      <c r="O1291" s="11">
        <f t="shared" si="82"/>
        <v>42739.134780092587</v>
      </c>
      <c r="P1291">
        <v>1480907645</v>
      </c>
      <c r="Q1291" s="11">
        <f t="shared" si="83"/>
        <v>42709.134780092587</v>
      </c>
      <c r="R1291" t="b">
        <v>0</v>
      </c>
      <c r="S1291" t="b">
        <v>1</v>
      </c>
      <c r="T1291" t="s">
        <v>8271</v>
      </c>
      <c r="U1291" t="s">
        <v>8317</v>
      </c>
      <c r="V1291" t="s">
        <v>8318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v>108.57142857142857</v>
      </c>
      <c r="G1292" t="s">
        <v>8219</v>
      </c>
      <c r="H1292">
        <f t="shared" si="80"/>
        <v>86</v>
      </c>
      <c r="I1292" t="str">
        <f t="shared" si="81"/>
        <v>null</v>
      </c>
      <c r="J1292">
        <v>86</v>
      </c>
      <c r="K1292" s="6">
        <v>44.186046511627907</v>
      </c>
      <c r="L1292" t="s">
        <v>8224</v>
      </c>
      <c r="M1292" t="s">
        <v>8246</v>
      </c>
      <c r="N1292">
        <v>1429772340</v>
      </c>
      <c r="O1292" s="11">
        <f t="shared" si="82"/>
        <v>42117.290972222225</v>
      </c>
      <c r="P1292">
        <v>1427121931</v>
      </c>
      <c r="Q1292" s="11">
        <f t="shared" si="83"/>
        <v>42086.614942129629</v>
      </c>
      <c r="R1292" t="b">
        <v>0</v>
      </c>
      <c r="S1292" t="b">
        <v>1</v>
      </c>
      <c r="T1292" t="s">
        <v>8271</v>
      </c>
      <c r="U1292" t="s">
        <v>8317</v>
      </c>
      <c r="V1292" t="s">
        <v>8318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v>145.70000000000002</v>
      </c>
      <c r="G1293" t="s">
        <v>8219</v>
      </c>
      <c r="H1293">
        <f t="shared" si="80"/>
        <v>42</v>
      </c>
      <c r="I1293" t="str">
        <f t="shared" si="81"/>
        <v>null</v>
      </c>
      <c r="J1293">
        <v>42</v>
      </c>
      <c r="K1293" s="6">
        <v>104.07142857142857</v>
      </c>
      <c r="L1293" t="s">
        <v>8224</v>
      </c>
      <c r="M1293" t="s">
        <v>8246</v>
      </c>
      <c r="N1293">
        <v>1428390000</v>
      </c>
      <c r="O1293" s="11">
        <f t="shared" si="82"/>
        <v>42101.291666666672</v>
      </c>
      <c r="P1293">
        <v>1425224391</v>
      </c>
      <c r="Q1293" s="11">
        <f t="shared" si="83"/>
        <v>42064.652673611112</v>
      </c>
      <c r="R1293" t="b">
        <v>0</v>
      </c>
      <c r="S1293" t="b">
        <v>1</v>
      </c>
      <c r="T1293" t="s">
        <v>8271</v>
      </c>
      <c r="U1293" t="s">
        <v>8317</v>
      </c>
      <c r="V1293" t="s">
        <v>8318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v>110.00000000000001</v>
      </c>
      <c r="G1294" t="s">
        <v>8219</v>
      </c>
      <c r="H1294">
        <f t="shared" si="80"/>
        <v>52</v>
      </c>
      <c r="I1294" t="str">
        <f t="shared" si="81"/>
        <v>null</v>
      </c>
      <c r="J1294">
        <v>52</v>
      </c>
      <c r="K1294" s="6">
        <v>35.96153846153846</v>
      </c>
      <c r="L1294" t="s">
        <v>8225</v>
      </c>
      <c r="M1294" t="s">
        <v>8247</v>
      </c>
      <c r="N1294">
        <v>1444172340</v>
      </c>
      <c r="O1294" s="11">
        <f t="shared" si="82"/>
        <v>42283.957638888889</v>
      </c>
      <c r="P1294">
        <v>1441822828</v>
      </c>
      <c r="Q1294" s="11">
        <f t="shared" si="83"/>
        <v>42256.764212962968</v>
      </c>
      <c r="R1294" t="b">
        <v>0</v>
      </c>
      <c r="S1294" t="b">
        <v>1</v>
      </c>
      <c r="T1294" t="s">
        <v>8271</v>
      </c>
      <c r="U1294" t="s">
        <v>8317</v>
      </c>
      <c r="V1294" t="s">
        <v>8318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v>102.23333333333333</v>
      </c>
      <c r="G1295" t="s">
        <v>8219</v>
      </c>
      <c r="H1295">
        <f t="shared" si="80"/>
        <v>120</v>
      </c>
      <c r="I1295" t="str">
        <f t="shared" si="81"/>
        <v>null</v>
      </c>
      <c r="J1295">
        <v>120</v>
      </c>
      <c r="K1295" s="6">
        <v>127.79166666666667</v>
      </c>
      <c r="L1295" t="s">
        <v>8224</v>
      </c>
      <c r="M1295" t="s">
        <v>8246</v>
      </c>
      <c r="N1295">
        <v>1447523371</v>
      </c>
      <c r="O1295" s="11">
        <f t="shared" si="82"/>
        <v>42322.742719907401</v>
      </c>
      <c r="P1295">
        <v>1444927771</v>
      </c>
      <c r="Q1295" s="11">
        <f t="shared" si="83"/>
        <v>42292.701053240744</v>
      </c>
      <c r="R1295" t="b">
        <v>0</v>
      </c>
      <c r="S1295" t="b">
        <v>1</v>
      </c>
      <c r="T1295" t="s">
        <v>8271</v>
      </c>
      <c r="U1295" t="s">
        <v>8317</v>
      </c>
      <c r="V1295" t="s">
        <v>8318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v>122</v>
      </c>
      <c r="G1296" t="s">
        <v>8219</v>
      </c>
      <c r="H1296">
        <f t="shared" si="80"/>
        <v>22</v>
      </c>
      <c r="I1296" t="str">
        <f t="shared" si="81"/>
        <v>null</v>
      </c>
      <c r="J1296">
        <v>22</v>
      </c>
      <c r="K1296" s="6">
        <v>27.727272727272727</v>
      </c>
      <c r="L1296" t="s">
        <v>8225</v>
      </c>
      <c r="M1296" t="s">
        <v>8247</v>
      </c>
      <c r="N1296">
        <v>1445252400</v>
      </c>
      <c r="O1296" s="11">
        <f t="shared" si="82"/>
        <v>42296.458333333328</v>
      </c>
      <c r="P1296">
        <v>1443696797</v>
      </c>
      <c r="Q1296" s="11">
        <f t="shared" si="83"/>
        <v>42278.453668981485</v>
      </c>
      <c r="R1296" t="b">
        <v>0</v>
      </c>
      <c r="S1296" t="b">
        <v>1</v>
      </c>
      <c r="T1296" t="s">
        <v>8271</v>
      </c>
      <c r="U1296" t="s">
        <v>8317</v>
      </c>
      <c r="V1296" t="s">
        <v>8318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v>101.96000000000001</v>
      </c>
      <c r="G1297" t="s">
        <v>8219</v>
      </c>
      <c r="H1297">
        <f t="shared" si="80"/>
        <v>64</v>
      </c>
      <c r="I1297" t="str">
        <f t="shared" si="81"/>
        <v>null</v>
      </c>
      <c r="J1297">
        <v>64</v>
      </c>
      <c r="K1297" s="6">
        <v>39.828125</v>
      </c>
      <c r="L1297" t="s">
        <v>8225</v>
      </c>
      <c r="M1297" t="s">
        <v>8247</v>
      </c>
      <c r="N1297">
        <v>1438189200</v>
      </c>
      <c r="O1297" s="11">
        <f t="shared" si="82"/>
        <v>42214.708333333328</v>
      </c>
      <c r="P1297">
        <v>1435585497</v>
      </c>
      <c r="Q1297" s="11">
        <f t="shared" si="83"/>
        <v>42184.572881944448</v>
      </c>
      <c r="R1297" t="b">
        <v>0</v>
      </c>
      <c r="S1297" t="b">
        <v>1</v>
      </c>
      <c r="T1297" t="s">
        <v>8271</v>
      </c>
      <c r="U1297" t="s">
        <v>8317</v>
      </c>
      <c r="V1297" t="s">
        <v>8318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v>141.1764705882353</v>
      </c>
      <c r="G1298" t="s">
        <v>8219</v>
      </c>
      <c r="H1298">
        <f t="shared" si="80"/>
        <v>23</v>
      </c>
      <c r="I1298" t="str">
        <f t="shared" si="81"/>
        <v>null</v>
      </c>
      <c r="J1298">
        <v>23</v>
      </c>
      <c r="K1298" s="6">
        <v>52.173913043478258</v>
      </c>
      <c r="L1298" t="s">
        <v>8225</v>
      </c>
      <c r="M1298" t="s">
        <v>8247</v>
      </c>
      <c r="N1298">
        <v>1457914373</v>
      </c>
      <c r="O1298" s="11">
        <f t="shared" si="82"/>
        <v>42443.008946759262</v>
      </c>
      <c r="P1298">
        <v>1456189973</v>
      </c>
      <c r="Q1298" s="11">
        <f t="shared" si="83"/>
        <v>42423.050613425927</v>
      </c>
      <c r="R1298" t="b">
        <v>0</v>
      </c>
      <c r="S1298" t="b">
        <v>1</v>
      </c>
      <c r="T1298" t="s">
        <v>8271</v>
      </c>
      <c r="U1298" t="s">
        <v>8317</v>
      </c>
      <c r="V1298" t="s">
        <v>8318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v>109.52500000000001</v>
      </c>
      <c r="G1299" t="s">
        <v>8219</v>
      </c>
      <c r="H1299">
        <f t="shared" si="80"/>
        <v>238</v>
      </c>
      <c r="I1299" t="str">
        <f t="shared" si="81"/>
        <v>null</v>
      </c>
      <c r="J1299">
        <v>238</v>
      </c>
      <c r="K1299" s="6">
        <v>92.037815126050418</v>
      </c>
      <c r="L1299" t="s">
        <v>8224</v>
      </c>
      <c r="M1299" t="s">
        <v>8246</v>
      </c>
      <c r="N1299">
        <v>1462125358</v>
      </c>
      <c r="O1299" s="11">
        <f t="shared" si="82"/>
        <v>42491.747199074074</v>
      </c>
      <c r="P1299">
        <v>1459533358</v>
      </c>
      <c r="Q1299" s="11">
        <f t="shared" si="83"/>
        <v>42461.747199074074</v>
      </c>
      <c r="R1299" t="b">
        <v>0</v>
      </c>
      <c r="S1299" t="b">
        <v>1</v>
      </c>
      <c r="T1299" t="s">
        <v>8271</v>
      </c>
      <c r="U1299" t="s">
        <v>8317</v>
      </c>
      <c r="V1299" t="s">
        <v>8318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v>104.65</v>
      </c>
      <c r="G1300" t="s">
        <v>8219</v>
      </c>
      <c r="H1300">
        <f t="shared" si="80"/>
        <v>33</v>
      </c>
      <c r="I1300" t="str">
        <f t="shared" si="81"/>
        <v>null</v>
      </c>
      <c r="J1300">
        <v>33</v>
      </c>
      <c r="K1300" s="6">
        <v>63.424242424242422</v>
      </c>
      <c r="L1300" t="s">
        <v>8225</v>
      </c>
      <c r="M1300" t="s">
        <v>8247</v>
      </c>
      <c r="N1300">
        <v>1461860432</v>
      </c>
      <c r="O1300" s="11">
        <f t="shared" si="82"/>
        <v>42488.680925925932</v>
      </c>
      <c r="P1300">
        <v>1459268432</v>
      </c>
      <c r="Q1300" s="11">
        <f t="shared" si="83"/>
        <v>42458.680925925932</v>
      </c>
      <c r="R1300" t="b">
        <v>0</v>
      </c>
      <c r="S1300" t="b">
        <v>1</v>
      </c>
      <c r="T1300" t="s">
        <v>8271</v>
      </c>
      <c r="U1300" t="s">
        <v>8317</v>
      </c>
      <c r="V1300" t="s">
        <v>8318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v>124</v>
      </c>
      <c r="G1301" t="s">
        <v>8219</v>
      </c>
      <c r="H1301">
        <f t="shared" si="80"/>
        <v>32</v>
      </c>
      <c r="I1301" t="str">
        <f t="shared" si="81"/>
        <v>null</v>
      </c>
      <c r="J1301">
        <v>32</v>
      </c>
      <c r="K1301" s="6">
        <v>135.625</v>
      </c>
      <c r="L1301" t="s">
        <v>8224</v>
      </c>
      <c r="M1301" t="s">
        <v>8246</v>
      </c>
      <c r="N1301">
        <v>1436902359</v>
      </c>
      <c r="O1301" s="11">
        <f t="shared" si="82"/>
        <v>42199.814340277779</v>
      </c>
      <c r="P1301">
        <v>1434310359</v>
      </c>
      <c r="Q1301" s="11">
        <f t="shared" si="83"/>
        <v>42169.814340277779</v>
      </c>
      <c r="R1301" t="b">
        <v>0</v>
      </c>
      <c r="S1301" t="b">
        <v>1</v>
      </c>
      <c r="T1301" t="s">
        <v>8271</v>
      </c>
      <c r="U1301" t="s">
        <v>8317</v>
      </c>
      <c r="V1301" t="s">
        <v>8318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v>135</v>
      </c>
      <c r="G1302" t="s">
        <v>8219</v>
      </c>
      <c r="H1302">
        <f t="shared" si="80"/>
        <v>24</v>
      </c>
      <c r="I1302" t="str">
        <f t="shared" si="81"/>
        <v>null</v>
      </c>
      <c r="J1302">
        <v>24</v>
      </c>
      <c r="K1302" s="6">
        <v>168.75</v>
      </c>
      <c r="L1302" t="s">
        <v>8224</v>
      </c>
      <c r="M1302" t="s">
        <v>8246</v>
      </c>
      <c r="N1302">
        <v>1464807420</v>
      </c>
      <c r="O1302" s="11">
        <f t="shared" si="82"/>
        <v>42522.789583333331</v>
      </c>
      <c r="P1302">
        <v>1461427938</v>
      </c>
      <c r="Q1302" s="11">
        <f t="shared" si="83"/>
        <v>42483.675208333334</v>
      </c>
      <c r="R1302" t="b">
        <v>0</v>
      </c>
      <c r="S1302" t="b">
        <v>1</v>
      </c>
      <c r="T1302" t="s">
        <v>8271</v>
      </c>
      <c r="U1302" t="s">
        <v>8317</v>
      </c>
      <c r="V1302" t="s">
        <v>8318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v>102.75000000000001</v>
      </c>
      <c r="G1303" t="s">
        <v>8219</v>
      </c>
      <c r="H1303">
        <f t="shared" si="80"/>
        <v>29</v>
      </c>
      <c r="I1303" t="str">
        <f t="shared" si="81"/>
        <v>null</v>
      </c>
      <c r="J1303">
        <v>29</v>
      </c>
      <c r="K1303" s="6">
        <v>70.862068965517238</v>
      </c>
      <c r="L1303" t="s">
        <v>8224</v>
      </c>
      <c r="M1303" t="s">
        <v>8246</v>
      </c>
      <c r="N1303">
        <v>1437447600</v>
      </c>
      <c r="O1303" s="11">
        <f t="shared" si="82"/>
        <v>42206.125</v>
      </c>
      <c r="P1303">
        <v>1436551178</v>
      </c>
      <c r="Q1303" s="11">
        <f t="shared" si="83"/>
        <v>42195.749745370369</v>
      </c>
      <c r="R1303" t="b">
        <v>0</v>
      </c>
      <c r="S1303" t="b">
        <v>1</v>
      </c>
      <c r="T1303" t="s">
        <v>8271</v>
      </c>
      <c r="U1303" t="s">
        <v>8317</v>
      </c>
      <c r="V1303" t="s">
        <v>8318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v>100</v>
      </c>
      <c r="G1304" t="s">
        <v>8219</v>
      </c>
      <c r="H1304">
        <f t="shared" si="80"/>
        <v>50</v>
      </c>
      <c r="I1304" t="str">
        <f t="shared" si="81"/>
        <v>null</v>
      </c>
      <c r="J1304">
        <v>50</v>
      </c>
      <c r="K1304" s="6">
        <v>50</v>
      </c>
      <c r="L1304" t="s">
        <v>8224</v>
      </c>
      <c r="M1304" t="s">
        <v>8246</v>
      </c>
      <c r="N1304">
        <v>1480559011</v>
      </c>
      <c r="O1304" s="11">
        <f t="shared" si="82"/>
        <v>42705.099664351852</v>
      </c>
      <c r="P1304">
        <v>1477963411</v>
      </c>
      <c r="Q1304" s="11">
        <f t="shared" si="83"/>
        <v>42675.057997685188</v>
      </c>
      <c r="R1304" t="b">
        <v>0</v>
      </c>
      <c r="S1304" t="b">
        <v>1</v>
      </c>
      <c r="T1304" t="s">
        <v>8271</v>
      </c>
      <c r="U1304" t="s">
        <v>8317</v>
      </c>
      <c r="V1304" t="s">
        <v>8318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v>130.26085714285716</v>
      </c>
      <c r="G1305" t="s">
        <v>8219</v>
      </c>
      <c r="H1305">
        <f t="shared" si="80"/>
        <v>108</v>
      </c>
      <c r="I1305" t="str">
        <f t="shared" si="81"/>
        <v>null</v>
      </c>
      <c r="J1305">
        <v>108</v>
      </c>
      <c r="K1305" s="6">
        <v>42.214166666666671</v>
      </c>
      <c r="L1305" t="s">
        <v>8225</v>
      </c>
      <c r="M1305" t="s">
        <v>8247</v>
      </c>
      <c r="N1305">
        <v>1469962800</v>
      </c>
      <c r="O1305" s="11">
        <f t="shared" si="82"/>
        <v>42582.458333333328</v>
      </c>
      <c r="P1305">
        <v>1468578920</v>
      </c>
      <c r="Q1305" s="11">
        <f t="shared" si="83"/>
        <v>42566.441203703704</v>
      </c>
      <c r="R1305" t="b">
        <v>0</v>
      </c>
      <c r="S1305" t="b">
        <v>1</v>
      </c>
      <c r="T1305" t="s">
        <v>8271</v>
      </c>
      <c r="U1305" t="s">
        <v>8317</v>
      </c>
      <c r="V1305" t="s">
        <v>8318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v>39.627499999999998</v>
      </c>
      <c r="G1306" t="s">
        <v>8220</v>
      </c>
      <c r="H1306" t="str">
        <f t="shared" si="80"/>
        <v>null</v>
      </c>
      <c r="I1306" t="str">
        <f t="shared" si="81"/>
        <v>null</v>
      </c>
      <c r="J1306">
        <v>104</v>
      </c>
      <c r="K1306" s="6">
        <v>152.41346153846155</v>
      </c>
      <c r="L1306" t="s">
        <v>8225</v>
      </c>
      <c r="M1306" t="s">
        <v>8247</v>
      </c>
      <c r="N1306">
        <v>1489376405</v>
      </c>
      <c r="O1306" s="11">
        <f t="shared" si="82"/>
        <v>42807.152835648143</v>
      </c>
      <c r="P1306">
        <v>1484196005</v>
      </c>
      <c r="Q1306" s="11">
        <f t="shared" si="83"/>
        <v>42747.194502314815</v>
      </c>
      <c r="R1306" t="b">
        <v>0</v>
      </c>
      <c r="S1306" t="b">
        <v>0</v>
      </c>
      <c r="T1306" t="s">
        <v>8273</v>
      </c>
      <c r="U1306" t="s">
        <v>8319</v>
      </c>
      <c r="V1306" t="s">
        <v>8321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v>25.976666666666663</v>
      </c>
      <c r="G1307" t="s">
        <v>8220</v>
      </c>
      <c r="H1307" t="str">
        <f t="shared" si="80"/>
        <v>null</v>
      </c>
      <c r="I1307" t="str">
        <f t="shared" si="81"/>
        <v>null</v>
      </c>
      <c r="J1307">
        <v>86</v>
      </c>
      <c r="K1307" s="6">
        <v>90.616279069767444</v>
      </c>
      <c r="L1307" t="s">
        <v>8224</v>
      </c>
      <c r="M1307" t="s">
        <v>8246</v>
      </c>
      <c r="N1307">
        <v>1469122200</v>
      </c>
      <c r="O1307" s="11">
        <f t="shared" si="82"/>
        <v>42572.729166666672</v>
      </c>
      <c r="P1307">
        <v>1466611108</v>
      </c>
      <c r="Q1307" s="11">
        <f t="shared" si="83"/>
        <v>42543.665601851855</v>
      </c>
      <c r="R1307" t="b">
        <v>0</v>
      </c>
      <c r="S1307" t="b">
        <v>0</v>
      </c>
      <c r="T1307" t="s">
        <v>8273</v>
      </c>
      <c r="U1307" t="s">
        <v>8319</v>
      </c>
      <c r="V1307" t="s">
        <v>8321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v>65.24636363636364</v>
      </c>
      <c r="G1308" t="s">
        <v>8220</v>
      </c>
      <c r="H1308" t="str">
        <f t="shared" si="80"/>
        <v>null</v>
      </c>
      <c r="I1308" t="str">
        <f t="shared" si="81"/>
        <v>null</v>
      </c>
      <c r="J1308">
        <v>356</v>
      </c>
      <c r="K1308" s="6">
        <v>201.60393258426967</v>
      </c>
      <c r="L1308" t="s">
        <v>8224</v>
      </c>
      <c r="M1308" t="s">
        <v>8246</v>
      </c>
      <c r="N1308">
        <v>1417690734</v>
      </c>
      <c r="O1308" s="11">
        <f t="shared" si="82"/>
        <v>41977.457569444443</v>
      </c>
      <c r="P1308">
        <v>1415098734</v>
      </c>
      <c r="Q1308" s="11">
        <f t="shared" si="83"/>
        <v>41947.457569444443</v>
      </c>
      <c r="R1308" t="b">
        <v>0</v>
      </c>
      <c r="S1308" t="b">
        <v>0</v>
      </c>
      <c r="T1308" t="s">
        <v>8273</v>
      </c>
      <c r="U1308" t="s">
        <v>8319</v>
      </c>
      <c r="V1308" t="s">
        <v>8321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v>11.514000000000001</v>
      </c>
      <c r="G1309" t="s">
        <v>8220</v>
      </c>
      <c r="H1309" t="str">
        <f t="shared" si="80"/>
        <v>null</v>
      </c>
      <c r="I1309" t="str">
        <f t="shared" si="81"/>
        <v>null</v>
      </c>
      <c r="J1309">
        <v>45</v>
      </c>
      <c r="K1309" s="6">
        <v>127.93333333333334</v>
      </c>
      <c r="L1309" t="s">
        <v>8224</v>
      </c>
      <c r="M1309" t="s">
        <v>8246</v>
      </c>
      <c r="N1309">
        <v>1455710679</v>
      </c>
      <c r="O1309" s="11">
        <f t="shared" si="82"/>
        <v>42417.503229166665</v>
      </c>
      <c r="P1309">
        <v>1453118679</v>
      </c>
      <c r="Q1309" s="11">
        <f t="shared" si="83"/>
        <v>42387.503229166665</v>
      </c>
      <c r="R1309" t="b">
        <v>0</v>
      </c>
      <c r="S1309" t="b">
        <v>0</v>
      </c>
      <c r="T1309" t="s">
        <v>8273</v>
      </c>
      <c r="U1309" t="s">
        <v>8319</v>
      </c>
      <c r="V1309" t="s">
        <v>8321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v>11.360000000000001</v>
      </c>
      <c r="G1310" t="s">
        <v>8220</v>
      </c>
      <c r="H1310" t="str">
        <f t="shared" si="80"/>
        <v>null</v>
      </c>
      <c r="I1310" t="str">
        <f t="shared" si="81"/>
        <v>null</v>
      </c>
      <c r="J1310">
        <v>38</v>
      </c>
      <c r="K1310" s="6">
        <v>29.894736842105264</v>
      </c>
      <c r="L1310" t="s">
        <v>8224</v>
      </c>
      <c r="M1310" t="s">
        <v>8246</v>
      </c>
      <c r="N1310">
        <v>1475937812</v>
      </c>
      <c r="O1310" s="11">
        <f t="shared" si="82"/>
        <v>42651.613564814819</v>
      </c>
      <c r="P1310">
        <v>1472481812</v>
      </c>
      <c r="Q1310" s="11">
        <f t="shared" si="83"/>
        <v>42611.613564814819</v>
      </c>
      <c r="R1310" t="b">
        <v>0</v>
      </c>
      <c r="S1310" t="b">
        <v>0</v>
      </c>
      <c r="T1310" t="s">
        <v>8273</v>
      </c>
      <c r="U1310" t="s">
        <v>8319</v>
      </c>
      <c r="V1310" t="s">
        <v>8321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v>111.99130434782609</v>
      </c>
      <c r="G1311" t="s">
        <v>8220</v>
      </c>
      <c r="H1311" t="str">
        <f t="shared" si="80"/>
        <v>null</v>
      </c>
      <c r="I1311" t="str">
        <f t="shared" si="81"/>
        <v>null</v>
      </c>
      <c r="J1311">
        <v>35</v>
      </c>
      <c r="K1311" s="6">
        <v>367.97142857142859</v>
      </c>
      <c r="L1311" t="s">
        <v>8224</v>
      </c>
      <c r="M1311" t="s">
        <v>8246</v>
      </c>
      <c r="N1311">
        <v>1444943468</v>
      </c>
      <c r="O1311" s="11">
        <f t="shared" si="82"/>
        <v>42292.882731481484</v>
      </c>
      <c r="P1311">
        <v>1441919468</v>
      </c>
      <c r="Q1311" s="11">
        <f t="shared" si="83"/>
        <v>42257.882731481484</v>
      </c>
      <c r="R1311" t="b">
        <v>0</v>
      </c>
      <c r="S1311" t="b">
        <v>0</v>
      </c>
      <c r="T1311" t="s">
        <v>8273</v>
      </c>
      <c r="U1311" t="s">
        <v>8319</v>
      </c>
      <c r="V1311" t="s">
        <v>8321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v>15.5</v>
      </c>
      <c r="G1312" t="s">
        <v>8220</v>
      </c>
      <c r="H1312" t="str">
        <f t="shared" si="80"/>
        <v>null</v>
      </c>
      <c r="I1312" t="str">
        <f t="shared" si="81"/>
        <v>null</v>
      </c>
      <c r="J1312">
        <v>24</v>
      </c>
      <c r="K1312" s="6">
        <v>129.16666666666666</v>
      </c>
      <c r="L1312" t="s">
        <v>8224</v>
      </c>
      <c r="M1312" t="s">
        <v>8246</v>
      </c>
      <c r="N1312">
        <v>1471622450</v>
      </c>
      <c r="O1312" s="11">
        <f t="shared" si="82"/>
        <v>42601.667245370365</v>
      </c>
      <c r="P1312">
        <v>1467734450</v>
      </c>
      <c r="Q1312" s="11">
        <f t="shared" si="83"/>
        <v>42556.667245370365</v>
      </c>
      <c r="R1312" t="b">
        <v>0</v>
      </c>
      <c r="S1312" t="b">
        <v>0</v>
      </c>
      <c r="T1312" t="s">
        <v>8273</v>
      </c>
      <c r="U1312" t="s">
        <v>8319</v>
      </c>
      <c r="V1312" t="s">
        <v>8321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v>32.027999999999999</v>
      </c>
      <c r="G1313" t="s">
        <v>8220</v>
      </c>
      <c r="H1313" t="str">
        <f t="shared" si="80"/>
        <v>null</v>
      </c>
      <c r="I1313" t="str">
        <f t="shared" si="81"/>
        <v>null</v>
      </c>
      <c r="J1313">
        <v>100</v>
      </c>
      <c r="K1313" s="6">
        <v>800.7</v>
      </c>
      <c r="L1313" t="s">
        <v>8224</v>
      </c>
      <c r="M1313" t="s">
        <v>8246</v>
      </c>
      <c r="N1313">
        <v>1480536919</v>
      </c>
      <c r="O1313" s="11">
        <f t="shared" si="82"/>
        <v>42704.843969907408</v>
      </c>
      <c r="P1313">
        <v>1477509319</v>
      </c>
      <c r="Q1313" s="11">
        <f t="shared" si="83"/>
        <v>42669.802303240736</v>
      </c>
      <c r="R1313" t="b">
        <v>0</v>
      </c>
      <c r="S1313" t="b">
        <v>0</v>
      </c>
      <c r="T1313" t="s">
        <v>8273</v>
      </c>
      <c r="U1313" t="s">
        <v>8319</v>
      </c>
      <c r="V1313" t="s">
        <v>8321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v>0.60869565217391308</v>
      </c>
      <c r="G1314" t="s">
        <v>8220</v>
      </c>
      <c r="H1314" t="str">
        <f t="shared" si="80"/>
        <v>null</v>
      </c>
      <c r="I1314" t="str">
        <f t="shared" si="81"/>
        <v>null</v>
      </c>
      <c r="J1314">
        <v>1</v>
      </c>
      <c r="K1314" s="6">
        <v>28</v>
      </c>
      <c r="L1314" t="s">
        <v>8224</v>
      </c>
      <c r="M1314" t="s">
        <v>8246</v>
      </c>
      <c r="N1314">
        <v>1429375922</v>
      </c>
      <c r="O1314" s="11">
        <f t="shared" si="82"/>
        <v>42112.702800925923</v>
      </c>
      <c r="P1314">
        <v>1426783922</v>
      </c>
      <c r="Q1314" s="11">
        <f t="shared" si="83"/>
        <v>42082.702800925923</v>
      </c>
      <c r="R1314" t="b">
        <v>0</v>
      </c>
      <c r="S1314" t="b">
        <v>0</v>
      </c>
      <c r="T1314" t="s">
        <v>8273</v>
      </c>
      <c r="U1314" t="s">
        <v>8319</v>
      </c>
      <c r="V1314" t="s">
        <v>8321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v>31.114999999999998</v>
      </c>
      <c r="G1315" t="s">
        <v>8220</v>
      </c>
      <c r="H1315" t="str">
        <f t="shared" si="80"/>
        <v>null</v>
      </c>
      <c r="I1315" t="str">
        <f t="shared" si="81"/>
        <v>null</v>
      </c>
      <c r="J1315">
        <v>122</v>
      </c>
      <c r="K1315" s="6">
        <v>102.01639344262296</v>
      </c>
      <c r="L1315" t="s">
        <v>8224</v>
      </c>
      <c r="M1315" t="s">
        <v>8246</v>
      </c>
      <c r="N1315">
        <v>1457024514</v>
      </c>
      <c r="O1315" s="11">
        <f t="shared" si="82"/>
        <v>42432.709652777776</v>
      </c>
      <c r="P1315">
        <v>1454432514</v>
      </c>
      <c r="Q1315" s="11">
        <f t="shared" si="83"/>
        <v>42402.709652777776</v>
      </c>
      <c r="R1315" t="b">
        <v>0</v>
      </c>
      <c r="S1315" t="b">
        <v>0</v>
      </c>
      <c r="T1315" t="s">
        <v>8273</v>
      </c>
      <c r="U1315" t="s">
        <v>8319</v>
      </c>
      <c r="V1315" t="s">
        <v>8321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v>1.1266666666666667</v>
      </c>
      <c r="G1316" t="s">
        <v>8220</v>
      </c>
      <c r="H1316" t="str">
        <f t="shared" si="80"/>
        <v>null</v>
      </c>
      <c r="I1316" t="str">
        <f t="shared" si="81"/>
        <v>null</v>
      </c>
      <c r="J1316">
        <v>11</v>
      </c>
      <c r="K1316" s="6">
        <v>184.36363636363637</v>
      </c>
      <c r="L1316" t="s">
        <v>8224</v>
      </c>
      <c r="M1316" t="s">
        <v>8246</v>
      </c>
      <c r="N1316">
        <v>1477065860</v>
      </c>
      <c r="O1316" s="11">
        <f t="shared" si="82"/>
        <v>42664.669675925921</v>
      </c>
      <c r="P1316">
        <v>1471881860</v>
      </c>
      <c r="Q1316" s="11">
        <f t="shared" si="83"/>
        <v>42604.669675925921</v>
      </c>
      <c r="R1316" t="b">
        <v>0</v>
      </c>
      <c r="S1316" t="b">
        <v>0</v>
      </c>
      <c r="T1316" t="s">
        <v>8273</v>
      </c>
      <c r="U1316" t="s">
        <v>8319</v>
      </c>
      <c r="V1316" t="s">
        <v>8321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v>40.404000000000003</v>
      </c>
      <c r="G1317" t="s">
        <v>8220</v>
      </c>
      <c r="H1317" t="str">
        <f t="shared" si="80"/>
        <v>null</v>
      </c>
      <c r="I1317" t="str">
        <f t="shared" si="81"/>
        <v>null</v>
      </c>
      <c r="J1317">
        <v>248</v>
      </c>
      <c r="K1317" s="6">
        <v>162.91935483870967</v>
      </c>
      <c r="L1317" t="s">
        <v>8224</v>
      </c>
      <c r="M1317" t="s">
        <v>8246</v>
      </c>
      <c r="N1317">
        <v>1446771600</v>
      </c>
      <c r="O1317" s="11">
        <f t="shared" si="82"/>
        <v>42314.041666666672</v>
      </c>
      <c r="P1317">
        <v>1443700648</v>
      </c>
      <c r="Q1317" s="11">
        <f t="shared" si="83"/>
        <v>42278.498240740737</v>
      </c>
      <c r="R1317" t="b">
        <v>0</v>
      </c>
      <c r="S1317" t="b">
        <v>0</v>
      </c>
      <c r="T1317" t="s">
        <v>8273</v>
      </c>
      <c r="U1317" t="s">
        <v>8319</v>
      </c>
      <c r="V1317" t="s">
        <v>8321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v>1.3333333333333333E-3</v>
      </c>
      <c r="G1318" t="s">
        <v>8220</v>
      </c>
      <c r="H1318" t="str">
        <f t="shared" si="80"/>
        <v>null</v>
      </c>
      <c r="I1318" t="str">
        <f t="shared" si="81"/>
        <v>null</v>
      </c>
      <c r="J1318">
        <v>1</v>
      </c>
      <c r="K1318" s="6">
        <v>1</v>
      </c>
      <c r="L1318" t="s">
        <v>8224</v>
      </c>
      <c r="M1318" t="s">
        <v>8246</v>
      </c>
      <c r="N1318">
        <v>1456700709</v>
      </c>
      <c r="O1318" s="11">
        <f t="shared" si="82"/>
        <v>42428.961909722217</v>
      </c>
      <c r="P1318">
        <v>1453676709</v>
      </c>
      <c r="Q1318" s="11">
        <f t="shared" si="83"/>
        <v>42393.961909722217</v>
      </c>
      <c r="R1318" t="b">
        <v>0</v>
      </c>
      <c r="S1318" t="b">
        <v>0</v>
      </c>
      <c r="T1318" t="s">
        <v>8273</v>
      </c>
      <c r="U1318" t="s">
        <v>8319</v>
      </c>
      <c r="V1318" t="s">
        <v>8321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v>5.7334999999999994</v>
      </c>
      <c r="G1319" t="s">
        <v>8220</v>
      </c>
      <c r="H1319" t="str">
        <f t="shared" si="80"/>
        <v>null</v>
      </c>
      <c r="I1319" t="str">
        <f t="shared" si="81"/>
        <v>null</v>
      </c>
      <c r="J1319">
        <v>19</v>
      </c>
      <c r="K1319" s="6">
        <v>603.52631578947364</v>
      </c>
      <c r="L1319" t="s">
        <v>8232</v>
      </c>
      <c r="M1319" t="s">
        <v>8253</v>
      </c>
      <c r="N1319">
        <v>1469109600</v>
      </c>
      <c r="O1319" s="11">
        <f t="shared" si="82"/>
        <v>42572.583333333328</v>
      </c>
      <c r="P1319">
        <v>1464586746</v>
      </c>
      <c r="Q1319" s="11">
        <f t="shared" si="83"/>
        <v>42520.235486111109</v>
      </c>
      <c r="R1319" t="b">
        <v>0</v>
      </c>
      <c r="S1319" t="b">
        <v>0</v>
      </c>
      <c r="T1319" t="s">
        <v>8273</v>
      </c>
      <c r="U1319" t="s">
        <v>8319</v>
      </c>
      <c r="V1319" t="s">
        <v>8321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v>15.324999999999999</v>
      </c>
      <c r="G1320" t="s">
        <v>8220</v>
      </c>
      <c r="H1320" t="str">
        <f t="shared" si="80"/>
        <v>null</v>
      </c>
      <c r="I1320" t="str">
        <f t="shared" si="81"/>
        <v>null</v>
      </c>
      <c r="J1320">
        <v>135</v>
      </c>
      <c r="K1320" s="6">
        <v>45.407407407407405</v>
      </c>
      <c r="L1320" t="s">
        <v>8224</v>
      </c>
      <c r="M1320" t="s">
        <v>8246</v>
      </c>
      <c r="N1320">
        <v>1420938172</v>
      </c>
      <c r="O1320" s="11">
        <f t="shared" si="82"/>
        <v>42015.043657407412</v>
      </c>
      <c r="P1320">
        <v>1418346172</v>
      </c>
      <c r="Q1320" s="11">
        <f t="shared" si="83"/>
        <v>41985.043657407412</v>
      </c>
      <c r="R1320" t="b">
        <v>0</v>
      </c>
      <c r="S1320" t="b">
        <v>0</v>
      </c>
      <c r="T1320" t="s">
        <v>8273</v>
      </c>
      <c r="U1320" t="s">
        <v>8319</v>
      </c>
      <c r="V1320" t="s">
        <v>8321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v>15.103448275862069</v>
      </c>
      <c r="G1321" t="s">
        <v>8220</v>
      </c>
      <c r="H1321" t="str">
        <f t="shared" si="80"/>
        <v>null</v>
      </c>
      <c r="I1321" t="str">
        <f t="shared" si="81"/>
        <v>null</v>
      </c>
      <c r="J1321">
        <v>9</v>
      </c>
      <c r="K1321" s="6">
        <v>97.333333333333329</v>
      </c>
      <c r="L1321" t="s">
        <v>8225</v>
      </c>
      <c r="M1321" t="s">
        <v>8247</v>
      </c>
      <c r="N1321">
        <v>1405094400</v>
      </c>
      <c r="O1321" s="11">
        <f t="shared" si="82"/>
        <v>41831.666666666664</v>
      </c>
      <c r="P1321">
        <v>1403810965</v>
      </c>
      <c r="Q1321" s="11">
        <f t="shared" si="83"/>
        <v>41816.812094907407</v>
      </c>
      <c r="R1321" t="b">
        <v>0</v>
      </c>
      <c r="S1321" t="b">
        <v>0</v>
      </c>
      <c r="T1321" t="s">
        <v>8273</v>
      </c>
      <c r="U1321" t="s">
        <v>8319</v>
      </c>
      <c r="V1321" t="s">
        <v>8321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v>0.503</v>
      </c>
      <c r="G1322" t="s">
        <v>8220</v>
      </c>
      <c r="H1322" t="str">
        <f t="shared" si="80"/>
        <v>null</v>
      </c>
      <c r="I1322" t="str">
        <f t="shared" si="81"/>
        <v>null</v>
      </c>
      <c r="J1322">
        <v>3</v>
      </c>
      <c r="K1322" s="6">
        <v>167.66666666666666</v>
      </c>
      <c r="L1322" t="s">
        <v>8233</v>
      </c>
      <c r="M1322" t="s">
        <v>8249</v>
      </c>
      <c r="N1322">
        <v>1483138800</v>
      </c>
      <c r="O1322" s="11">
        <f t="shared" si="82"/>
        <v>42734.958333333328</v>
      </c>
      <c r="P1322">
        <v>1480610046</v>
      </c>
      <c r="Q1322" s="11">
        <f t="shared" si="83"/>
        <v>42705.690347222218</v>
      </c>
      <c r="R1322" t="b">
        <v>0</v>
      </c>
      <c r="S1322" t="b">
        <v>0</v>
      </c>
      <c r="T1322" t="s">
        <v>8273</v>
      </c>
      <c r="U1322" t="s">
        <v>8319</v>
      </c>
      <c r="V1322" t="s">
        <v>8321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v>1.3028138528138529</v>
      </c>
      <c r="G1323" t="s">
        <v>8220</v>
      </c>
      <c r="H1323" t="str">
        <f t="shared" si="80"/>
        <v>null</v>
      </c>
      <c r="I1323" t="str">
        <f t="shared" si="81"/>
        <v>null</v>
      </c>
      <c r="J1323">
        <v>7</v>
      </c>
      <c r="K1323" s="6">
        <v>859.85714285714289</v>
      </c>
      <c r="L1323" t="s">
        <v>8235</v>
      </c>
      <c r="M1323" t="s">
        <v>8255</v>
      </c>
      <c r="N1323">
        <v>1482515937</v>
      </c>
      <c r="O1323" s="11">
        <f t="shared" si="82"/>
        <v>42727.74927083333</v>
      </c>
      <c r="P1323">
        <v>1479923937</v>
      </c>
      <c r="Q1323" s="11">
        <f t="shared" si="83"/>
        <v>42697.74927083333</v>
      </c>
      <c r="R1323" t="b">
        <v>0</v>
      </c>
      <c r="S1323" t="b">
        <v>0</v>
      </c>
      <c r="T1323" t="s">
        <v>8273</v>
      </c>
      <c r="U1323" t="s">
        <v>8319</v>
      </c>
      <c r="V1323" t="s">
        <v>8321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v>0.30285714285714288</v>
      </c>
      <c r="G1324" t="s">
        <v>8220</v>
      </c>
      <c r="H1324" t="str">
        <f t="shared" si="80"/>
        <v>null</v>
      </c>
      <c r="I1324" t="str">
        <f t="shared" si="81"/>
        <v>null</v>
      </c>
      <c r="J1324">
        <v>4</v>
      </c>
      <c r="K1324" s="6">
        <v>26.5</v>
      </c>
      <c r="L1324" t="s">
        <v>8225</v>
      </c>
      <c r="M1324" t="s">
        <v>8247</v>
      </c>
      <c r="N1324">
        <v>1432223125</v>
      </c>
      <c r="O1324" s="11">
        <f t="shared" si="82"/>
        <v>42145.656539351854</v>
      </c>
      <c r="P1324">
        <v>1429631125</v>
      </c>
      <c r="Q1324" s="11">
        <f t="shared" si="83"/>
        <v>42115.656539351854</v>
      </c>
      <c r="R1324" t="b">
        <v>0</v>
      </c>
      <c r="S1324" t="b">
        <v>0</v>
      </c>
      <c r="T1324" t="s">
        <v>8273</v>
      </c>
      <c r="U1324" t="s">
        <v>8319</v>
      </c>
      <c r="V1324" t="s">
        <v>8321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v>8.8800000000000008</v>
      </c>
      <c r="G1325" t="s">
        <v>8220</v>
      </c>
      <c r="H1325" t="str">
        <f t="shared" si="80"/>
        <v>null</v>
      </c>
      <c r="I1325" t="str">
        <f t="shared" si="81"/>
        <v>null</v>
      </c>
      <c r="J1325">
        <v>44</v>
      </c>
      <c r="K1325" s="6">
        <v>30.272727272727273</v>
      </c>
      <c r="L1325" t="s">
        <v>8224</v>
      </c>
      <c r="M1325" t="s">
        <v>8246</v>
      </c>
      <c r="N1325">
        <v>1461653700</v>
      </c>
      <c r="O1325" s="11">
        <f t="shared" si="82"/>
        <v>42486.288194444445</v>
      </c>
      <c r="P1325">
        <v>1458665146</v>
      </c>
      <c r="Q1325" s="11">
        <f t="shared" si="83"/>
        <v>42451.698449074072</v>
      </c>
      <c r="R1325" t="b">
        <v>0</v>
      </c>
      <c r="S1325" t="b">
        <v>0</v>
      </c>
      <c r="T1325" t="s">
        <v>8273</v>
      </c>
      <c r="U1325" t="s">
        <v>8319</v>
      </c>
      <c r="V1325" t="s">
        <v>8321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v>9.84</v>
      </c>
      <c r="G1326" t="s">
        <v>8220</v>
      </c>
      <c r="H1326" t="str">
        <f t="shared" si="80"/>
        <v>null</v>
      </c>
      <c r="I1326" t="str">
        <f t="shared" si="81"/>
        <v>null</v>
      </c>
      <c r="J1326">
        <v>90</v>
      </c>
      <c r="K1326" s="6">
        <v>54.666666666666664</v>
      </c>
      <c r="L1326" t="s">
        <v>8224</v>
      </c>
      <c r="M1326" t="s">
        <v>8246</v>
      </c>
      <c r="N1326">
        <v>1476371552</v>
      </c>
      <c r="O1326" s="11">
        <f t="shared" si="82"/>
        <v>42656.633703703701</v>
      </c>
      <c r="P1326">
        <v>1473779552</v>
      </c>
      <c r="Q1326" s="11">
        <f t="shared" si="83"/>
        <v>42626.633703703701</v>
      </c>
      <c r="R1326" t="b">
        <v>0</v>
      </c>
      <c r="S1326" t="b">
        <v>0</v>
      </c>
      <c r="T1326" t="s">
        <v>8273</v>
      </c>
      <c r="U1326" t="s">
        <v>8319</v>
      </c>
      <c r="V1326" t="s">
        <v>8321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v>2.4299999999999997</v>
      </c>
      <c r="G1327" t="s">
        <v>8220</v>
      </c>
      <c r="H1327" t="str">
        <f t="shared" si="80"/>
        <v>null</v>
      </c>
      <c r="I1327" t="str">
        <f t="shared" si="81"/>
        <v>null</v>
      </c>
      <c r="J1327">
        <v>8</v>
      </c>
      <c r="K1327" s="6">
        <v>60.75</v>
      </c>
      <c r="L1327" t="s">
        <v>8224</v>
      </c>
      <c r="M1327" t="s">
        <v>8246</v>
      </c>
      <c r="N1327">
        <v>1483063435</v>
      </c>
      <c r="O1327" s="11">
        <f t="shared" si="82"/>
        <v>42734.086053240739</v>
      </c>
      <c r="P1327">
        <v>1480471435</v>
      </c>
      <c r="Q1327" s="11">
        <f t="shared" si="83"/>
        <v>42704.086053240739</v>
      </c>
      <c r="R1327" t="b">
        <v>0</v>
      </c>
      <c r="S1327" t="b">
        <v>0</v>
      </c>
      <c r="T1327" t="s">
        <v>8273</v>
      </c>
      <c r="U1327" t="s">
        <v>8319</v>
      </c>
      <c r="V1327" t="s">
        <v>8321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v>1.1299999999999999</v>
      </c>
      <c r="G1328" t="s">
        <v>8220</v>
      </c>
      <c r="H1328" t="str">
        <f t="shared" si="80"/>
        <v>null</v>
      </c>
      <c r="I1328" t="str">
        <f t="shared" si="81"/>
        <v>null</v>
      </c>
      <c r="J1328">
        <v>11</v>
      </c>
      <c r="K1328" s="6">
        <v>102.72727272727273</v>
      </c>
      <c r="L1328" t="s">
        <v>8224</v>
      </c>
      <c r="M1328" t="s">
        <v>8246</v>
      </c>
      <c r="N1328">
        <v>1421348428</v>
      </c>
      <c r="O1328" s="11">
        <f t="shared" si="82"/>
        <v>42019.791990740734</v>
      </c>
      <c r="P1328">
        <v>1417460428</v>
      </c>
      <c r="Q1328" s="11">
        <f t="shared" si="83"/>
        <v>41974.791990740734</v>
      </c>
      <c r="R1328" t="b">
        <v>0</v>
      </c>
      <c r="S1328" t="b">
        <v>0</v>
      </c>
      <c r="T1328" t="s">
        <v>8273</v>
      </c>
      <c r="U1328" t="s">
        <v>8319</v>
      </c>
      <c r="V1328" t="s">
        <v>8321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v>3.5520833333333335</v>
      </c>
      <c r="G1329" t="s">
        <v>8220</v>
      </c>
      <c r="H1329" t="str">
        <f t="shared" si="80"/>
        <v>null</v>
      </c>
      <c r="I1329" t="str">
        <f t="shared" si="81"/>
        <v>null</v>
      </c>
      <c r="J1329">
        <v>41</v>
      </c>
      <c r="K1329" s="6">
        <v>41.585365853658537</v>
      </c>
      <c r="L1329" t="s">
        <v>8224</v>
      </c>
      <c r="M1329" t="s">
        <v>8246</v>
      </c>
      <c r="N1329">
        <v>1432916235</v>
      </c>
      <c r="O1329" s="11">
        <f t="shared" si="82"/>
        <v>42153.678645833337</v>
      </c>
      <c r="P1329">
        <v>1430324235</v>
      </c>
      <c r="Q1329" s="11">
        <f t="shared" si="83"/>
        <v>42123.678645833337</v>
      </c>
      <c r="R1329" t="b">
        <v>0</v>
      </c>
      <c r="S1329" t="b">
        <v>0</v>
      </c>
      <c r="T1329" t="s">
        <v>8273</v>
      </c>
      <c r="U1329" t="s">
        <v>8319</v>
      </c>
      <c r="V1329" t="s">
        <v>8321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v>2.3306666666666667</v>
      </c>
      <c r="G1330" t="s">
        <v>8220</v>
      </c>
      <c r="H1330" t="str">
        <f t="shared" si="80"/>
        <v>null</v>
      </c>
      <c r="I1330" t="str">
        <f t="shared" si="81"/>
        <v>null</v>
      </c>
      <c r="J1330">
        <v>15</v>
      </c>
      <c r="K1330" s="6">
        <v>116.53333333333333</v>
      </c>
      <c r="L1330" t="s">
        <v>8224</v>
      </c>
      <c r="M1330" t="s">
        <v>8246</v>
      </c>
      <c r="N1330">
        <v>1476458734</v>
      </c>
      <c r="O1330" s="11">
        <f t="shared" si="82"/>
        <v>42657.642754629633</v>
      </c>
      <c r="P1330">
        <v>1472570734</v>
      </c>
      <c r="Q1330" s="11">
        <f t="shared" si="83"/>
        <v>42612.642754629633</v>
      </c>
      <c r="R1330" t="b">
        <v>0</v>
      </c>
      <c r="S1330" t="b">
        <v>0</v>
      </c>
      <c r="T1330" t="s">
        <v>8273</v>
      </c>
      <c r="U1330" t="s">
        <v>8319</v>
      </c>
      <c r="V1330" t="s">
        <v>8321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v>0.81600000000000006</v>
      </c>
      <c r="G1331" t="s">
        <v>8220</v>
      </c>
      <c r="H1331" t="str">
        <f t="shared" si="80"/>
        <v>null</v>
      </c>
      <c r="I1331" t="str">
        <f t="shared" si="81"/>
        <v>null</v>
      </c>
      <c r="J1331">
        <v>9</v>
      </c>
      <c r="K1331" s="6">
        <v>45.333333333333336</v>
      </c>
      <c r="L1331" t="s">
        <v>8224</v>
      </c>
      <c r="M1331" t="s">
        <v>8246</v>
      </c>
      <c r="N1331">
        <v>1417501145</v>
      </c>
      <c r="O1331" s="11">
        <f t="shared" si="82"/>
        <v>41975.263252314813</v>
      </c>
      <c r="P1331">
        <v>1414041545</v>
      </c>
      <c r="Q1331" s="11">
        <f t="shared" si="83"/>
        <v>41935.221585648149</v>
      </c>
      <c r="R1331" t="b">
        <v>0</v>
      </c>
      <c r="S1331" t="b">
        <v>0</v>
      </c>
      <c r="T1331" t="s">
        <v>8273</v>
      </c>
      <c r="U1331" t="s">
        <v>8319</v>
      </c>
      <c r="V1331" t="s">
        <v>8321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v>22.494285714285713</v>
      </c>
      <c r="G1332" t="s">
        <v>8220</v>
      </c>
      <c r="H1332" t="str">
        <f t="shared" si="80"/>
        <v>null</v>
      </c>
      <c r="I1332" t="str">
        <f t="shared" si="81"/>
        <v>null</v>
      </c>
      <c r="J1332">
        <v>50</v>
      </c>
      <c r="K1332" s="6">
        <v>157.46</v>
      </c>
      <c r="L1332" t="s">
        <v>8224</v>
      </c>
      <c r="M1332" t="s">
        <v>8246</v>
      </c>
      <c r="N1332">
        <v>1467432000</v>
      </c>
      <c r="O1332" s="11">
        <f t="shared" si="82"/>
        <v>42553.166666666672</v>
      </c>
      <c r="P1332">
        <v>1464763109</v>
      </c>
      <c r="Q1332" s="11">
        <f t="shared" si="83"/>
        <v>42522.276724537034</v>
      </c>
      <c r="R1332" t="b">
        <v>0</v>
      </c>
      <c r="S1332" t="b">
        <v>0</v>
      </c>
      <c r="T1332" t="s">
        <v>8273</v>
      </c>
      <c r="U1332" t="s">
        <v>8319</v>
      </c>
      <c r="V1332" t="s">
        <v>8321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v>1.3668</v>
      </c>
      <c r="G1333" t="s">
        <v>8220</v>
      </c>
      <c r="H1333" t="str">
        <f t="shared" si="80"/>
        <v>null</v>
      </c>
      <c r="I1333" t="str">
        <f t="shared" si="81"/>
        <v>null</v>
      </c>
      <c r="J1333">
        <v>34</v>
      </c>
      <c r="K1333" s="6">
        <v>100.5</v>
      </c>
      <c r="L1333" t="s">
        <v>8224</v>
      </c>
      <c r="M1333" t="s">
        <v>8246</v>
      </c>
      <c r="N1333">
        <v>1471435554</v>
      </c>
      <c r="O1333" s="11">
        <f t="shared" si="82"/>
        <v>42599.50409722222</v>
      </c>
      <c r="P1333">
        <v>1468843554</v>
      </c>
      <c r="Q1333" s="11">
        <f t="shared" si="83"/>
        <v>42569.50409722222</v>
      </c>
      <c r="R1333" t="b">
        <v>0</v>
      </c>
      <c r="S1333" t="b">
        <v>0</v>
      </c>
      <c r="T1333" t="s">
        <v>8273</v>
      </c>
      <c r="U1333" t="s">
        <v>8319</v>
      </c>
      <c r="V1333" t="s">
        <v>8321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v>0</v>
      </c>
      <c r="G1334" t="s">
        <v>8220</v>
      </c>
      <c r="H1334" t="str">
        <f t="shared" si="80"/>
        <v>null</v>
      </c>
      <c r="I1334" t="str">
        <f t="shared" si="81"/>
        <v>null</v>
      </c>
      <c r="J1334">
        <v>0</v>
      </c>
      <c r="K1334" s="7">
        <v>0</v>
      </c>
      <c r="L1334" t="s">
        <v>8240</v>
      </c>
      <c r="M1334" t="s">
        <v>8257</v>
      </c>
      <c r="N1334">
        <v>1485480408</v>
      </c>
      <c r="O1334" s="11">
        <f t="shared" si="82"/>
        <v>42762.060277777782</v>
      </c>
      <c r="P1334">
        <v>1482888408</v>
      </c>
      <c r="Q1334" s="11">
        <f t="shared" si="83"/>
        <v>42732.060277777782</v>
      </c>
      <c r="R1334" t="b">
        <v>0</v>
      </c>
      <c r="S1334" t="b">
        <v>0</v>
      </c>
      <c r="T1334" t="s">
        <v>8273</v>
      </c>
      <c r="U1334" t="s">
        <v>8319</v>
      </c>
      <c r="V1334" t="s">
        <v>8321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v>0</v>
      </c>
      <c r="G1335" t="s">
        <v>8220</v>
      </c>
      <c r="H1335" t="str">
        <f t="shared" si="80"/>
        <v>null</v>
      </c>
      <c r="I1335" t="str">
        <f t="shared" si="81"/>
        <v>null</v>
      </c>
      <c r="J1335">
        <v>0</v>
      </c>
      <c r="K1335" s="7">
        <v>0</v>
      </c>
      <c r="L1335" t="s">
        <v>8226</v>
      </c>
      <c r="M1335" t="s">
        <v>8248</v>
      </c>
      <c r="N1335">
        <v>1405478025</v>
      </c>
      <c r="O1335" s="11">
        <f t="shared" si="82"/>
        <v>41836.106770833336</v>
      </c>
      <c r="P1335">
        <v>1402886025</v>
      </c>
      <c r="Q1335" s="11">
        <f t="shared" si="83"/>
        <v>41806.106770833336</v>
      </c>
      <c r="R1335" t="b">
        <v>0</v>
      </c>
      <c r="S1335" t="b">
        <v>0</v>
      </c>
      <c r="T1335" t="s">
        <v>8273</v>
      </c>
      <c r="U1335" t="s">
        <v>8319</v>
      </c>
      <c r="V1335" t="s">
        <v>8321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v>10.754135338345865</v>
      </c>
      <c r="G1336" t="s">
        <v>8220</v>
      </c>
      <c r="H1336" t="str">
        <f t="shared" si="80"/>
        <v>null</v>
      </c>
      <c r="I1336" t="str">
        <f t="shared" si="81"/>
        <v>null</v>
      </c>
      <c r="J1336">
        <v>276</v>
      </c>
      <c r="K1336" s="6">
        <v>51.822463768115945</v>
      </c>
      <c r="L1336" t="s">
        <v>8224</v>
      </c>
      <c r="M1336" t="s">
        <v>8246</v>
      </c>
      <c r="N1336">
        <v>1457721287</v>
      </c>
      <c r="O1336" s="11">
        <f t="shared" si="82"/>
        <v>42440.774155092593</v>
      </c>
      <c r="P1336">
        <v>1455129287</v>
      </c>
      <c r="Q1336" s="11">
        <f t="shared" si="83"/>
        <v>42410.774155092593</v>
      </c>
      <c r="R1336" t="b">
        <v>0</v>
      </c>
      <c r="S1336" t="b">
        <v>0</v>
      </c>
      <c r="T1336" t="s">
        <v>8273</v>
      </c>
      <c r="U1336" t="s">
        <v>8319</v>
      </c>
      <c r="V1336" t="s">
        <v>8321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v>19.759999999999998</v>
      </c>
      <c r="G1337" t="s">
        <v>8220</v>
      </c>
      <c r="H1337" t="str">
        <f t="shared" si="80"/>
        <v>null</v>
      </c>
      <c r="I1337" t="str">
        <f t="shared" si="81"/>
        <v>null</v>
      </c>
      <c r="J1337">
        <v>16</v>
      </c>
      <c r="K1337" s="6">
        <v>308.75</v>
      </c>
      <c r="L1337" t="s">
        <v>8224</v>
      </c>
      <c r="M1337" t="s">
        <v>8246</v>
      </c>
      <c r="N1337">
        <v>1449354502</v>
      </c>
      <c r="O1337" s="11">
        <f t="shared" si="82"/>
        <v>42343.936365740738</v>
      </c>
      <c r="P1337">
        <v>1446762502</v>
      </c>
      <c r="Q1337" s="11">
        <f t="shared" si="83"/>
        <v>42313.936365740738</v>
      </c>
      <c r="R1337" t="b">
        <v>0</v>
      </c>
      <c r="S1337" t="b">
        <v>0</v>
      </c>
      <c r="T1337" t="s">
        <v>8273</v>
      </c>
      <c r="U1337" t="s">
        <v>8319</v>
      </c>
      <c r="V1337" t="s">
        <v>8321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v>84.946999999999989</v>
      </c>
      <c r="G1338" t="s">
        <v>8220</v>
      </c>
      <c r="H1338" t="str">
        <f t="shared" si="80"/>
        <v>null</v>
      </c>
      <c r="I1338" t="str">
        <f t="shared" si="81"/>
        <v>null</v>
      </c>
      <c r="J1338">
        <v>224</v>
      </c>
      <c r="K1338" s="6">
        <v>379.22767857142856</v>
      </c>
      <c r="L1338" t="s">
        <v>8224</v>
      </c>
      <c r="M1338" t="s">
        <v>8246</v>
      </c>
      <c r="N1338">
        <v>1418849028</v>
      </c>
      <c r="O1338" s="11">
        <f t="shared" si="82"/>
        <v>41990.863750000004</v>
      </c>
      <c r="P1338">
        <v>1415825028</v>
      </c>
      <c r="Q1338" s="11">
        <f t="shared" si="83"/>
        <v>41955.863750000004</v>
      </c>
      <c r="R1338" t="b">
        <v>0</v>
      </c>
      <c r="S1338" t="b">
        <v>0</v>
      </c>
      <c r="T1338" t="s">
        <v>8273</v>
      </c>
      <c r="U1338" t="s">
        <v>8319</v>
      </c>
      <c r="V1338" t="s">
        <v>8321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v>49.381999999999998</v>
      </c>
      <c r="G1339" t="s">
        <v>8220</v>
      </c>
      <c r="H1339" t="str">
        <f t="shared" si="80"/>
        <v>null</v>
      </c>
      <c r="I1339" t="str">
        <f t="shared" si="81"/>
        <v>null</v>
      </c>
      <c r="J1339">
        <v>140</v>
      </c>
      <c r="K1339" s="6">
        <v>176.36428571428573</v>
      </c>
      <c r="L1339" t="s">
        <v>8224</v>
      </c>
      <c r="M1339" t="s">
        <v>8246</v>
      </c>
      <c r="N1339">
        <v>1488549079</v>
      </c>
      <c r="O1339" s="11">
        <f t="shared" si="82"/>
        <v>42797.577303240745</v>
      </c>
      <c r="P1339">
        <v>1485957079</v>
      </c>
      <c r="Q1339" s="11">
        <f t="shared" si="83"/>
        <v>42767.577303240745</v>
      </c>
      <c r="R1339" t="b">
        <v>0</v>
      </c>
      <c r="S1339" t="b">
        <v>0</v>
      </c>
      <c r="T1339" t="s">
        <v>8273</v>
      </c>
      <c r="U1339" t="s">
        <v>8319</v>
      </c>
      <c r="V1339" t="s">
        <v>8321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v>3.3033333333333332</v>
      </c>
      <c r="G1340" t="s">
        <v>8220</v>
      </c>
      <c r="H1340" t="str">
        <f t="shared" si="80"/>
        <v>null</v>
      </c>
      <c r="I1340" t="str">
        <f t="shared" si="81"/>
        <v>null</v>
      </c>
      <c r="J1340">
        <v>15</v>
      </c>
      <c r="K1340" s="6">
        <v>66.066666666666663</v>
      </c>
      <c r="L1340" t="s">
        <v>8224</v>
      </c>
      <c r="M1340" t="s">
        <v>8246</v>
      </c>
      <c r="N1340">
        <v>1438543033</v>
      </c>
      <c r="O1340" s="11">
        <f t="shared" si="82"/>
        <v>42218.803622685184</v>
      </c>
      <c r="P1340">
        <v>1435951033</v>
      </c>
      <c r="Q1340" s="11">
        <f t="shared" si="83"/>
        <v>42188.803622685184</v>
      </c>
      <c r="R1340" t="b">
        <v>0</v>
      </c>
      <c r="S1340" t="b">
        <v>0</v>
      </c>
      <c r="T1340" t="s">
        <v>8273</v>
      </c>
      <c r="U1340" t="s">
        <v>8319</v>
      </c>
      <c r="V1340" t="s">
        <v>8321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v>6.6339999999999995</v>
      </c>
      <c r="G1341" t="s">
        <v>8220</v>
      </c>
      <c r="H1341" t="str">
        <f t="shared" si="80"/>
        <v>null</v>
      </c>
      <c r="I1341" t="str">
        <f t="shared" si="81"/>
        <v>null</v>
      </c>
      <c r="J1341">
        <v>37</v>
      </c>
      <c r="K1341" s="6">
        <v>89.648648648648646</v>
      </c>
      <c r="L1341" t="s">
        <v>8224</v>
      </c>
      <c r="M1341" t="s">
        <v>8246</v>
      </c>
      <c r="N1341">
        <v>1418056315</v>
      </c>
      <c r="O1341" s="11">
        <f t="shared" si="82"/>
        <v>41981.688831018517</v>
      </c>
      <c r="P1341">
        <v>1414164715</v>
      </c>
      <c r="Q1341" s="11">
        <f t="shared" si="83"/>
        <v>41936.647164351853</v>
      </c>
      <c r="R1341" t="b">
        <v>0</v>
      </c>
      <c r="S1341" t="b">
        <v>0</v>
      </c>
      <c r="T1341" t="s">
        <v>8273</v>
      </c>
      <c r="U1341" t="s">
        <v>8319</v>
      </c>
      <c r="V1341" t="s">
        <v>8321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v>0</v>
      </c>
      <c r="G1342" t="s">
        <v>8220</v>
      </c>
      <c r="H1342" t="str">
        <f t="shared" si="80"/>
        <v>null</v>
      </c>
      <c r="I1342" t="str">
        <f t="shared" si="81"/>
        <v>null</v>
      </c>
      <c r="J1342">
        <v>0</v>
      </c>
      <c r="K1342" s="7">
        <v>0</v>
      </c>
      <c r="L1342" t="s">
        <v>8224</v>
      </c>
      <c r="M1342" t="s">
        <v>8246</v>
      </c>
      <c r="N1342">
        <v>1408112253</v>
      </c>
      <c r="O1342" s="11">
        <f t="shared" si="82"/>
        <v>41866.595520833333</v>
      </c>
      <c r="P1342">
        <v>1405520253</v>
      </c>
      <c r="Q1342" s="11">
        <f t="shared" si="83"/>
        <v>41836.595520833333</v>
      </c>
      <c r="R1342" t="b">
        <v>0</v>
      </c>
      <c r="S1342" t="b">
        <v>0</v>
      </c>
      <c r="T1342" t="s">
        <v>8273</v>
      </c>
      <c r="U1342" t="s">
        <v>8319</v>
      </c>
      <c r="V1342" t="s">
        <v>8321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v>70.36</v>
      </c>
      <c r="G1343" t="s">
        <v>8220</v>
      </c>
      <c r="H1343" t="str">
        <f t="shared" si="80"/>
        <v>null</v>
      </c>
      <c r="I1343" t="str">
        <f t="shared" si="81"/>
        <v>null</v>
      </c>
      <c r="J1343">
        <v>46</v>
      </c>
      <c r="K1343" s="6">
        <v>382.39130434782606</v>
      </c>
      <c r="L1343" t="s">
        <v>8225</v>
      </c>
      <c r="M1343" t="s">
        <v>8247</v>
      </c>
      <c r="N1343">
        <v>1475333917</v>
      </c>
      <c r="O1343" s="11">
        <f t="shared" si="82"/>
        <v>42644.624039351853</v>
      </c>
      <c r="P1343">
        <v>1472569117</v>
      </c>
      <c r="Q1343" s="11">
        <f t="shared" si="83"/>
        <v>42612.624039351853</v>
      </c>
      <c r="R1343" t="b">
        <v>0</v>
      </c>
      <c r="S1343" t="b">
        <v>0</v>
      </c>
      <c r="T1343" t="s">
        <v>8273</v>
      </c>
      <c r="U1343" t="s">
        <v>8319</v>
      </c>
      <c r="V1343" t="s">
        <v>8321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v>0.2</v>
      </c>
      <c r="G1344" t="s">
        <v>8220</v>
      </c>
      <c r="H1344" t="str">
        <f t="shared" si="80"/>
        <v>null</v>
      </c>
      <c r="I1344" t="str">
        <f t="shared" si="81"/>
        <v>null</v>
      </c>
      <c r="J1344">
        <v>1</v>
      </c>
      <c r="K1344" s="6">
        <v>100</v>
      </c>
      <c r="L1344" t="s">
        <v>8224</v>
      </c>
      <c r="M1344" t="s">
        <v>8246</v>
      </c>
      <c r="N1344">
        <v>1437161739</v>
      </c>
      <c r="O1344" s="11">
        <f t="shared" si="82"/>
        <v>42202.816423611104</v>
      </c>
      <c r="P1344">
        <v>1434569739</v>
      </c>
      <c r="Q1344" s="11">
        <f t="shared" si="83"/>
        <v>42172.816423611104</v>
      </c>
      <c r="R1344" t="b">
        <v>0</v>
      </c>
      <c r="S1344" t="b">
        <v>0</v>
      </c>
      <c r="T1344" t="s">
        <v>8273</v>
      </c>
      <c r="U1344" t="s">
        <v>8319</v>
      </c>
      <c r="V1344" t="s">
        <v>8321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v>102.298</v>
      </c>
      <c r="G1345" t="s">
        <v>8220</v>
      </c>
      <c r="H1345" t="str">
        <f t="shared" si="80"/>
        <v>null</v>
      </c>
      <c r="I1345" t="str">
        <f t="shared" si="81"/>
        <v>null</v>
      </c>
      <c r="J1345">
        <v>323</v>
      </c>
      <c r="K1345" s="6">
        <v>158.35603715170279</v>
      </c>
      <c r="L1345" t="s">
        <v>8224</v>
      </c>
      <c r="M1345" t="s">
        <v>8246</v>
      </c>
      <c r="N1345">
        <v>1471579140</v>
      </c>
      <c r="O1345" s="11">
        <f t="shared" si="82"/>
        <v>42601.165972222225</v>
      </c>
      <c r="P1345">
        <v>1466512683</v>
      </c>
      <c r="Q1345" s="11">
        <f t="shared" si="83"/>
        <v>42542.526423611111</v>
      </c>
      <c r="R1345" t="b">
        <v>0</v>
      </c>
      <c r="S1345" t="b">
        <v>0</v>
      </c>
      <c r="T1345" t="s">
        <v>8273</v>
      </c>
      <c r="U1345" t="s">
        <v>8319</v>
      </c>
      <c r="V1345" t="s">
        <v>8321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v>377.73333333333335</v>
      </c>
      <c r="G1346" t="s">
        <v>8219</v>
      </c>
      <c r="H1346">
        <f t="shared" ref="H1346:H1409" si="84">IF(G1346="successful",J1346,"null")</f>
        <v>139</v>
      </c>
      <c r="I1346" t="str">
        <f t="shared" si="81"/>
        <v>null</v>
      </c>
      <c r="J1346">
        <v>139</v>
      </c>
      <c r="K1346" s="6">
        <v>40.762589928057551</v>
      </c>
      <c r="L1346" t="s">
        <v>8229</v>
      </c>
      <c r="M1346" t="s">
        <v>8251</v>
      </c>
      <c r="N1346">
        <v>1467313039</v>
      </c>
      <c r="O1346" s="11">
        <f t="shared" si="82"/>
        <v>42551.789803240739</v>
      </c>
      <c r="P1346">
        <v>1464807439</v>
      </c>
      <c r="Q1346" s="11">
        <f t="shared" si="83"/>
        <v>42522.789803240739</v>
      </c>
      <c r="R1346" t="b">
        <v>0</v>
      </c>
      <c r="S1346" t="b">
        <v>1</v>
      </c>
      <c r="T1346" t="s">
        <v>8274</v>
      </c>
      <c r="U1346" t="s">
        <v>8322</v>
      </c>
      <c r="V1346" t="s">
        <v>8323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v>125</v>
      </c>
      <c r="G1347" t="s">
        <v>8219</v>
      </c>
      <c r="H1347">
        <f t="shared" si="84"/>
        <v>7</v>
      </c>
      <c r="I1347" t="str">
        <f t="shared" ref="I1347:I1410" si="85">IF(G1347="failed",J1347,"null")</f>
        <v>null</v>
      </c>
      <c r="J1347">
        <v>7</v>
      </c>
      <c r="K1347" s="6">
        <v>53.571428571428569</v>
      </c>
      <c r="L1347" t="s">
        <v>8224</v>
      </c>
      <c r="M1347" t="s">
        <v>8246</v>
      </c>
      <c r="N1347">
        <v>1405366359</v>
      </c>
      <c r="O1347" s="11">
        <f t="shared" ref="O1347:O1410" si="86">(((N1347/60)/60/24)+DATE(1970,1,1))</f>
        <v>41834.814340277779</v>
      </c>
      <c r="P1347">
        <v>1402342359</v>
      </c>
      <c r="Q1347" s="11">
        <f t="shared" ref="Q1347:Q1410" si="87">(((P1347/60)/60/24)+DATE(1970,1,1))</f>
        <v>41799.814340277779</v>
      </c>
      <c r="R1347" t="b">
        <v>0</v>
      </c>
      <c r="S1347" t="b">
        <v>1</v>
      </c>
      <c r="T1347" t="s">
        <v>8274</v>
      </c>
      <c r="U1347" t="s">
        <v>8322</v>
      </c>
      <c r="V1347" t="s">
        <v>8323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v>147.32653061224491</v>
      </c>
      <c r="G1348" t="s">
        <v>8219</v>
      </c>
      <c r="H1348">
        <f t="shared" si="84"/>
        <v>149</v>
      </c>
      <c r="I1348" t="str">
        <f t="shared" si="85"/>
        <v>null</v>
      </c>
      <c r="J1348">
        <v>149</v>
      </c>
      <c r="K1348" s="6">
        <v>48.449664429530202</v>
      </c>
      <c r="L1348" t="s">
        <v>8224</v>
      </c>
      <c r="M1348" t="s">
        <v>8246</v>
      </c>
      <c r="N1348">
        <v>1372297751</v>
      </c>
      <c r="O1348" s="11">
        <f t="shared" si="86"/>
        <v>41452.075821759259</v>
      </c>
      <c r="P1348">
        <v>1369705751</v>
      </c>
      <c r="Q1348" s="11">
        <f t="shared" si="87"/>
        <v>41422.075821759259</v>
      </c>
      <c r="R1348" t="b">
        <v>0</v>
      </c>
      <c r="S1348" t="b">
        <v>1</v>
      </c>
      <c r="T1348" t="s">
        <v>8274</v>
      </c>
      <c r="U1348" t="s">
        <v>8322</v>
      </c>
      <c r="V1348" t="s">
        <v>8323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v>102.2</v>
      </c>
      <c r="G1349" t="s">
        <v>8219</v>
      </c>
      <c r="H1349">
        <f t="shared" si="84"/>
        <v>31</v>
      </c>
      <c r="I1349" t="str">
        <f t="shared" si="85"/>
        <v>null</v>
      </c>
      <c r="J1349">
        <v>31</v>
      </c>
      <c r="K1349" s="6">
        <v>82.41935483870968</v>
      </c>
      <c r="L1349" t="s">
        <v>8224</v>
      </c>
      <c r="M1349" t="s">
        <v>8246</v>
      </c>
      <c r="N1349">
        <v>1425741525</v>
      </c>
      <c r="O1349" s="11">
        <f t="shared" si="86"/>
        <v>42070.638020833328</v>
      </c>
      <c r="P1349">
        <v>1423149525</v>
      </c>
      <c r="Q1349" s="11">
        <f t="shared" si="87"/>
        <v>42040.638020833328</v>
      </c>
      <c r="R1349" t="b">
        <v>0</v>
      </c>
      <c r="S1349" t="b">
        <v>1</v>
      </c>
      <c r="T1349" t="s">
        <v>8274</v>
      </c>
      <c r="U1349" t="s">
        <v>8322</v>
      </c>
      <c r="V1349" t="s">
        <v>8323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v>101.8723404255319</v>
      </c>
      <c r="G1350" t="s">
        <v>8219</v>
      </c>
      <c r="H1350">
        <f t="shared" si="84"/>
        <v>26</v>
      </c>
      <c r="I1350" t="str">
        <f t="shared" si="85"/>
        <v>null</v>
      </c>
      <c r="J1350">
        <v>26</v>
      </c>
      <c r="K1350" s="6">
        <v>230.19230769230768</v>
      </c>
      <c r="L1350" t="s">
        <v>8224</v>
      </c>
      <c r="M1350" t="s">
        <v>8246</v>
      </c>
      <c r="N1350">
        <v>1418904533</v>
      </c>
      <c r="O1350" s="11">
        <f t="shared" si="86"/>
        <v>41991.506168981476</v>
      </c>
      <c r="P1350">
        <v>1416485333</v>
      </c>
      <c r="Q1350" s="11">
        <f t="shared" si="87"/>
        <v>41963.506168981476</v>
      </c>
      <c r="R1350" t="b">
        <v>0</v>
      </c>
      <c r="S1350" t="b">
        <v>1</v>
      </c>
      <c r="T1350" t="s">
        <v>8274</v>
      </c>
      <c r="U1350" t="s">
        <v>8322</v>
      </c>
      <c r="V1350" t="s">
        <v>8323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v>204.2</v>
      </c>
      <c r="G1351" t="s">
        <v>8219</v>
      </c>
      <c r="H1351">
        <f t="shared" si="84"/>
        <v>172</v>
      </c>
      <c r="I1351" t="str">
        <f t="shared" si="85"/>
        <v>null</v>
      </c>
      <c r="J1351">
        <v>172</v>
      </c>
      <c r="K1351" s="6">
        <v>59.360465116279073</v>
      </c>
      <c r="L1351" t="s">
        <v>8229</v>
      </c>
      <c r="M1351" t="s">
        <v>8251</v>
      </c>
      <c r="N1351">
        <v>1450249140</v>
      </c>
      <c r="O1351" s="11">
        <f t="shared" si="86"/>
        <v>42354.290972222225</v>
      </c>
      <c r="P1351">
        <v>1447055935</v>
      </c>
      <c r="Q1351" s="11">
        <f t="shared" si="87"/>
        <v>42317.33258101852</v>
      </c>
      <c r="R1351" t="b">
        <v>0</v>
      </c>
      <c r="S1351" t="b">
        <v>1</v>
      </c>
      <c r="T1351" t="s">
        <v>8274</v>
      </c>
      <c r="U1351" t="s">
        <v>8322</v>
      </c>
      <c r="V1351" t="s">
        <v>8323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v>104.05</v>
      </c>
      <c r="G1352" t="s">
        <v>8219</v>
      </c>
      <c r="H1352">
        <f t="shared" si="84"/>
        <v>78</v>
      </c>
      <c r="I1352" t="str">
        <f t="shared" si="85"/>
        <v>null</v>
      </c>
      <c r="J1352">
        <v>78</v>
      </c>
      <c r="K1352" s="6">
        <v>66.698717948717942</v>
      </c>
      <c r="L1352" t="s">
        <v>8224</v>
      </c>
      <c r="M1352" t="s">
        <v>8246</v>
      </c>
      <c r="N1352">
        <v>1451089134</v>
      </c>
      <c r="O1352" s="11">
        <f t="shared" si="86"/>
        <v>42364.013124999998</v>
      </c>
      <c r="P1352">
        <v>1448497134</v>
      </c>
      <c r="Q1352" s="11">
        <f t="shared" si="87"/>
        <v>42334.013124999998</v>
      </c>
      <c r="R1352" t="b">
        <v>0</v>
      </c>
      <c r="S1352" t="b">
        <v>1</v>
      </c>
      <c r="T1352" t="s">
        <v>8274</v>
      </c>
      <c r="U1352" t="s">
        <v>8322</v>
      </c>
      <c r="V1352" t="s">
        <v>8323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v>101.265</v>
      </c>
      <c r="G1353" t="s">
        <v>8219</v>
      </c>
      <c r="H1353">
        <f t="shared" si="84"/>
        <v>120</v>
      </c>
      <c r="I1353" t="str">
        <f t="shared" si="85"/>
        <v>null</v>
      </c>
      <c r="J1353">
        <v>120</v>
      </c>
      <c r="K1353" s="6">
        <v>168.77500000000001</v>
      </c>
      <c r="L1353" t="s">
        <v>8224</v>
      </c>
      <c r="M1353" t="s">
        <v>8246</v>
      </c>
      <c r="N1353">
        <v>1455299144</v>
      </c>
      <c r="O1353" s="11">
        <f t="shared" si="86"/>
        <v>42412.74009259259</v>
      </c>
      <c r="P1353">
        <v>1452707144</v>
      </c>
      <c r="Q1353" s="11">
        <f t="shared" si="87"/>
        <v>42382.74009259259</v>
      </c>
      <c r="R1353" t="b">
        <v>0</v>
      </c>
      <c r="S1353" t="b">
        <v>1</v>
      </c>
      <c r="T1353" t="s">
        <v>8274</v>
      </c>
      <c r="U1353" t="s">
        <v>8322</v>
      </c>
      <c r="V1353" t="s">
        <v>8323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v>136.13999999999999</v>
      </c>
      <c r="G1354" t="s">
        <v>8219</v>
      </c>
      <c r="H1354">
        <f t="shared" si="84"/>
        <v>227</v>
      </c>
      <c r="I1354" t="str">
        <f t="shared" si="85"/>
        <v>null</v>
      </c>
      <c r="J1354">
        <v>227</v>
      </c>
      <c r="K1354" s="6">
        <v>59.973568281938327</v>
      </c>
      <c r="L1354" t="s">
        <v>8224</v>
      </c>
      <c r="M1354" t="s">
        <v>8246</v>
      </c>
      <c r="N1354">
        <v>1441425540</v>
      </c>
      <c r="O1354" s="11">
        <f t="shared" si="86"/>
        <v>42252.165972222225</v>
      </c>
      <c r="P1354">
        <v>1436968366</v>
      </c>
      <c r="Q1354" s="11">
        <f t="shared" si="87"/>
        <v>42200.578310185185</v>
      </c>
      <c r="R1354" t="b">
        <v>0</v>
      </c>
      <c r="S1354" t="b">
        <v>1</v>
      </c>
      <c r="T1354" t="s">
        <v>8274</v>
      </c>
      <c r="U1354" t="s">
        <v>8322</v>
      </c>
      <c r="V1354" t="s">
        <v>8323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v>133.6</v>
      </c>
      <c r="G1355" t="s">
        <v>8219</v>
      </c>
      <c r="H1355">
        <f t="shared" si="84"/>
        <v>42</v>
      </c>
      <c r="I1355" t="str">
        <f t="shared" si="85"/>
        <v>null</v>
      </c>
      <c r="J1355">
        <v>42</v>
      </c>
      <c r="K1355" s="6">
        <v>31.80952380952381</v>
      </c>
      <c r="L1355" t="s">
        <v>8224</v>
      </c>
      <c r="M1355" t="s">
        <v>8246</v>
      </c>
      <c r="N1355">
        <v>1362960000</v>
      </c>
      <c r="O1355" s="11">
        <f t="shared" si="86"/>
        <v>41344</v>
      </c>
      <c r="P1355">
        <v>1359946188</v>
      </c>
      <c r="Q1355" s="11">
        <f t="shared" si="87"/>
        <v>41309.11791666667</v>
      </c>
      <c r="R1355" t="b">
        <v>0</v>
      </c>
      <c r="S1355" t="b">
        <v>1</v>
      </c>
      <c r="T1355" t="s">
        <v>8274</v>
      </c>
      <c r="U1355" t="s">
        <v>8322</v>
      </c>
      <c r="V1355" t="s">
        <v>8323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v>130.25</v>
      </c>
      <c r="G1356" t="s">
        <v>8219</v>
      </c>
      <c r="H1356">
        <f t="shared" si="84"/>
        <v>64</v>
      </c>
      <c r="I1356" t="str">
        <f t="shared" si="85"/>
        <v>null</v>
      </c>
      <c r="J1356">
        <v>64</v>
      </c>
      <c r="K1356" s="6">
        <v>24.421875</v>
      </c>
      <c r="L1356" t="s">
        <v>8225</v>
      </c>
      <c r="M1356" t="s">
        <v>8247</v>
      </c>
      <c r="N1356">
        <v>1465672979</v>
      </c>
      <c r="O1356" s="11">
        <f t="shared" si="86"/>
        <v>42532.807627314818</v>
      </c>
      <c r="P1356">
        <v>1463080979</v>
      </c>
      <c r="Q1356" s="11">
        <f t="shared" si="87"/>
        <v>42502.807627314818</v>
      </c>
      <c r="R1356" t="b">
        <v>0</v>
      </c>
      <c r="S1356" t="b">
        <v>1</v>
      </c>
      <c r="T1356" t="s">
        <v>8274</v>
      </c>
      <c r="U1356" t="s">
        <v>8322</v>
      </c>
      <c r="V1356" t="s">
        <v>8323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v>122.67999999999999</v>
      </c>
      <c r="G1357" t="s">
        <v>8219</v>
      </c>
      <c r="H1357">
        <f t="shared" si="84"/>
        <v>121</v>
      </c>
      <c r="I1357" t="str">
        <f t="shared" si="85"/>
        <v>null</v>
      </c>
      <c r="J1357">
        <v>121</v>
      </c>
      <c r="K1357" s="6">
        <v>25.347107438016529</v>
      </c>
      <c r="L1357" t="s">
        <v>8225</v>
      </c>
      <c r="M1357" t="s">
        <v>8247</v>
      </c>
      <c r="N1357">
        <v>1354269600</v>
      </c>
      <c r="O1357" s="11">
        <f t="shared" si="86"/>
        <v>41243.416666666664</v>
      </c>
      <c r="P1357">
        <v>1351663605</v>
      </c>
      <c r="Q1357" s="11">
        <f t="shared" si="87"/>
        <v>41213.254687499997</v>
      </c>
      <c r="R1357" t="b">
        <v>0</v>
      </c>
      <c r="S1357" t="b">
        <v>1</v>
      </c>
      <c r="T1357" t="s">
        <v>8274</v>
      </c>
      <c r="U1357" t="s">
        <v>8322</v>
      </c>
      <c r="V1357" t="s">
        <v>8323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v>182.81058823529412</v>
      </c>
      <c r="G1358" t="s">
        <v>8219</v>
      </c>
      <c r="H1358">
        <f t="shared" si="84"/>
        <v>87</v>
      </c>
      <c r="I1358" t="str">
        <f t="shared" si="85"/>
        <v>null</v>
      </c>
      <c r="J1358">
        <v>87</v>
      </c>
      <c r="K1358" s="6">
        <v>71.443218390804603</v>
      </c>
      <c r="L1358" t="s">
        <v>8224</v>
      </c>
      <c r="M1358" t="s">
        <v>8246</v>
      </c>
      <c r="N1358">
        <v>1372985760</v>
      </c>
      <c r="O1358" s="11">
        <f t="shared" si="86"/>
        <v>41460.038888888892</v>
      </c>
      <c r="P1358">
        <v>1370393760</v>
      </c>
      <c r="Q1358" s="11">
        <f t="shared" si="87"/>
        <v>41430.038888888892</v>
      </c>
      <c r="R1358" t="b">
        <v>0</v>
      </c>
      <c r="S1358" t="b">
        <v>1</v>
      </c>
      <c r="T1358" t="s">
        <v>8274</v>
      </c>
      <c r="U1358" t="s">
        <v>8322</v>
      </c>
      <c r="V1358" t="s">
        <v>8323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v>125.29999999999998</v>
      </c>
      <c r="G1359" t="s">
        <v>8219</v>
      </c>
      <c r="H1359">
        <f t="shared" si="84"/>
        <v>65</v>
      </c>
      <c r="I1359" t="str">
        <f t="shared" si="85"/>
        <v>null</v>
      </c>
      <c r="J1359">
        <v>65</v>
      </c>
      <c r="K1359" s="6">
        <v>38.553846153846152</v>
      </c>
      <c r="L1359" t="s">
        <v>8224</v>
      </c>
      <c r="M1359" t="s">
        <v>8246</v>
      </c>
      <c r="N1359">
        <v>1362117540</v>
      </c>
      <c r="O1359" s="11">
        <f t="shared" si="86"/>
        <v>41334.249305555553</v>
      </c>
      <c r="P1359">
        <v>1359587137</v>
      </c>
      <c r="Q1359" s="11">
        <f t="shared" si="87"/>
        <v>41304.962233796294</v>
      </c>
      <c r="R1359" t="b">
        <v>0</v>
      </c>
      <c r="S1359" t="b">
        <v>1</v>
      </c>
      <c r="T1359" t="s">
        <v>8274</v>
      </c>
      <c r="U1359" t="s">
        <v>8322</v>
      </c>
      <c r="V1359" t="s">
        <v>8323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v>111.66666666666667</v>
      </c>
      <c r="G1360" t="s">
        <v>8219</v>
      </c>
      <c r="H1360">
        <f t="shared" si="84"/>
        <v>49</v>
      </c>
      <c r="I1360" t="str">
        <f t="shared" si="85"/>
        <v>null</v>
      </c>
      <c r="J1360">
        <v>49</v>
      </c>
      <c r="K1360" s="6">
        <v>68.367346938775512</v>
      </c>
      <c r="L1360" t="s">
        <v>8224</v>
      </c>
      <c r="M1360" t="s">
        <v>8246</v>
      </c>
      <c r="N1360">
        <v>1309009323</v>
      </c>
      <c r="O1360" s="11">
        <f t="shared" si="86"/>
        <v>40719.570868055554</v>
      </c>
      <c r="P1360">
        <v>1306417323</v>
      </c>
      <c r="Q1360" s="11">
        <f t="shared" si="87"/>
        <v>40689.570868055554</v>
      </c>
      <c r="R1360" t="b">
        <v>0</v>
      </c>
      <c r="S1360" t="b">
        <v>1</v>
      </c>
      <c r="T1360" t="s">
        <v>8274</v>
      </c>
      <c r="U1360" t="s">
        <v>8322</v>
      </c>
      <c r="V1360" t="s">
        <v>8323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v>115.75757575757575</v>
      </c>
      <c r="G1361" t="s">
        <v>8219</v>
      </c>
      <c r="H1361">
        <f t="shared" si="84"/>
        <v>19</v>
      </c>
      <c r="I1361" t="str">
        <f t="shared" si="85"/>
        <v>null</v>
      </c>
      <c r="J1361">
        <v>19</v>
      </c>
      <c r="K1361" s="6">
        <v>40.210526315789473</v>
      </c>
      <c r="L1361" t="s">
        <v>8224</v>
      </c>
      <c r="M1361" t="s">
        <v>8246</v>
      </c>
      <c r="N1361">
        <v>1309980790</v>
      </c>
      <c r="O1361" s="11">
        <f t="shared" si="86"/>
        <v>40730.814699074072</v>
      </c>
      <c r="P1361">
        <v>1304623990</v>
      </c>
      <c r="Q1361" s="11">
        <f t="shared" si="87"/>
        <v>40668.814699074072</v>
      </c>
      <c r="R1361" t="b">
        <v>0</v>
      </c>
      <c r="S1361" t="b">
        <v>1</v>
      </c>
      <c r="T1361" t="s">
        <v>8274</v>
      </c>
      <c r="U1361" t="s">
        <v>8322</v>
      </c>
      <c r="V1361" t="s">
        <v>8323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v>173.2</v>
      </c>
      <c r="G1362" t="s">
        <v>8219</v>
      </c>
      <c r="H1362">
        <f t="shared" si="84"/>
        <v>81</v>
      </c>
      <c r="I1362" t="str">
        <f t="shared" si="85"/>
        <v>null</v>
      </c>
      <c r="J1362">
        <v>81</v>
      </c>
      <c r="K1362" s="6">
        <v>32.074074074074076</v>
      </c>
      <c r="L1362" t="s">
        <v>8224</v>
      </c>
      <c r="M1362" t="s">
        <v>8246</v>
      </c>
      <c r="N1362">
        <v>1343943420</v>
      </c>
      <c r="O1362" s="11">
        <f t="shared" si="86"/>
        <v>41123.900694444441</v>
      </c>
      <c r="P1362">
        <v>1341524220</v>
      </c>
      <c r="Q1362" s="11">
        <f t="shared" si="87"/>
        <v>41095.900694444441</v>
      </c>
      <c r="R1362" t="b">
        <v>0</v>
      </c>
      <c r="S1362" t="b">
        <v>1</v>
      </c>
      <c r="T1362" t="s">
        <v>8274</v>
      </c>
      <c r="U1362" t="s">
        <v>8322</v>
      </c>
      <c r="V1362" t="s">
        <v>8323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v>125.98333333333333</v>
      </c>
      <c r="G1363" t="s">
        <v>8219</v>
      </c>
      <c r="H1363">
        <f t="shared" si="84"/>
        <v>264</v>
      </c>
      <c r="I1363" t="str">
        <f t="shared" si="85"/>
        <v>null</v>
      </c>
      <c r="J1363">
        <v>264</v>
      </c>
      <c r="K1363" s="6">
        <v>28.632575757575758</v>
      </c>
      <c r="L1363" t="s">
        <v>8225</v>
      </c>
      <c r="M1363" t="s">
        <v>8247</v>
      </c>
      <c r="N1363">
        <v>1403370772</v>
      </c>
      <c r="O1363" s="11">
        <f t="shared" si="86"/>
        <v>41811.717268518521</v>
      </c>
      <c r="P1363">
        <v>1400778772</v>
      </c>
      <c r="Q1363" s="11">
        <f t="shared" si="87"/>
        <v>41781.717268518521</v>
      </c>
      <c r="R1363" t="b">
        <v>0</v>
      </c>
      <c r="S1363" t="b">
        <v>1</v>
      </c>
      <c r="T1363" t="s">
        <v>8274</v>
      </c>
      <c r="U1363" t="s">
        <v>8322</v>
      </c>
      <c r="V1363" t="s">
        <v>8323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v>109.1</v>
      </c>
      <c r="G1364" t="s">
        <v>8219</v>
      </c>
      <c r="H1364">
        <f t="shared" si="84"/>
        <v>25</v>
      </c>
      <c r="I1364" t="str">
        <f t="shared" si="85"/>
        <v>null</v>
      </c>
      <c r="J1364">
        <v>25</v>
      </c>
      <c r="K1364" s="6">
        <v>43.64</v>
      </c>
      <c r="L1364" t="s">
        <v>8224</v>
      </c>
      <c r="M1364" t="s">
        <v>8246</v>
      </c>
      <c r="N1364">
        <v>1378592731</v>
      </c>
      <c r="O1364" s="11">
        <f t="shared" si="86"/>
        <v>41524.934386574074</v>
      </c>
      <c r="P1364">
        <v>1373408731</v>
      </c>
      <c r="Q1364" s="11">
        <f t="shared" si="87"/>
        <v>41464.934386574074</v>
      </c>
      <c r="R1364" t="b">
        <v>0</v>
      </c>
      <c r="S1364" t="b">
        <v>1</v>
      </c>
      <c r="T1364" t="s">
        <v>8274</v>
      </c>
      <c r="U1364" t="s">
        <v>8322</v>
      </c>
      <c r="V1364" t="s">
        <v>8323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v>100</v>
      </c>
      <c r="G1365" t="s">
        <v>8219</v>
      </c>
      <c r="H1365">
        <f t="shared" si="84"/>
        <v>5</v>
      </c>
      <c r="I1365" t="str">
        <f t="shared" si="85"/>
        <v>null</v>
      </c>
      <c r="J1365">
        <v>5</v>
      </c>
      <c r="K1365" s="6">
        <v>40</v>
      </c>
      <c r="L1365" t="s">
        <v>8224</v>
      </c>
      <c r="M1365" t="s">
        <v>8246</v>
      </c>
      <c r="N1365">
        <v>1455523140</v>
      </c>
      <c r="O1365" s="11">
        <f t="shared" si="86"/>
        <v>42415.332638888889</v>
      </c>
      <c r="P1365">
        <v>1453925727</v>
      </c>
      <c r="Q1365" s="11">
        <f t="shared" si="87"/>
        <v>42396.8440625</v>
      </c>
      <c r="R1365" t="b">
        <v>0</v>
      </c>
      <c r="S1365" t="b">
        <v>1</v>
      </c>
      <c r="T1365" t="s">
        <v>8274</v>
      </c>
      <c r="U1365" t="s">
        <v>8322</v>
      </c>
      <c r="V1365" t="s">
        <v>8323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v>118.64285714285714</v>
      </c>
      <c r="G1366" t="s">
        <v>8219</v>
      </c>
      <c r="H1366">
        <f t="shared" si="84"/>
        <v>144</v>
      </c>
      <c r="I1366" t="str">
        <f t="shared" si="85"/>
        <v>null</v>
      </c>
      <c r="J1366">
        <v>144</v>
      </c>
      <c r="K1366" s="6">
        <v>346.04166666666669</v>
      </c>
      <c r="L1366" t="s">
        <v>8232</v>
      </c>
      <c r="M1366" t="s">
        <v>8253</v>
      </c>
      <c r="N1366">
        <v>1420648906</v>
      </c>
      <c r="O1366" s="11">
        <f t="shared" si="86"/>
        <v>42011.6956712963</v>
      </c>
      <c r="P1366">
        <v>1415464906</v>
      </c>
      <c r="Q1366" s="11">
        <f t="shared" si="87"/>
        <v>41951.695671296293</v>
      </c>
      <c r="R1366" t="b">
        <v>0</v>
      </c>
      <c r="S1366" t="b">
        <v>1</v>
      </c>
      <c r="T1366" t="s">
        <v>8276</v>
      </c>
      <c r="U1366" t="s">
        <v>8325</v>
      </c>
      <c r="V1366" t="s">
        <v>8326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v>100.26666666666667</v>
      </c>
      <c r="G1367" t="s">
        <v>8219</v>
      </c>
      <c r="H1367">
        <f t="shared" si="84"/>
        <v>92</v>
      </c>
      <c r="I1367" t="str">
        <f t="shared" si="85"/>
        <v>null</v>
      </c>
      <c r="J1367">
        <v>92</v>
      </c>
      <c r="K1367" s="6">
        <v>81.739130434782609</v>
      </c>
      <c r="L1367" t="s">
        <v>8224</v>
      </c>
      <c r="M1367" t="s">
        <v>8246</v>
      </c>
      <c r="N1367">
        <v>1426523752</v>
      </c>
      <c r="O1367" s="11">
        <f t="shared" si="86"/>
        <v>42079.691574074073</v>
      </c>
      <c r="P1367">
        <v>1423935352</v>
      </c>
      <c r="Q1367" s="11">
        <f t="shared" si="87"/>
        <v>42049.733240740738</v>
      </c>
      <c r="R1367" t="b">
        <v>0</v>
      </c>
      <c r="S1367" t="b">
        <v>1</v>
      </c>
      <c r="T1367" t="s">
        <v>8276</v>
      </c>
      <c r="U1367" t="s">
        <v>8325</v>
      </c>
      <c r="V1367" t="s">
        <v>8326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v>126.48920000000001</v>
      </c>
      <c r="G1368" t="s">
        <v>8219</v>
      </c>
      <c r="H1368">
        <f t="shared" si="84"/>
        <v>147</v>
      </c>
      <c r="I1368" t="str">
        <f t="shared" si="85"/>
        <v>null</v>
      </c>
      <c r="J1368">
        <v>147</v>
      </c>
      <c r="K1368" s="6">
        <v>64.535306122448986</v>
      </c>
      <c r="L1368" t="s">
        <v>8224</v>
      </c>
      <c r="M1368" t="s">
        <v>8246</v>
      </c>
      <c r="N1368">
        <v>1417049663</v>
      </c>
      <c r="O1368" s="11">
        <f t="shared" si="86"/>
        <v>41970.037766203706</v>
      </c>
      <c r="P1368">
        <v>1413158063</v>
      </c>
      <c r="Q1368" s="11">
        <f t="shared" si="87"/>
        <v>41924.996099537035</v>
      </c>
      <c r="R1368" t="b">
        <v>0</v>
      </c>
      <c r="S1368" t="b">
        <v>1</v>
      </c>
      <c r="T1368" t="s">
        <v>8276</v>
      </c>
      <c r="U1368" t="s">
        <v>8325</v>
      </c>
      <c r="V1368" t="s">
        <v>8326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v>114.26</v>
      </c>
      <c r="G1369" t="s">
        <v>8219</v>
      </c>
      <c r="H1369">
        <f t="shared" si="84"/>
        <v>90</v>
      </c>
      <c r="I1369" t="str">
        <f t="shared" si="85"/>
        <v>null</v>
      </c>
      <c r="J1369">
        <v>90</v>
      </c>
      <c r="K1369" s="6">
        <v>63.477777777777774</v>
      </c>
      <c r="L1369" t="s">
        <v>8224</v>
      </c>
      <c r="M1369" t="s">
        <v>8246</v>
      </c>
      <c r="N1369">
        <v>1447463050</v>
      </c>
      <c r="O1369" s="11">
        <f t="shared" si="86"/>
        <v>42322.044560185182</v>
      </c>
      <c r="P1369">
        <v>1444867450</v>
      </c>
      <c r="Q1369" s="11">
        <f t="shared" si="87"/>
        <v>42292.002893518518</v>
      </c>
      <c r="R1369" t="b">
        <v>0</v>
      </c>
      <c r="S1369" t="b">
        <v>1</v>
      </c>
      <c r="T1369" t="s">
        <v>8276</v>
      </c>
      <c r="U1369" t="s">
        <v>8325</v>
      </c>
      <c r="V1369" t="s">
        <v>8326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v>110.7</v>
      </c>
      <c r="G1370" t="s">
        <v>8219</v>
      </c>
      <c r="H1370">
        <f t="shared" si="84"/>
        <v>87</v>
      </c>
      <c r="I1370" t="str">
        <f t="shared" si="85"/>
        <v>null</v>
      </c>
      <c r="J1370">
        <v>87</v>
      </c>
      <c r="K1370" s="6">
        <v>63.620689655172413</v>
      </c>
      <c r="L1370" t="s">
        <v>8224</v>
      </c>
      <c r="M1370" t="s">
        <v>8246</v>
      </c>
      <c r="N1370">
        <v>1434342894</v>
      </c>
      <c r="O1370" s="11">
        <f t="shared" si="86"/>
        <v>42170.190902777773</v>
      </c>
      <c r="P1370">
        <v>1432269294</v>
      </c>
      <c r="Q1370" s="11">
        <f t="shared" si="87"/>
        <v>42146.190902777773</v>
      </c>
      <c r="R1370" t="b">
        <v>0</v>
      </c>
      <c r="S1370" t="b">
        <v>1</v>
      </c>
      <c r="T1370" t="s">
        <v>8276</v>
      </c>
      <c r="U1370" t="s">
        <v>8325</v>
      </c>
      <c r="V1370" t="s">
        <v>8326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v>105.34805315203954</v>
      </c>
      <c r="G1371" t="s">
        <v>8219</v>
      </c>
      <c r="H1371">
        <f t="shared" si="84"/>
        <v>406</v>
      </c>
      <c r="I1371" t="str">
        <f t="shared" si="85"/>
        <v>null</v>
      </c>
      <c r="J1371">
        <v>406</v>
      </c>
      <c r="K1371" s="6">
        <v>83.967068965517228</v>
      </c>
      <c r="L1371" t="s">
        <v>8224</v>
      </c>
      <c r="M1371" t="s">
        <v>8246</v>
      </c>
      <c r="N1371">
        <v>1397225746</v>
      </c>
      <c r="O1371" s="11">
        <f t="shared" si="86"/>
        <v>41740.594282407408</v>
      </c>
      <c r="P1371">
        <v>1394633746</v>
      </c>
      <c r="Q1371" s="11">
        <f t="shared" si="87"/>
        <v>41710.594282407408</v>
      </c>
      <c r="R1371" t="b">
        <v>0</v>
      </c>
      <c r="S1371" t="b">
        <v>1</v>
      </c>
      <c r="T1371" t="s">
        <v>8276</v>
      </c>
      <c r="U1371" t="s">
        <v>8325</v>
      </c>
      <c r="V1371" t="s">
        <v>8326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v>103.66666666666666</v>
      </c>
      <c r="G1372" t="s">
        <v>8219</v>
      </c>
      <c r="H1372">
        <f t="shared" si="84"/>
        <v>20</v>
      </c>
      <c r="I1372" t="str">
        <f t="shared" si="85"/>
        <v>null</v>
      </c>
      <c r="J1372">
        <v>20</v>
      </c>
      <c r="K1372" s="6">
        <v>77.75</v>
      </c>
      <c r="L1372" t="s">
        <v>8224</v>
      </c>
      <c r="M1372" t="s">
        <v>8246</v>
      </c>
      <c r="N1372">
        <v>1381881890</v>
      </c>
      <c r="O1372" s="11">
        <f t="shared" si="86"/>
        <v>41563.00335648148</v>
      </c>
      <c r="P1372">
        <v>1380585890</v>
      </c>
      <c r="Q1372" s="11">
        <f t="shared" si="87"/>
        <v>41548.00335648148</v>
      </c>
      <c r="R1372" t="b">
        <v>0</v>
      </c>
      <c r="S1372" t="b">
        <v>1</v>
      </c>
      <c r="T1372" t="s">
        <v>8276</v>
      </c>
      <c r="U1372" t="s">
        <v>8325</v>
      </c>
      <c r="V1372" t="s">
        <v>8326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v>107.08672667523933</v>
      </c>
      <c r="G1373" t="s">
        <v>8219</v>
      </c>
      <c r="H1373">
        <f t="shared" si="84"/>
        <v>70</v>
      </c>
      <c r="I1373" t="str">
        <f t="shared" si="85"/>
        <v>null</v>
      </c>
      <c r="J1373">
        <v>70</v>
      </c>
      <c r="K1373" s="6">
        <v>107.07142857142857</v>
      </c>
      <c r="L1373" t="s">
        <v>8224</v>
      </c>
      <c r="M1373" t="s">
        <v>8246</v>
      </c>
      <c r="N1373">
        <v>1431022342</v>
      </c>
      <c r="O1373" s="11">
        <f t="shared" si="86"/>
        <v>42131.758587962962</v>
      </c>
      <c r="P1373">
        <v>1428430342</v>
      </c>
      <c r="Q1373" s="11">
        <f t="shared" si="87"/>
        <v>42101.758587962962</v>
      </c>
      <c r="R1373" t="b">
        <v>0</v>
      </c>
      <c r="S1373" t="b">
        <v>1</v>
      </c>
      <c r="T1373" t="s">
        <v>8276</v>
      </c>
      <c r="U1373" t="s">
        <v>8325</v>
      </c>
      <c r="V1373" t="s">
        <v>8326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v>124</v>
      </c>
      <c r="G1374" t="s">
        <v>8219</v>
      </c>
      <c r="H1374">
        <f t="shared" si="84"/>
        <v>16</v>
      </c>
      <c r="I1374" t="str">
        <f t="shared" si="85"/>
        <v>null</v>
      </c>
      <c r="J1374">
        <v>16</v>
      </c>
      <c r="K1374" s="6">
        <v>38.75</v>
      </c>
      <c r="L1374" t="s">
        <v>8224</v>
      </c>
      <c r="M1374" t="s">
        <v>8246</v>
      </c>
      <c r="N1374">
        <v>1342115132</v>
      </c>
      <c r="O1374" s="11">
        <f t="shared" si="86"/>
        <v>41102.739953703705</v>
      </c>
      <c r="P1374">
        <v>1339523132</v>
      </c>
      <c r="Q1374" s="11">
        <f t="shared" si="87"/>
        <v>41072.739953703705</v>
      </c>
      <c r="R1374" t="b">
        <v>0</v>
      </c>
      <c r="S1374" t="b">
        <v>1</v>
      </c>
      <c r="T1374" t="s">
        <v>8276</v>
      </c>
      <c r="U1374" t="s">
        <v>8325</v>
      </c>
      <c r="V1374" t="s">
        <v>8326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v>105.01</v>
      </c>
      <c r="G1375" t="s">
        <v>8219</v>
      </c>
      <c r="H1375">
        <f t="shared" si="84"/>
        <v>52</v>
      </c>
      <c r="I1375" t="str">
        <f t="shared" si="85"/>
        <v>null</v>
      </c>
      <c r="J1375">
        <v>52</v>
      </c>
      <c r="K1375" s="6">
        <v>201.94230769230768</v>
      </c>
      <c r="L1375" t="s">
        <v>8224</v>
      </c>
      <c r="M1375" t="s">
        <v>8246</v>
      </c>
      <c r="N1375">
        <v>1483138233</v>
      </c>
      <c r="O1375" s="11">
        <f t="shared" si="86"/>
        <v>42734.95177083333</v>
      </c>
      <c r="P1375">
        <v>1480546233</v>
      </c>
      <c r="Q1375" s="11">
        <f t="shared" si="87"/>
        <v>42704.95177083333</v>
      </c>
      <c r="R1375" t="b">
        <v>0</v>
      </c>
      <c r="S1375" t="b">
        <v>1</v>
      </c>
      <c r="T1375" t="s">
        <v>8276</v>
      </c>
      <c r="U1375" t="s">
        <v>8325</v>
      </c>
      <c r="V1375" t="s">
        <v>8326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v>189.46666666666667</v>
      </c>
      <c r="G1376" t="s">
        <v>8219</v>
      </c>
      <c r="H1376">
        <f t="shared" si="84"/>
        <v>66</v>
      </c>
      <c r="I1376" t="str">
        <f t="shared" si="85"/>
        <v>null</v>
      </c>
      <c r="J1376">
        <v>66</v>
      </c>
      <c r="K1376" s="6">
        <v>43.060606060606062</v>
      </c>
      <c r="L1376" t="s">
        <v>8224</v>
      </c>
      <c r="M1376" t="s">
        <v>8246</v>
      </c>
      <c r="N1376">
        <v>1458874388</v>
      </c>
      <c r="O1376" s="11">
        <f t="shared" si="86"/>
        <v>42454.12023148148</v>
      </c>
      <c r="P1376">
        <v>1456285988</v>
      </c>
      <c r="Q1376" s="11">
        <f t="shared" si="87"/>
        <v>42424.161898148144</v>
      </c>
      <c r="R1376" t="b">
        <v>0</v>
      </c>
      <c r="S1376" t="b">
        <v>1</v>
      </c>
      <c r="T1376" t="s">
        <v>8276</v>
      </c>
      <c r="U1376" t="s">
        <v>8325</v>
      </c>
      <c r="V1376" t="s">
        <v>8326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v>171.32499999999999</v>
      </c>
      <c r="G1377" t="s">
        <v>8219</v>
      </c>
      <c r="H1377">
        <f t="shared" si="84"/>
        <v>109</v>
      </c>
      <c r="I1377" t="str">
        <f t="shared" si="85"/>
        <v>null</v>
      </c>
      <c r="J1377">
        <v>109</v>
      </c>
      <c r="K1377" s="6">
        <v>62.871559633027523</v>
      </c>
      <c r="L1377" t="s">
        <v>8230</v>
      </c>
      <c r="M1377" t="s">
        <v>8249</v>
      </c>
      <c r="N1377">
        <v>1484444119</v>
      </c>
      <c r="O1377" s="11">
        <f t="shared" si="86"/>
        <v>42750.066192129627</v>
      </c>
      <c r="P1377">
        <v>1481852119</v>
      </c>
      <c r="Q1377" s="11">
        <f t="shared" si="87"/>
        <v>42720.066192129627</v>
      </c>
      <c r="R1377" t="b">
        <v>0</v>
      </c>
      <c r="S1377" t="b">
        <v>1</v>
      </c>
      <c r="T1377" t="s">
        <v>8276</v>
      </c>
      <c r="U1377" t="s">
        <v>8325</v>
      </c>
      <c r="V1377" t="s">
        <v>8326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v>252.48648648648651</v>
      </c>
      <c r="G1378" t="s">
        <v>8219</v>
      </c>
      <c r="H1378">
        <f t="shared" si="84"/>
        <v>168</v>
      </c>
      <c r="I1378" t="str">
        <f t="shared" si="85"/>
        <v>null</v>
      </c>
      <c r="J1378">
        <v>168</v>
      </c>
      <c r="K1378" s="6">
        <v>55.607142857142854</v>
      </c>
      <c r="L1378" t="s">
        <v>8225</v>
      </c>
      <c r="M1378" t="s">
        <v>8247</v>
      </c>
      <c r="N1378">
        <v>1480784606</v>
      </c>
      <c r="O1378" s="11">
        <f t="shared" si="86"/>
        <v>42707.710717592592</v>
      </c>
      <c r="P1378">
        <v>1478189006</v>
      </c>
      <c r="Q1378" s="11">
        <f t="shared" si="87"/>
        <v>42677.669050925921</v>
      </c>
      <c r="R1378" t="b">
        <v>0</v>
      </c>
      <c r="S1378" t="b">
        <v>1</v>
      </c>
      <c r="T1378" t="s">
        <v>8276</v>
      </c>
      <c r="U1378" t="s">
        <v>8325</v>
      </c>
      <c r="V1378" t="s">
        <v>8326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v>116.15384615384616</v>
      </c>
      <c r="G1379" t="s">
        <v>8219</v>
      </c>
      <c r="H1379">
        <f t="shared" si="84"/>
        <v>31</v>
      </c>
      <c r="I1379" t="str">
        <f t="shared" si="85"/>
        <v>null</v>
      </c>
      <c r="J1379">
        <v>31</v>
      </c>
      <c r="K1379" s="6">
        <v>48.70967741935484</v>
      </c>
      <c r="L1379" t="s">
        <v>8224</v>
      </c>
      <c r="M1379" t="s">
        <v>8246</v>
      </c>
      <c r="N1379">
        <v>1486095060</v>
      </c>
      <c r="O1379" s="11">
        <f t="shared" si="86"/>
        <v>42769.174305555556</v>
      </c>
      <c r="P1379">
        <v>1484198170</v>
      </c>
      <c r="Q1379" s="11">
        <f t="shared" si="87"/>
        <v>42747.219560185185</v>
      </c>
      <c r="R1379" t="b">
        <v>0</v>
      </c>
      <c r="S1379" t="b">
        <v>1</v>
      </c>
      <c r="T1379" t="s">
        <v>8276</v>
      </c>
      <c r="U1379" t="s">
        <v>8325</v>
      </c>
      <c r="V1379" t="s">
        <v>8326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v>203.35000000000002</v>
      </c>
      <c r="G1380" t="s">
        <v>8219</v>
      </c>
      <c r="H1380">
        <f t="shared" si="84"/>
        <v>133</v>
      </c>
      <c r="I1380" t="str">
        <f t="shared" si="85"/>
        <v>null</v>
      </c>
      <c r="J1380">
        <v>133</v>
      </c>
      <c r="K1380" s="6">
        <v>30.578947368421051</v>
      </c>
      <c r="L1380" t="s">
        <v>8225</v>
      </c>
      <c r="M1380" t="s">
        <v>8247</v>
      </c>
      <c r="N1380">
        <v>1470075210</v>
      </c>
      <c r="O1380" s="11">
        <f t="shared" si="86"/>
        <v>42583.759374999994</v>
      </c>
      <c r="P1380">
        <v>1468779210</v>
      </c>
      <c r="Q1380" s="11">
        <f t="shared" si="87"/>
        <v>42568.759374999994</v>
      </c>
      <c r="R1380" t="b">
        <v>0</v>
      </c>
      <c r="S1380" t="b">
        <v>1</v>
      </c>
      <c r="T1380" t="s">
        <v>8276</v>
      </c>
      <c r="U1380" t="s">
        <v>8325</v>
      </c>
      <c r="V1380" t="s">
        <v>8326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v>111.60000000000001</v>
      </c>
      <c r="G1381" t="s">
        <v>8219</v>
      </c>
      <c r="H1381">
        <f t="shared" si="84"/>
        <v>151</v>
      </c>
      <c r="I1381" t="str">
        <f t="shared" si="85"/>
        <v>null</v>
      </c>
      <c r="J1381">
        <v>151</v>
      </c>
      <c r="K1381" s="6">
        <v>73.907284768211923</v>
      </c>
      <c r="L1381" t="s">
        <v>8224</v>
      </c>
      <c r="M1381" t="s">
        <v>8246</v>
      </c>
      <c r="N1381">
        <v>1433504876</v>
      </c>
      <c r="O1381" s="11">
        <f t="shared" si="86"/>
        <v>42160.491620370376</v>
      </c>
      <c r="P1381">
        <v>1430912876</v>
      </c>
      <c r="Q1381" s="11">
        <f t="shared" si="87"/>
        <v>42130.491620370376</v>
      </c>
      <c r="R1381" t="b">
        <v>0</v>
      </c>
      <c r="S1381" t="b">
        <v>1</v>
      </c>
      <c r="T1381" t="s">
        <v>8276</v>
      </c>
      <c r="U1381" t="s">
        <v>8325</v>
      </c>
      <c r="V1381" t="s">
        <v>8326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v>424</v>
      </c>
      <c r="G1382" t="s">
        <v>8219</v>
      </c>
      <c r="H1382">
        <f t="shared" si="84"/>
        <v>5</v>
      </c>
      <c r="I1382" t="str">
        <f t="shared" si="85"/>
        <v>null</v>
      </c>
      <c r="J1382">
        <v>5</v>
      </c>
      <c r="K1382" s="6">
        <v>21.2</v>
      </c>
      <c r="L1382" t="s">
        <v>8224</v>
      </c>
      <c r="M1382" t="s">
        <v>8246</v>
      </c>
      <c r="N1382">
        <v>1433815200</v>
      </c>
      <c r="O1382" s="11">
        <f t="shared" si="86"/>
        <v>42164.083333333328</v>
      </c>
      <c r="P1382">
        <v>1431886706</v>
      </c>
      <c r="Q1382" s="11">
        <f t="shared" si="87"/>
        <v>42141.762800925921</v>
      </c>
      <c r="R1382" t="b">
        <v>0</v>
      </c>
      <c r="S1382" t="b">
        <v>1</v>
      </c>
      <c r="T1382" t="s">
        <v>8276</v>
      </c>
      <c r="U1382" t="s">
        <v>8325</v>
      </c>
      <c r="V1382" t="s">
        <v>8326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v>107.1</v>
      </c>
      <c r="G1383" t="s">
        <v>8219</v>
      </c>
      <c r="H1383">
        <f t="shared" si="84"/>
        <v>73</v>
      </c>
      <c r="I1383" t="str">
        <f t="shared" si="85"/>
        <v>null</v>
      </c>
      <c r="J1383">
        <v>73</v>
      </c>
      <c r="K1383" s="6">
        <v>73.356164383561648</v>
      </c>
      <c r="L1383" t="s">
        <v>8224</v>
      </c>
      <c r="M1383" t="s">
        <v>8246</v>
      </c>
      <c r="N1383">
        <v>1482988125</v>
      </c>
      <c r="O1383" s="11">
        <f t="shared" si="86"/>
        <v>42733.214409722219</v>
      </c>
      <c r="P1383">
        <v>1480396125</v>
      </c>
      <c r="Q1383" s="11">
        <f t="shared" si="87"/>
        <v>42703.214409722219</v>
      </c>
      <c r="R1383" t="b">
        <v>0</v>
      </c>
      <c r="S1383" t="b">
        <v>1</v>
      </c>
      <c r="T1383" t="s">
        <v>8276</v>
      </c>
      <c r="U1383" t="s">
        <v>8325</v>
      </c>
      <c r="V1383" t="s">
        <v>8326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v>104.3625</v>
      </c>
      <c r="G1384" t="s">
        <v>8219</v>
      </c>
      <c r="H1384">
        <f t="shared" si="84"/>
        <v>148</v>
      </c>
      <c r="I1384" t="str">
        <f t="shared" si="85"/>
        <v>null</v>
      </c>
      <c r="J1384">
        <v>148</v>
      </c>
      <c r="K1384" s="6">
        <v>56.412162162162161</v>
      </c>
      <c r="L1384" t="s">
        <v>8224</v>
      </c>
      <c r="M1384" t="s">
        <v>8246</v>
      </c>
      <c r="N1384">
        <v>1367867536</v>
      </c>
      <c r="O1384" s="11">
        <f t="shared" si="86"/>
        <v>41400.800185185188</v>
      </c>
      <c r="P1384">
        <v>1365275536</v>
      </c>
      <c r="Q1384" s="11">
        <f t="shared" si="87"/>
        <v>41370.800185185188</v>
      </c>
      <c r="R1384" t="b">
        <v>0</v>
      </c>
      <c r="S1384" t="b">
        <v>1</v>
      </c>
      <c r="T1384" t="s">
        <v>8276</v>
      </c>
      <c r="U1384" t="s">
        <v>8325</v>
      </c>
      <c r="V1384" t="s">
        <v>8326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v>212.40909090909091</v>
      </c>
      <c r="G1385" t="s">
        <v>8219</v>
      </c>
      <c r="H1385">
        <f t="shared" si="84"/>
        <v>93</v>
      </c>
      <c r="I1385" t="str">
        <f t="shared" si="85"/>
        <v>null</v>
      </c>
      <c r="J1385">
        <v>93</v>
      </c>
      <c r="K1385" s="6">
        <v>50.247311827956992</v>
      </c>
      <c r="L1385" t="s">
        <v>8229</v>
      </c>
      <c r="M1385" t="s">
        <v>8251</v>
      </c>
      <c r="N1385">
        <v>1482457678</v>
      </c>
      <c r="O1385" s="11">
        <f t="shared" si="86"/>
        <v>42727.074976851851</v>
      </c>
      <c r="P1385">
        <v>1480729678</v>
      </c>
      <c r="Q1385" s="11">
        <f t="shared" si="87"/>
        <v>42707.074976851851</v>
      </c>
      <c r="R1385" t="b">
        <v>0</v>
      </c>
      <c r="S1385" t="b">
        <v>1</v>
      </c>
      <c r="T1385" t="s">
        <v>8276</v>
      </c>
      <c r="U1385" t="s">
        <v>8325</v>
      </c>
      <c r="V1385" t="s">
        <v>8326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v>124.08571428571429</v>
      </c>
      <c r="G1386" t="s">
        <v>8219</v>
      </c>
      <c r="H1386">
        <f t="shared" si="84"/>
        <v>63</v>
      </c>
      <c r="I1386" t="str">
        <f t="shared" si="85"/>
        <v>null</v>
      </c>
      <c r="J1386">
        <v>63</v>
      </c>
      <c r="K1386" s="6">
        <v>68.936507936507937</v>
      </c>
      <c r="L1386" t="s">
        <v>8224</v>
      </c>
      <c r="M1386" t="s">
        <v>8246</v>
      </c>
      <c r="N1386">
        <v>1436117922</v>
      </c>
      <c r="O1386" s="11">
        <f t="shared" si="86"/>
        <v>42190.735208333332</v>
      </c>
      <c r="P1386">
        <v>1433525922</v>
      </c>
      <c r="Q1386" s="11">
        <f t="shared" si="87"/>
        <v>42160.735208333332</v>
      </c>
      <c r="R1386" t="b">
        <v>0</v>
      </c>
      <c r="S1386" t="b">
        <v>1</v>
      </c>
      <c r="T1386" t="s">
        <v>8276</v>
      </c>
      <c r="U1386" t="s">
        <v>8325</v>
      </c>
      <c r="V1386" t="s">
        <v>8326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v>110.406125</v>
      </c>
      <c r="G1387" t="s">
        <v>8219</v>
      </c>
      <c r="H1387">
        <f t="shared" si="84"/>
        <v>134</v>
      </c>
      <c r="I1387" t="str">
        <f t="shared" si="85"/>
        <v>null</v>
      </c>
      <c r="J1387">
        <v>134</v>
      </c>
      <c r="K1387" s="6">
        <v>65.914104477611943</v>
      </c>
      <c r="L1387" t="s">
        <v>8236</v>
      </c>
      <c r="M1387" t="s">
        <v>8249</v>
      </c>
      <c r="N1387">
        <v>1461931860</v>
      </c>
      <c r="O1387" s="11">
        <f t="shared" si="86"/>
        <v>42489.507638888885</v>
      </c>
      <c r="P1387">
        <v>1457109121</v>
      </c>
      <c r="Q1387" s="11">
        <f t="shared" si="87"/>
        <v>42433.688900462963</v>
      </c>
      <c r="R1387" t="b">
        <v>0</v>
      </c>
      <c r="S1387" t="b">
        <v>1</v>
      </c>
      <c r="T1387" t="s">
        <v>8276</v>
      </c>
      <c r="U1387" t="s">
        <v>8325</v>
      </c>
      <c r="V1387" t="s">
        <v>8326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v>218.75</v>
      </c>
      <c r="G1388" t="s">
        <v>8219</v>
      </c>
      <c r="H1388">
        <f t="shared" si="84"/>
        <v>14</v>
      </c>
      <c r="I1388" t="str">
        <f t="shared" si="85"/>
        <v>null</v>
      </c>
      <c r="J1388">
        <v>14</v>
      </c>
      <c r="K1388" s="6">
        <v>62.5</v>
      </c>
      <c r="L1388" t="s">
        <v>8224</v>
      </c>
      <c r="M1388" t="s">
        <v>8246</v>
      </c>
      <c r="N1388">
        <v>1438183889</v>
      </c>
      <c r="O1388" s="11">
        <f t="shared" si="86"/>
        <v>42214.646863425922</v>
      </c>
      <c r="P1388">
        <v>1435591889</v>
      </c>
      <c r="Q1388" s="11">
        <f t="shared" si="87"/>
        <v>42184.646863425922</v>
      </c>
      <c r="R1388" t="b">
        <v>0</v>
      </c>
      <c r="S1388" t="b">
        <v>1</v>
      </c>
      <c r="T1388" t="s">
        <v>8276</v>
      </c>
      <c r="U1388" t="s">
        <v>8325</v>
      </c>
      <c r="V1388" t="s">
        <v>8326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v>136.625</v>
      </c>
      <c r="G1389" t="s">
        <v>8219</v>
      </c>
      <c r="H1389">
        <f t="shared" si="84"/>
        <v>78</v>
      </c>
      <c r="I1389" t="str">
        <f t="shared" si="85"/>
        <v>null</v>
      </c>
      <c r="J1389">
        <v>78</v>
      </c>
      <c r="K1389" s="6">
        <v>70.064102564102569</v>
      </c>
      <c r="L1389" t="s">
        <v>8224</v>
      </c>
      <c r="M1389" t="s">
        <v>8246</v>
      </c>
      <c r="N1389">
        <v>1433305800</v>
      </c>
      <c r="O1389" s="11">
        <f t="shared" si="86"/>
        <v>42158.1875</v>
      </c>
      <c r="P1389">
        <v>1430604395</v>
      </c>
      <c r="Q1389" s="11">
        <f t="shared" si="87"/>
        <v>42126.92123842593</v>
      </c>
      <c r="R1389" t="b">
        <v>0</v>
      </c>
      <c r="S1389" t="b">
        <v>1</v>
      </c>
      <c r="T1389" t="s">
        <v>8276</v>
      </c>
      <c r="U1389" t="s">
        <v>8325</v>
      </c>
      <c r="V1389" t="s">
        <v>8326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v>134.8074</v>
      </c>
      <c r="G1390" t="s">
        <v>8219</v>
      </c>
      <c r="H1390">
        <f t="shared" si="84"/>
        <v>112</v>
      </c>
      <c r="I1390" t="str">
        <f t="shared" si="85"/>
        <v>null</v>
      </c>
      <c r="J1390">
        <v>112</v>
      </c>
      <c r="K1390" s="6">
        <v>60.181874999999998</v>
      </c>
      <c r="L1390" t="s">
        <v>8224</v>
      </c>
      <c r="M1390" t="s">
        <v>8246</v>
      </c>
      <c r="N1390">
        <v>1476720840</v>
      </c>
      <c r="O1390" s="11">
        <f t="shared" si="86"/>
        <v>42660.676388888889</v>
      </c>
      <c r="P1390">
        <v>1474469117</v>
      </c>
      <c r="Q1390" s="11">
        <f t="shared" si="87"/>
        <v>42634.614780092597</v>
      </c>
      <c r="R1390" t="b">
        <v>0</v>
      </c>
      <c r="S1390" t="b">
        <v>1</v>
      </c>
      <c r="T1390" t="s">
        <v>8276</v>
      </c>
      <c r="U1390" t="s">
        <v>8325</v>
      </c>
      <c r="V1390" t="s">
        <v>8326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v>145.4</v>
      </c>
      <c r="G1391" t="s">
        <v>8219</v>
      </c>
      <c r="H1391">
        <f t="shared" si="84"/>
        <v>34</v>
      </c>
      <c r="I1391" t="str">
        <f t="shared" si="85"/>
        <v>null</v>
      </c>
      <c r="J1391">
        <v>34</v>
      </c>
      <c r="K1391" s="6">
        <v>21.382352941176471</v>
      </c>
      <c r="L1391" t="s">
        <v>8225</v>
      </c>
      <c r="M1391" t="s">
        <v>8247</v>
      </c>
      <c r="N1391">
        <v>1471087957</v>
      </c>
      <c r="O1391" s="11">
        <f t="shared" si="86"/>
        <v>42595.480983796297</v>
      </c>
      <c r="P1391">
        <v>1468495957</v>
      </c>
      <c r="Q1391" s="11">
        <f t="shared" si="87"/>
        <v>42565.480983796297</v>
      </c>
      <c r="R1391" t="b">
        <v>0</v>
      </c>
      <c r="S1391" t="b">
        <v>1</v>
      </c>
      <c r="T1391" t="s">
        <v>8276</v>
      </c>
      <c r="U1391" t="s">
        <v>8325</v>
      </c>
      <c r="V1391" t="s">
        <v>8326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v>109.10714285714285</v>
      </c>
      <c r="G1392" t="s">
        <v>8219</v>
      </c>
      <c r="H1392">
        <f t="shared" si="84"/>
        <v>19</v>
      </c>
      <c r="I1392" t="str">
        <f t="shared" si="85"/>
        <v>null</v>
      </c>
      <c r="J1392">
        <v>19</v>
      </c>
      <c r="K1392" s="6">
        <v>160.78947368421052</v>
      </c>
      <c r="L1392" t="s">
        <v>8224</v>
      </c>
      <c r="M1392" t="s">
        <v>8246</v>
      </c>
      <c r="N1392">
        <v>1430154720</v>
      </c>
      <c r="O1392" s="11">
        <f t="shared" si="86"/>
        <v>42121.716666666667</v>
      </c>
      <c r="P1392">
        <v>1427224606</v>
      </c>
      <c r="Q1392" s="11">
        <f t="shared" si="87"/>
        <v>42087.803310185183</v>
      </c>
      <c r="R1392" t="b">
        <v>0</v>
      </c>
      <c r="S1392" t="b">
        <v>1</v>
      </c>
      <c r="T1392" t="s">
        <v>8276</v>
      </c>
      <c r="U1392" t="s">
        <v>8325</v>
      </c>
      <c r="V1392" t="s">
        <v>8326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v>110.2</v>
      </c>
      <c r="G1393" t="s">
        <v>8219</v>
      </c>
      <c r="H1393">
        <f t="shared" si="84"/>
        <v>13</v>
      </c>
      <c r="I1393" t="str">
        <f t="shared" si="85"/>
        <v>null</v>
      </c>
      <c r="J1393">
        <v>13</v>
      </c>
      <c r="K1393" s="6">
        <v>42.384615384615387</v>
      </c>
      <c r="L1393" t="s">
        <v>8224</v>
      </c>
      <c r="M1393" t="s">
        <v>8246</v>
      </c>
      <c r="N1393">
        <v>1440219540</v>
      </c>
      <c r="O1393" s="11">
        <f t="shared" si="86"/>
        <v>42238.207638888889</v>
      </c>
      <c r="P1393">
        <v>1436369818</v>
      </c>
      <c r="Q1393" s="11">
        <f t="shared" si="87"/>
        <v>42193.650671296295</v>
      </c>
      <c r="R1393" t="b">
        <v>0</v>
      </c>
      <c r="S1393" t="b">
        <v>1</v>
      </c>
      <c r="T1393" t="s">
        <v>8276</v>
      </c>
      <c r="U1393" t="s">
        <v>8325</v>
      </c>
      <c r="V1393" t="s">
        <v>8326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v>113.64000000000001</v>
      </c>
      <c r="G1394" t="s">
        <v>8219</v>
      </c>
      <c r="H1394">
        <f t="shared" si="84"/>
        <v>104</v>
      </c>
      <c r="I1394" t="str">
        <f t="shared" si="85"/>
        <v>null</v>
      </c>
      <c r="J1394">
        <v>104</v>
      </c>
      <c r="K1394" s="6">
        <v>27.317307692307693</v>
      </c>
      <c r="L1394" t="s">
        <v>8224</v>
      </c>
      <c r="M1394" t="s">
        <v>8246</v>
      </c>
      <c r="N1394">
        <v>1456976586</v>
      </c>
      <c r="O1394" s="11">
        <f t="shared" si="86"/>
        <v>42432.154930555553</v>
      </c>
      <c r="P1394">
        <v>1454298186</v>
      </c>
      <c r="Q1394" s="11">
        <f t="shared" si="87"/>
        <v>42401.154930555553</v>
      </c>
      <c r="R1394" t="b">
        <v>0</v>
      </c>
      <c r="S1394" t="b">
        <v>1</v>
      </c>
      <c r="T1394" t="s">
        <v>8276</v>
      </c>
      <c r="U1394" t="s">
        <v>8325</v>
      </c>
      <c r="V1394" t="s">
        <v>8326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v>102.35000000000001</v>
      </c>
      <c r="G1395" t="s">
        <v>8219</v>
      </c>
      <c r="H1395">
        <f t="shared" si="84"/>
        <v>52</v>
      </c>
      <c r="I1395" t="str">
        <f t="shared" si="85"/>
        <v>null</v>
      </c>
      <c r="J1395">
        <v>52</v>
      </c>
      <c r="K1395" s="6">
        <v>196.82692307692307</v>
      </c>
      <c r="L1395" t="s">
        <v>8224</v>
      </c>
      <c r="M1395" t="s">
        <v>8246</v>
      </c>
      <c r="N1395">
        <v>1470068523</v>
      </c>
      <c r="O1395" s="11">
        <f t="shared" si="86"/>
        <v>42583.681979166664</v>
      </c>
      <c r="P1395">
        <v>1467476523</v>
      </c>
      <c r="Q1395" s="11">
        <f t="shared" si="87"/>
        <v>42553.681979166664</v>
      </c>
      <c r="R1395" t="b">
        <v>0</v>
      </c>
      <c r="S1395" t="b">
        <v>1</v>
      </c>
      <c r="T1395" t="s">
        <v>8276</v>
      </c>
      <c r="U1395" t="s">
        <v>8325</v>
      </c>
      <c r="V1395" t="s">
        <v>8326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v>122.13333333333334</v>
      </c>
      <c r="G1396" t="s">
        <v>8219</v>
      </c>
      <c r="H1396">
        <f t="shared" si="84"/>
        <v>17</v>
      </c>
      <c r="I1396" t="str">
        <f t="shared" si="85"/>
        <v>null</v>
      </c>
      <c r="J1396">
        <v>17</v>
      </c>
      <c r="K1396" s="6">
        <v>53.882352941176471</v>
      </c>
      <c r="L1396" t="s">
        <v>8224</v>
      </c>
      <c r="M1396" t="s">
        <v>8246</v>
      </c>
      <c r="N1396">
        <v>1488337200</v>
      </c>
      <c r="O1396" s="11">
        <f t="shared" si="86"/>
        <v>42795.125</v>
      </c>
      <c r="P1396">
        <v>1484623726</v>
      </c>
      <c r="Q1396" s="11">
        <f t="shared" si="87"/>
        <v>42752.144976851851</v>
      </c>
      <c r="R1396" t="b">
        <v>0</v>
      </c>
      <c r="S1396" t="b">
        <v>1</v>
      </c>
      <c r="T1396" t="s">
        <v>8276</v>
      </c>
      <c r="U1396" t="s">
        <v>8325</v>
      </c>
      <c r="V1396" t="s">
        <v>8326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v>111.88571428571427</v>
      </c>
      <c r="G1397" t="s">
        <v>8219</v>
      </c>
      <c r="H1397">
        <f t="shared" si="84"/>
        <v>82</v>
      </c>
      <c r="I1397" t="str">
        <f t="shared" si="85"/>
        <v>null</v>
      </c>
      <c r="J1397">
        <v>82</v>
      </c>
      <c r="K1397" s="6">
        <v>47.756097560975611</v>
      </c>
      <c r="L1397" t="s">
        <v>8224</v>
      </c>
      <c r="M1397" t="s">
        <v>8246</v>
      </c>
      <c r="N1397">
        <v>1484430481</v>
      </c>
      <c r="O1397" s="11">
        <f t="shared" si="86"/>
        <v>42749.90834490741</v>
      </c>
      <c r="P1397">
        <v>1481838481</v>
      </c>
      <c r="Q1397" s="11">
        <f t="shared" si="87"/>
        <v>42719.90834490741</v>
      </c>
      <c r="R1397" t="b">
        <v>0</v>
      </c>
      <c r="S1397" t="b">
        <v>1</v>
      </c>
      <c r="T1397" t="s">
        <v>8276</v>
      </c>
      <c r="U1397" t="s">
        <v>8325</v>
      </c>
      <c r="V1397" t="s">
        <v>8326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v>107.3</v>
      </c>
      <c r="G1398" t="s">
        <v>8219</v>
      </c>
      <c r="H1398">
        <f t="shared" si="84"/>
        <v>73</v>
      </c>
      <c r="I1398" t="str">
        <f t="shared" si="85"/>
        <v>null</v>
      </c>
      <c r="J1398">
        <v>73</v>
      </c>
      <c r="K1398" s="6">
        <v>88.191780821917803</v>
      </c>
      <c r="L1398" t="s">
        <v>8224</v>
      </c>
      <c r="M1398" t="s">
        <v>8246</v>
      </c>
      <c r="N1398">
        <v>1423871882</v>
      </c>
      <c r="O1398" s="11">
        <f t="shared" si="86"/>
        <v>42048.99863425926</v>
      </c>
      <c r="P1398">
        <v>1421279882</v>
      </c>
      <c r="Q1398" s="11">
        <f t="shared" si="87"/>
        <v>42018.99863425926</v>
      </c>
      <c r="R1398" t="b">
        <v>0</v>
      </c>
      <c r="S1398" t="b">
        <v>1</v>
      </c>
      <c r="T1398" t="s">
        <v>8276</v>
      </c>
      <c r="U1398" t="s">
        <v>8325</v>
      </c>
      <c r="V1398" t="s">
        <v>8326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v>113.85000000000001</v>
      </c>
      <c r="G1399" t="s">
        <v>8219</v>
      </c>
      <c r="H1399">
        <f t="shared" si="84"/>
        <v>158</v>
      </c>
      <c r="I1399" t="str">
        <f t="shared" si="85"/>
        <v>null</v>
      </c>
      <c r="J1399">
        <v>158</v>
      </c>
      <c r="K1399" s="6">
        <v>72.056962025316452</v>
      </c>
      <c r="L1399" t="s">
        <v>8224</v>
      </c>
      <c r="M1399" t="s">
        <v>8246</v>
      </c>
      <c r="N1399">
        <v>1477603140</v>
      </c>
      <c r="O1399" s="11">
        <f t="shared" si="86"/>
        <v>42670.888194444444</v>
      </c>
      <c r="P1399">
        <v>1475013710</v>
      </c>
      <c r="Q1399" s="11">
        <f t="shared" si="87"/>
        <v>42640.917939814812</v>
      </c>
      <c r="R1399" t="b">
        <v>0</v>
      </c>
      <c r="S1399" t="b">
        <v>1</v>
      </c>
      <c r="T1399" t="s">
        <v>8276</v>
      </c>
      <c r="U1399" t="s">
        <v>8325</v>
      </c>
      <c r="V1399" t="s">
        <v>8326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v>109.68181818181819</v>
      </c>
      <c r="G1400" t="s">
        <v>8219</v>
      </c>
      <c r="H1400">
        <f t="shared" si="84"/>
        <v>65</v>
      </c>
      <c r="I1400" t="str">
        <f t="shared" si="85"/>
        <v>null</v>
      </c>
      <c r="J1400">
        <v>65</v>
      </c>
      <c r="K1400" s="6">
        <v>74.246153846153845</v>
      </c>
      <c r="L1400" t="s">
        <v>8224</v>
      </c>
      <c r="M1400" t="s">
        <v>8246</v>
      </c>
      <c r="N1400">
        <v>1467752334</v>
      </c>
      <c r="O1400" s="11">
        <f t="shared" si="86"/>
        <v>42556.874236111107</v>
      </c>
      <c r="P1400">
        <v>1465160334</v>
      </c>
      <c r="Q1400" s="11">
        <f t="shared" si="87"/>
        <v>42526.874236111107</v>
      </c>
      <c r="R1400" t="b">
        <v>0</v>
      </c>
      <c r="S1400" t="b">
        <v>1</v>
      </c>
      <c r="T1400" t="s">
        <v>8276</v>
      </c>
      <c r="U1400" t="s">
        <v>8325</v>
      </c>
      <c r="V1400" t="s">
        <v>8326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v>126.14444444444443</v>
      </c>
      <c r="G1401" t="s">
        <v>8219</v>
      </c>
      <c r="H1401">
        <f t="shared" si="84"/>
        <v>184</v>
      </c>
      <c r="I1401" t="str">
        <f t="shared" si="85"/>
        <v>null</v>
      </c>
      <c r="J1401">
        <v>184</v>
      </c>
      <c r="K1401" s="6">
        <v>61.701086956521742</v>
      </c>
      <c r="L1401" t="s">
        <v>8224</v>
      </c>
      <c r="M1401" t="s">
        <v>8246</v>
      </c>
      <c r="N1401">
        <v>1412640373</v>
      </c>
      <c r="O1401" s="11">
        <f t="shared" si="86"/>
        <v>41919.004317129627</v>
      </c>
      <c r="P1401">
        <v>1410048373</v>
      </c>
      <c r="Q1401" s="11">
        <f t="shared" si="87"/>
        <v>41889.004317129627</v>
      </c>
      <c r="R1401" t="b">
        <v>0</v>
      </c>
      <c r="S1401" t="b">
        <v>1</v>
      </c>
      <c r="T1401" t="s">
        <v>8276</v>
      </c>
      <c r="U1401" t="s">
        <v>8325</v>
      </c>
      <c r="V1401" t="s">
        <v>8326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v>167.42857142857144</v>
      </c>
      <c r="G1402" t="s">
        <v>8219</v>
      </c>
      <c r="H1402">
        <f t="shared" si="84"/>
        <v>34</v>
      </c>
      <c r="I1402" t="str">
        <f t="shared" si="85"/>
        <v>null</v>
      </c>
      <c r="J1402">
        <v>34</v>
      </c>
      <c r="K1402" s="6">
        <v>17.235294117647058</v>
      </c>
      <c r="L1402" t="s">
        <v>8225</v>
      </c>
      <c r="M1402" t="s">
        <v>8247</v>
      </c>
      <c r="N1402">
        <v>1465709400</v>
      </c>
      <c r="O1402" s="11">
        <f t="shared" si="86"/>
        <v>42533.229166666672</v>
      </c>
      <c r="P1402">
        <v>1462695073</v>
      </c>
      <c r="Q1402" s="11">
        <f t="shared" si="87"/>
        <v>42498.341122685189</v>
      </c>
      <c r="R1402" t="b">
        <v>0</v>
      </c>
      <c r="S1402" t="b">
        <v>1</v>
      </c>
      <c r="T1402" t="s">
        <v>8276</v>
      </c>
      <c r="U1402" t="s">
        <v>8325</v>
      </c>
      <c r="V1402" t="s">
        <v>8326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v>496.52000000000004</v>
      </c>
      <c r="G1403" t="s">
        <v>8219</v>
      </c>
      <c r="H1403">
        <f t="shared" si="84"/>
        <v>240</v>
      </c>
      <c r="I1403" t="str">
        <f t="shared" si="85"/>
        <v>null</v>
      </c>
      <c r="J1403">
        <v>240</v>
      </c>
      <c r="K1403" s="6">
        <v>51.720833333333331</v>
      </c>
      <c r="L1403" t="s">
        <v>8224</v>
      </c>
      <c r="M1403" t="s">
        <v>8246</v>
      </c>
      <c r="N1403">
        <v>1369612474</v>
      </c>
      <c r="O1403" s="11">
        <f t="shared" si="86"/>
        <v>41420.99622685185</v>
      </c>
      <c r="P1403">
        <v>1367798074</v>
      </c>
      <c r="Q1403" s="11">
        <f t="shared" si="87"/>
        <v>41399.99622685185</v>
      </c>
      <c r="R1403" t="b">
        <v>0</v>
      </c>
      <c r="S1403" t="b">
        <v>1</v>
      </c>
      <c r="T1403" t="s">
        <v>8276</v>
      </c>
      <c r="U1403" t="s">
        <v>8325</v>
      </c>
      <c r="V1403" t="s">
        <v>8326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v>109.16</v>
      </c>
      <c r="G1404" t="s">
        <v>8219</v>
      </c>
      <c r="H1404">
        <f t="shared" si="84"/>
        <v>113</v>
      </c>
      <c r="I1404" t="str">
        <f t="shared" si="85"/>
        <v>null</v>
      </c>
      <c r="J1404">
        <v>113</v>
      </c>
      <c r="K1404" s="6">
        <v>24.150442477876105</v>
      </c>
      <c r="L1404" t="s">
        <v>8225</v>
      </c>
      <c r="M1404" t="s">
        <v>8247</v>
      </c>
      <c r="N1404">
        <v>1430439411</v>
      </c>
      <c r="O1404" s="11">
        <f t="shared" si="86"/>
        <v>42125.011701388896</v>
      </c>
      <c r="P1404">
        <v>1425259011</v>
      </c>
      <c r="Q1404" s="11">
        <f t="shared" si="87"/>
        <v>42065.053368055553</v>
      </c>
      <c r="R1404" t="b">
        <v>0</v>
      </c>
      <c r="S1404" t="b">
        <v>1</v>
      </c>
      <c r="T1404" t="s">
        <v>8276</v>
      </c>
      <c r="U1404" t="s">
        <v>8325</v>
      </c>
      <c r="V1404" t="s">
        <v>8326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v>102.57499999999999</v>
      </c>
      <c r="G1405" t="s">
        <v>8219</v>
      </c>
      <c r="H1405">
        <f t="shared" si="84"/>
        <v>66</v>
      </c>
      <c r="I1405" t="str">
        <f t="shared" si="85"/>
        <v>null</v>
      </c>
      <c r="J1405">
        <v>66</v>
      </c>
      <c r="K1405" s="6">
        <v>62.166666666666664</v>
      </c>
      <c r="L1405" t="s">
        <v>8224</v>
      </c>
      <c r="M1405" t="s">
        <v>8246</v>
      </c>
      <c r="N1405">
        <v>1374802235</v>
      </c>
      <c r="O1405" s="11">
        <f t="shared" si="86"/>
        <v>41481.062905092593</v>
      </c>
      <c r="P1405">
        <v>1372210235</v>
      </c>
      <c r="Q1405" s="11">
        <f t="shared" si="87"/>
        <v>41451.062905092593</v>
      </c>
      <c r="R1405" t="b">
        <v>0</v>
      </c>
      <c r="S1405" t="b">
        <v>1</v>
      </c>
      <c r="T1405" t="s">
        <v>8276</v>
      </c>
      <c r="U1405" t="s">
        <v>8325</v>
      </c>
      <c r="V1405" t="s">
        <v>8326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v>1.6620689655172414</v>
      </c>
      <c r="G1406" t="s">
        <v>8221</v>
      </c>
      <c r="H1406" t="str">
        <f t="shared" si="84"/>
        <v>null</v>
      </c>
      <c r="I1406">
        <f t="shared" si="85"/>
        <v>5</v>
      </c>
      <c r="J1406">
        <v>5</v>
      </c>
      <c r="K1406" s="6">
        <v>48.2</v>
      </c>
      <c r="L1406" t="s">
        <v>8225</v>
      </c>
      <c r="M1406" t="s">
        <v>8247</v>
      </c>
      <c r="N1406">
        <v>1424607285</v>
      </c>
      <c r="O1406" s="11">
        <f t="shared" si="86"/>
        <v>42057.510243055556</v>
      </c>
      <c r="P1406">
        <v>1422447285</v>
      </c>
      <c r="Q1406" s="11">
        <f t="shared" si="87"/>
        <v>42032.510243055556</v>
      </c>
      <c r="R1406" t="b">
        <v>1</v>
      </c>
      <c r="S1406" t="b">
        <v>0</v>
      </c>
      <c r="T1406" t="s">
        <v>8287</v>
      </c>
      <c r="U1406" t="s">
        <v>8322</v>
      </c>
      <c r="V1406" t="s">
        <v>8341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v>0.42</v>
      </c>
      <c r="G1407" t="s">
        <v>8221</v>
      </c>
      <c r="H1407" t="str">
        <f t="shared" si="84"/>
        <v>null</v>
      </c>
      <c r="I1407">
        <f t="shared" si="85"/>
        <v>17</v>
      </c>
      <c r="J1407">
        <v>17</v>
      </c>
      <c r="K1407" s="6">
        <v>6.1764705882352944</v>
      </c>
      <c r="L1407" t="s">
        <v>8224</v>
      </c>
      <c r="M1407" t="s">
        <v>8246</v>
      </c>
      <c r="N1407">
        <v>1417195201</v>
      </c>
      <c r="O1407" s="11">
        <f t="shared" si="86"/>
        <v>41971.722233796296</v>
      </c>
      <c r="P1407">
        <v>1414599601</v>
      </c>
      <c r="Q1407" s="11">
        <f t="shared" si="87"/>
        <v>41941.680567129632</v>
      </c>
      <c r="R1407" t="b">
        <v>1</v>
      </c>
      <c r="S1407" t="b">
        <v>0</v>
      </c>
      <c r="T1407" t="s">
        <v>8287</v>
      </c>
      <c r="U1407" t="s">
        <v>8322</v>
      </c>
      <c r="V1407" t="s">
        <v>8341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v>0.125</v>
      </c>
      <c r="G1408" t="s">
        <v>8221</v>
      </c>
      <c r="H1408" t="str">
        <f t="shared" si="84"/>
        <v>null</v>
      </c>
      <c r="I1408">
        <f t="shared" si="85"/>
        <v>3</v>
      </c>
      <c r="J1408">
        <v>3</v>
      </c>
      <c r="K1408" s="6">
        <v>5</v>
      </c>
      <c r="L1408" t="s">
        <v>8237</v>
      </c>
      <c r="M1408" t="s">
        <v>8249</v>
      </c>
      <c r="N1408">
        <v>1449914400</v>
      </c>
      <c r="O1408" s="11">
        <f t="shared" si="86"/>
        <v>42350.416666666672</v>
      </c>
      <c r="P1408">
        <v>1445336607</v>
      </c>
      <c r="Q1408" s="11">
        <f t="shared" si="87"/>
        <v>42297.432951388888</v>
      </c>
      <c r="R1408" t="b">
        <v>0</v>
      </c>
      <c r="S1408" t="b">
        <v>0</v>
      </c>
      <c r="T1408" t="s">
        <v>8287</v>
      </c>
      <c r="U1408" t="s">
        <v>8322</v>
      </c>
      <c r="V1408" t="s">
        <v>8341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v>0.5</v>
      </c>
      <c r="G1409" t="s">
        <v>8221</v>
      </c>
      <c r="H1409" t="str">
        <f t="shared" si="84"/>
        <v>null</v>
      </c>
      <c r="I1409">
        <f t="shared" si="85"/>
        <v>2</v>
      </c>
      <c r="J1409">
        <v>2</v>
      </c>
      <c r="K1409" s="6">
        <v>7.5</v>
      </c>
      <c r="L1409" t="s">
        <v>8224</v>
      </c>
      <c r="M1409" t="s">
        <v>8246</v>
      </c>
      <c r="N1409">
        <v>1407847978</v>
      </c>
      <c r="O1409" s="11">
        <f t="shared" si="86"/>
        <v>41863.536782407406</v>
      </c>
      <c r="P1409">
        <v>1405687978</v>
      </c>
      <c r="Q1409" s="11">
        <f t="shared" si="87"/>
        <v>41838.536782407406</v>
      </c>
      <c r="R1409" t="b">
        <v>0</v>
      </c>
      <c r="S1409" t="b">
        <v>0</v>
      </c>
      <c r="T1409" t="s">
        <v>8287</v>
      </c>
      <c r="U1409" t="s">
        <v>8322</v>
      </c>
      <c r="V1409" t="s">
        <v>8341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v>7.1999999999999993</v>
      </c>
      <c r="G1410" t="s">
        <v>8221</v>
      </c>
      <c r="H1410" t="str">
        <f t="shared" ref="H1410:H1473" si="88">IF(G1410="successful",J1410,"null")</f>
        <v>null</v>
      </c>
      <c r="I1410">
        <f t="shared" si="85"/>
        <v>6</v>
      </c>
      <c r="J1410">
        <v>6</v>
      </c>
      <c r="K1410" s="6">
        <v>12</v>
      </c>
      <c r="L1410" t="s">
        <v>8225</v>
      </c>
      <c r="M1410" t="s">
        <v>8247</v>
      </c>
      <c r="N1410">
        <v>1447451756</v>
      </c>
      <c r="O1410" s="11">
        <f t="shared" si="86"/>
        <v>42321.913842592592</v>
      </c>
      <c r="P1410">
        <v>1444856156</v>
      </c>
      <c r="Q1410" s="11">
        <f t="shared" si="87"/>
        <v>42291.872175925921</v>
      </c>
      <c r="R1410" t="b">
        <v>0</v>
      </c>
      <c r="S1410" t="b">
        <v>0</v>
      </c>
      <c r="T1410" t="s">
        <v>8287</v>
      </c>
      <c r="U1410" t="s">
        <v>8322</v>
      </c>
      <c r="V1410" t="s">
        <v>8341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v>0</v>
      </c>
      <c r="G1411" t="s">
        <v>8221</v>
      </c>
      <c r="H1411" t="str">
        <f t="shared" si="88"/>
        <v>null</v>
      </c>
      <c r="I1411">
        <f t="shared" ref="I1411:I1474" si="89">IF(G1411="failed",J1411,"null")</f>
        <v>0</v>
      </c>
      <c r="J1411">
        <v>0</v>
      </c>
      <c r="K1411" s="7">
        <v>0</v>
      </c>
      <c r="L1411" t="s">
        <v>8224</v>
      </c>
      <c r="M1411" t="s">
        <v>8246</v>
      </c>
      <c r="N1411">
        <v>1420085535</v>
      </c>
      <c r="O1411" s="11">
        <f t="shared" ref="O1411:O1474" si="90">(((N1411/60)/60/24)+DATE(1970,1,1))</f>
        <v>42005.175173611111</v>
      </c>
      <c r="P1411">
        <v>1414897935</v>
      </c>
      <c r="Q1411" s="11">
        <f t="shared" ref="Q1411:Q1474" si="91">(((P1411/60)/60/24)+DATE(1970,1,1))</f>
        <v>41945.133506944447</v>
      </c>
      <c r="R1411" t="b">
        <v>0</v>
      </c>
      <c r="S1411" t="b">
        <v>0</v>
      </c>
      <c r="T1411" t="s">
        <v>8287</v>
      </c>
      <c r="U1411" t="s">
        <v>8322</v>
      </c>
      <c r="V1411" t="s">
        <v>8341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v>1.6666666666666666E-2</v>
      </c>
      <c r="G1412" t="s">
        <v>8221</v>
      </c>
      <c r="H1412" t="str">
        <f t="shared" si="88"/>
        <v>null</v>
      </c>
      <c r="I1412">
        <f t="shared" si="89"/>
        <v>1</v>
      </c>
      <c r="J1412">
        <v>1</v>
      </c>
      <c r="K1412" s="6">
        <v>1</v>
      </c>
      <c r="L1412" t="s">
        <v>8237</v>
      </c>
      <c r="M1412" t="s">
        <v>8249</v>
      </c>
      <c r="N1412">
        <v>1464939520</v>
      </c>
      <c r="O1412" s="11">
        <f t="shared" si="90"/>
        <v>42524.318518518514</v>
      </c>
      <c r="P1412">
        <v>1461051520</v>
      </c>
      <c r="Q1412" s="11">
        <f t="shared" si="91"/>
        <v>42479.318518518514</v>
      </c>
      <c r="R1412" t="b">
        <v>0</v>
      </c>
      <c r="S1412" t="b">
        <v>0</v>
      </c>
      <c r="T1412" t="s">
        <v>8287</v>
      </c>
      <c r="U1412" t="s">
        <v>8322</v>
      </c>
      <c r="V1412" t="s">
        <v>8341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v>0.23333333333333336</v>
      </c>
      <c r="G1413" t="s">
        <v>8221</v>
      </c>
      <c r="H1413" t="str">
        <f t="shared" si="88"/>
        <v>null</v>
      </c>
      <c r="I1413">
        <f t="shared" si="89"/>
        <v>3</v>
      </c>
      <c r="J1413">
        <v>3</v>
      </c>
      <c r="K1413" s="6">
        <v>2.3333333333333335</v>
      </c>
      <c r="L1413" t="s">
        <v>8225</v>
      </c>
      <c r="M1413" t="s">
        <v>8247</v>
      </c>
      <c r="N1413">
        <v>1423185900</v>
      </c>
      <c r="O1413" s="11">
        <f t="shared" si="90"/>
        <v>42041.059027777781</v>
      </c>
      <c r="P1413">
        <v>1420766700</v>
      </c>
      <c r="Q1413" s="11">
        <f t="shared" si="91"/>
        <v>42013.059027777781</v>
      </c>
      <c r="R1413" t="b">
        <v>0</v>
      </c>
      <c r="S1413" t="b">
        <v>0</v>
      </c>
      <c r="T1413" t="s">
        <v>8287</v>
      </c>
      <c r="U1413" t="s">
        <v>8322</v>
      </c>
      <c r="V1413" t="s">
        <v>8341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v>4.5714285714285712</v>
      </c>
      <c r="G1414" t="s">
        <v>8221</v>
      </c>
      <c r="H1414" t="str">
        <f t="shared" si="88"/>
        <v>null</v>
      </c>
      <c r="I1414">
        <f t="shared" si="89"/>
        <v>13</v>
      </c>
      <c r="J1414">
        <v>13</v>
      </c>
      <c r="K1414" s="6">
        <v>24.615384615384617</v>
      </c>
      <c r="L1414" t="s">
        <v>8224</v>
      </c>
      <c r="M1414" t="s">
        <v>8246</v>
      </c>
      <c r="N1414">
        <v>1417656699</v>
      </c>
      <c r="O1414" s="11">
        <f t="shared" si="90"/>
        <v>41977.063645833332</v>
      </c>
      <c r="P1414">
        <v>1415064699</v>
      </c>
      <c r="Q1414" s="11">
        <f t="shared" si="91"/>
        <v>41947.063645833332</v>
      </c>
      <c r="R1414" t="b">
        <v>0</v>
      </c>
      <c r="S1414" t="b">
        <v>0</v>
      </c>
      <c r="T1414" t="s">
        <v>8287</v>
      </c>
      <c r="U1414" t="s">
        <v>8322</v>
      </c>
      <c r="V1414" t="s">
        <v>8341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v>5</v>
      </c>
      <c r="G1415" t="s">
        <v>8221</v>
      </c>
      <c r="H1415" t="str">
        <f t="shared" si="88"/>
        <v>null</v>
      </c>
      <c r="I1415">
        <f t="shared" si="89"/>
        <v>1</v>
      </c>
      <c r="J1415">
        <v>1</v>
      </c>
      <c r="K1415" s="6">
        <v>100</v>
      </c>
      <c r="L1415" t="s">
        <v>8237</v>
      </c>
      <c r="M1415" t="s">
        <v>8249</v>
      </c>
      <c r="N1415">
        <v>1455964170</v>
      </c>
      <c r="O1415" s="11">
        <f t="shared" si="90"/>
        <v>42420.437152777777</v>
      </c>
      <c r="P1415">
        <v>1450780170</v>
      </c>
      <c r="Q1415" s="11">
        <f t="shared" si="91"/>
        <v>42360.437152777777</v>
      </c>
      <c r="R1415" t="b">
        <v>0</v>
      </c>
      <c r="S1415" t="b">
        <v>0</v>
      </c>
      <c r="T1415" t="s">
        <v>8287</v>
      </c>
      <c r="U1415" t="s">
        <v>8322</v>
      </c>
      <c r="V1415" t="s">
        <v>8341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v>0.2</v>
      </c>
      <c r="G1416" t="s">
        <v>8221</v>
      </c>
      <c r="H1416" t="str">
        <f t="shared" si="88"/>
        <v>null</v>
      </c>
      <c r="I1416">
        <f t="shared" si="89"/>
        <v>1</v>
      </c>
      <c r="J1416">
        <v>1</v>
      </c>
      <c r="K1416" s="6">
        <v>1</v>
      </c>
      <c r="L1416" t="s">
        <v>8224</v>
      </c>
      <c r="M1416" t="s">
        <v>8246</v>
      </c>
      <c r="N1416">
        <v>1483423467</v>
      </c>
      <c r="O1416" s="11">
        <f t="shared" si="90"/>
        <v>42738.25309027778</v>
      </c>
      <c r="P1416">
        <v>1480831467</v>
      </c>
      <c r="Q1416" s="11">
        <f t="shared" si="91"/>
        <v>42708.25309027778</v>
      </c>
      <c r="R1416" t="b">
        <v>0</v>
      </c>
      <c r="S1416" t="b">
        <v>0</v>
      </c>
      <c r="T1416" t="s">
        <v>8287</v>
      </c>
      <c r="U1416" t="s">
        <v>8322</v>
      </c>
      <c r="V1416" t="s">
        <v>8341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v>18.181818181818183</v>
      </c>
      <c r="G1417" t="s">
        <v>8221</v>
      </c>
      <c r="H1417" t="str">
        <f t="shared" si="88"/>
        <v>null</v>
      </c>
      <c r="I1417">
        <f t="shared" si="89"/>
        <v>9</v>
      </c>
      <c r="J1417">
        <v>9</v>
      </c>
      <c r="K1417" s="6">
        <v>88.888888888888886</v>
      </c>
      <c r="L1417" t="s">
        <v>8224</v>
      </c>
      <c r="M1417" t="s">
        <v>8246</v>
      </c>
      <c r="N1417">
        <v>1439741591</v>
      </c>
      <c r="O1417" s="11">
        <f t="shared" si="90"/>
        <v>42232.675821759258</v>
      </c>
      <c r="P1417">
        <v>1436285591</v>
      </c>
      <c r="Q1417" s="11">
        <f t="shared" si="91"/>
        <v>42192.675821759258</v>
      </c>
      <c r="R1417" t="b">
        <v>0</v>
      </c>
      <c r="S1417" t="b">
        <v>0</v>
      </c>
      <c r="T1417" t="s">
        <v>8287</v>
      </c>
      <c r="U1417" t="s">
        <v>8322</v>
      </c>
      <c r="V1417" t="s">
        <v>8341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v>0</v>
      </c>
      <c r="G1418" t="s">
        <v>8221</v>
      </c>
      <c r="H1418" t="str">
        <f t="shared" si="88"/>
        <v>null</v>
      </c>
      <c r="I1418">
        <f t="shared" si="89"/>
        <v>0</v>
      </c>
      <c r="J1418">
        <v>0</v>
      </c>
      <c r="K1418" s="7">
        <v>0</v>
      </c>
      <c r="L1418" t="s">
        <v>8224</v>
      </c>
      <c r="M1418" t="s">
        <v>8246</v>
      </c>
      <c r="N1418">
        <v>1448147619</v>
      </c>
      <c r="O1418" s="11">
        <f t="shared" si="90"/>
        <v>42329.967812499999</v>
      </c>
      <c r="P1418">
        <v>1445552019</v>
      </c>
      <c r="Q1418" s="11">
        <f t="shared" si="91"/>
        <v>42299.926145833335</v>
      </c>
      <c r="R1418" t="b">
        <v>0</v>
      </c>
      <c r="S1418" t="b">
        <v>0</v>
      </c>
      <c r="T1418" t="s">
        <v>8287</v>
      </c>
      <c r="U1418" t="s">
        <v>8322</v>
      </c>
      <c r="V1418" t="s">
        <v>8341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v>1.2222222222222223</v>
      </c>
      <c r="G1419" t="s">
        <v>8221</v>
      </c>
      <c r="H1419" t="str">
        <f t="shared" si="88"/>
        <v>null</v>
      </c>
      <c r="I1419">
        <f t="shared" si="89"/>
        <v>2</v>
      </c>
      <c r="J1419">
        <v>2</v>
      </c>
      <c r="K1419" s="6">
        <v>27.5</v>
      </c>
      <c r="L1419" t="s">
        <v>8224</v>
      </c>
      <c r="M1419" t="s">
        <v>8246</v>
      </c>
      <c r="N1419">
        <v>1442315460</v>
      </c>
      <c r="O1419" s="11">
        <f t="shared" si="90"/>
        <v>42262.465972222228</v>
      </c>
      <c r="P1419">
        <v>1439696174</v>
      </c>
      <c r="Q1419" s="11">
        <f t="shared" si="91"/>
        <v>42232.15016203704</v>
      </c>
      <c r="R1419" t="b">
        <v>0</v>
      </c>
      <c r="S1419" t="b">
        <v>0</v>
      </c>
      <c r="T1419" t="s">
        <v>8287</v>
      </c>
      <c r="U1419" t="s">
        <v>8322</v>
      </c>
      <c r="V1419" t="s">
        <v>8341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v>0.2</v>
      </c>
      <c r="G1420" t="s">
        <v>8221</v>
      </c>
      <c r="H1420" t="str">
        <f t="shared" si="88"/>
        <v>null</v>
      </c>
      <c r="I1420">
        <f t="shared" si="89"/>
        <v>1</v>
      </c>
      <c r="J1420">
        <v>1</v>
      </c>
      <c r="K1420" s="6">
        <v>6</v>
      </c>
      <c r="L1420" t="s">
        <v>8227</v>
      </c>
      <c r="M1420" t="s">
        <v>8249</v>
      </c>
      <c r="N1420">
        <v>1456397834</v>
      </c>
      <c r="O1420" s="11">
        <f t="shared" si="90"/>
        <v>42425.456412037034</v>
      </c>
      <c r="P1420">
        <v>1453805834</v>
      </c>
      <c r="Q1420" s="11">
        <f t="shared" si="91"/>
        <v>42395.456412037034</v>
      </c>
      <c r="R1420" t="b">
        <v>0</v>
      </c>
      <c r="S1420" t="b">
        <v>0</v>
      </c>
      <c r="T1420" t="s">
        <v>8287</v>
      </c>
      <c r="U1420" t="s">
        <v>8322</v>
      </c>
      <c r="V1420" t="s">
        <v>8341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v>7.0634920634920633</v>
      </c>
      <c r="G1421" t="s">
        <v>8221</v>
      </c>
      <c r="H1421" t="str">
        <f t="shared" si="88"/>
        <v>null</v>
      </c>
      <c r="I1421">
        <f t="shared" si="89"/>
        <v>10</v>
      </c>
      <c r="J1421">
        <v>10</v>
      </c>
      <c r="K1421" s="6">
        <v>44.5</v>
      </c>
      <c r="L1421" t="s">
        <v>8224</v>
      </c>
      <c r="M1421" t="s">
        <v>8246</v>
      </c>
      <c r="N1421">
        <v>1476010619</v>
      </c>
      <c r="O1421" s="11">
        <f t="shared" si="90"/>
        <v>42652.456238425926</v>
      </c>
      <c r="P1421">
        <v>1473418619</v>
      </c>
      <c r="Q1421" s="11">
        <f t="shared" si="91"/>
        <v>42622.456238425926</v>
      </c>
      <c r="R1421" t="b">
        <v>0</v>
      </c>
      <c r="S1421" t="b">
        <v>0</v>
      </c>
      <c r="T1421" t="s">
        <v>8287</v>
      </c>
      <c r="U1421" t="s">
        <v>8322</v>
      </c>
      <c r="V1421" t="s">
        <v>8341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v>2.7272727272727271</v>
      </c>
      <c r="G1422" t="s">
        <v>8221</v>
      </c>
      <c r="H1422" t="str">
        <f t="shared" si="88"/>
        <v>null</v>
      </c>
      <c r="I1422">
        <f t="shared" si="89"/>
        <v>3</v>
      </c>
      <c r="J1422">
        <v>3</v>
      </c>
      <c r="K1422" s="6">
        <v>1</v>
      </c>
      <c r="L1422" t="s">
        <v>8224</v>
      </c>
      <c r="M1422" t="s">
        <v>8246</v>
      </c>
      <c r="N1422">
        <v>1467129686</v>
      </c>
      <c r="O1422" s="11">
        <f t="shared" si="90"/>
        <v>42549.667662037042</v>
      </c>
      <c r="P1422">
        <v>1464969686</v>
      </c>
      <c r="Q1422" s="11">
        <f t="shared" si="91"/>
        <v>42524.667662037042</v>
      </c>
      <c r="R1422" t="b">
        <v>0</v>
      </c>
      <c r="S1422" t="b">
        <v>0</v>
      </c>
      <c r="T1422" t="s">
        <v>8287</v>
      </c>
      <c r="U1422" t="s">
        <v>8322</v>
      </c>
      <c r="V1422" t="s">
        <v>8341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v>0.1</v>
      </c>
      <c r="G1423" t="s">
        <v>8221</v>
      </c>
      <c r="H1423" t="str">
        <f t="shared" si="88"/>
        <v>null</v>
      </c>
      <c r="I1423">
        <f t="shared" si="89"/>
        <v>2</v>
      </c>
      <c r="J1423">
        <v>2</v>
      </c>
      <c r="K1423" s="6">
        <v>100</v>
      </c>
      <c r="L1423" t="s">
        <v>8235</v>
      </c>
      <c r="M1423" t="s">
        <v>8255</v>
      </c>
      <c r="N1423">
        <v>1423432709</v>
      </c>
      <c r="O1423" s="11">
        <f t="shared" si="90"/>
        <v>42043.915613425925</v>
      </c>
      <c r="P1423">
        <v>1420840709</v>
      </c>
      <c r="Q1423" s="11">
        <f t="shared" si="91"/>
        <v>42013.915613425925</v>
      </c>
      <c r="R1423" t="b">
        <v>0</v>
      </c>
      <c r="S1423" t="b">
        <v>0</v>
      </c>
      <c r="T1423" t="s">
        <v>8287</v>
      </c>
      <c r="U1423" t="s">
        <v>8322</v>
      </c>
      <c r="V1423" t="s">
        <v>8341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v>0.104</v>
      </c>
      <c r="G1424" t="s">
        <v>8221</v>
      </c>
      <c r="H1424" t="str">
        <f t="shared" si="88"/>
        <v>null</v>
      </c>
      <c r="I1424">
        <f t="shared" si="89"/>
        <v>2</v>
      </c>
      <c r="J1424">
        <v>2</v>
      </c>
      <c r="K1424" s="6">
        <v>13</v>
      </c>
      <c r="L1424" t="s">
        <v>8228</v>
      </c>
      <c r="M1424" t="s">
        <v>8250</v>
      </c>
      <c r="N1424">
        <v>1474436704</v>
      </c>
      <c r="O1424" s="11">
        <f t="shared" si="90"/>
        <v>42634.239629629628</v>
      </c>
      <c r="P1424">
        <v>1471844704</v>
      </c>
      <c r="Q1424" s="11">
        <f t="shared" si="91"/>
        <v>42604.239629629628</v>
      </c>
      <c r="R1424" t="b">
        <v>0</v>
      </c>
      <c r="S1424" t="b">
        <v>0</v>
      </c>
      <c r="T1424" t="s">
        <v>8287</v>
      </c>
      <c r="U1424" t="s">
        <v>8322</v>
      </c>
      <c r="V1424" t="s">
        <v>8341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v>0.33333333333333337</v>
      </c>
      <c r="G1425" t="s">
        <v>8221</v>
      </c>
      <c r="H1425" t="str">
        <f t="shared" si="88"/>
        <v>null</v>
      </c>
      <c r="I1425">
        <f t="shared" si="89"/>
        <v>1</v>
      </c>
      <c r="J1425">
        <v>1</v>
      </c>
      <c r="K1425" s="6">
        <v>100</v>
      </c>
      <c r="L1425" t="s">
        <v>8226</v>
      </c>
      <c r="M1425" t="s">
        <v>8248</v>
      </c>
      <c r="N1425">
        <v>1451637531</v>
      </c>
      <c r="O1425" s="11">
        <f t="shared" si="90"/>
        <v>42370.360312500001</v>
      </c>
      <c r="P1425">
        <v>1449045531</v>
      </c>
      <c r="Q1425" s="11">
        <f t="shared" si="91"/>
        <v>42340.360312500001</v>
      </c>
      <c r="R1425" t="b">
        <v>0</v>
      </c>
      <c r="S1425" t="b">
        <v>0</v>
      </c>
      <c r="T1425" t="s">
        <v>8287</v>
      </c>
      <c r="U1425" t="s">
        <v>8322</v>
      </c>
      <c r="V1425" t="s">
        <v>8341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v>20.36</v>
      </c>
      <c r="G1426" t="s">
        <v>8221</v>
      </c>
      <c r="H1426" t="str">
        <f t="shared" si="88"/>
        <v>null</v>
      </c>
      <c r="I1426">
        <f t="shared" si="89"/>
        <v>14</v>
      </c>
      <c r="J1426">
        <v>14</v>
      </c>
      <c r="K1426" s="6">
        <v>109.07142857142857</v>
      </c>
      <c r="L1426" t="s">
        <v>8224</v>
      </c>
      <c r="M1426" t="s">
        <v>8246</v>
      </c>
      <c r="N1426">
        <v>1479233602</v>
      </c>
      <c r="O1426" s="11">
        <f t="shared" si="90"/>
        <v>42689.759282407409</v>
      </c>
      <c r="P1426">
        <v>1478106802</v>
      </c>
      <c r="Q1426" s="11">
        <f t="shared" si="91"/>
        <v>42676.717615740738</v>
      </c>
      <c r="R1426" t="b">
        <v>0</v>
      </c>
      <c r="S1426" t="b">
        <v>0</v>
      </c>
      <c r="T1426" t="s">
        <v>8287</v>
      </c>
      <c r="U1426" t="s">
        <v>8322</v>
      </c>
      <c r="V1426" t="s">
        <v>8341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v>0</v>
      </c>
      <c r="G1427" t="s">
        <v>8221</v>
      </c>
      <c r="H1427" t="str">
        <f t="shared" si="88"/>
        <v>null</v>
      </c>
      <c r="I1427">
        <f t="shared" si="89"/>
        <v>0</v>
      </c>
      <c r="J1427">
        <v>0</v>
      </c>
      <c r="K1427" s="7">
        <v>0</v>
      </c>
      <c r="L1427" t="s">
        <v>8224</v>
      </c>
      <c r="M1427" t="s">
        <v>8246</v>
      </c>
      <c r="N1427">
        <v>1430276959</v>
      </c>
      <c r="O1427" s="11">
        <f t="shared" si="90"/>
        <v>42123.131469907406</v>
      </c>
      <c r="P1427">
        <v>1427684959</v>
      </c>
      <c r="Q1427" s="11">
        <f t="shared" si="91"/>
        <v>42093.131469907406</v>
      </c>
      <c r="R1427" t="b">
        <v>0</v>
      </c>
      <c r="S1427" t="b">
        <v>0</v>
      </c>
      <c r="T1427" t="s">
        <v>8287</v>
      </c>
      <c r="U1427" t="s">
        <v>8322</v>
      </c>
      <c r="V1427" t="s">
        <v>8341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v>0</v>
      </c>
      <c r="G1428" t="s">
        <v>8221</v>
      </c>
      <c r="H1428" t="str">
        <f t="shared" si="88"/>
        <v>null</v>
      </c>
      <c r="I1428">
        <f t="shared" si="89"/>
        <v>0</v>
      </c>
      <c r="J1428">
        <v>0</v>
      </c>
      <c r="K1428" s="7">
        <v>0</v>
      </c>
      <c r="L1428" t="s">
        <v>8236</v>
      </c>
      <c r="M1428" t="s">
        <v>8249</v>
      </c>
      <c r="N1428">
        <v>1440408120</v>
      </c>
      <c r="O1428" s="11">
        <f t="shared" si="90"/>
        <v>42240.390277777777</v>
      </c>
      <c r="P1428">
        <v>1435224120</v>
      </c>
      <c r="Q1428" s="11">
        <f t="shared" si="91"/>
        <v>42180.390277777777</v>
      </c>
      <c r="R1428" t="b">
        <v>0</v>
      </c>
      <c r="S1428" t="b">
        <v>0</v>
      </c>
      <c r="T1428" t="s">
        <v>8287</v>
      </c>
      <c r="U1428" t="s">
        <v>8322</v>
      </c>
      <c r="V1428" t="s">
        <v>8341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v>8.3800000000000008</v>
      </c>
      <c r="G1429" t="s">
        <v>8221</v>
      </c>
      <c r="H1429" t="str">
        <f t="shared" si="88"/>
        <v>null</v>
      </c>
      <c r="I1429">
        <f t="shared" si="89"/>
        <v>4</v>
      </c>
      <c r="J1429">
        <v>4</v>
      </c>
      <c r="K1429" s="6">
        <v>104.75</v>
      </c>
      <c r="L1429" t="s">
        <v>8236</v>
      </c>
      <c r="M1429" t="s">
        <v>8249</v>
      </c>
      <c r="N1429">
        <v>1474230385</v>
      </c>
      <c r="O1429" s="11">
        <f t="shared" si="90"/>
        <v>42631.851678240739</v>
      </c>
      <c r="P1429">
        <v>1471638385</v>
      </c>
      <c r="Q1429" s="11">
        <f t="shared" si="91"/>
        <v>42601.851678240739</v>
      </c>
      <c r="R1429" t="b">
        <v>0</v>
      </c>
      <c r="S1429" t="b">
        <v>0</v>
      </c>
      <c r="T1429" t="s">
        <v>8287</v>
      </c>
      <c r="U1429" t="s">
        <v>8322</v>
      </c>
      <c r="V1429" t="s">
        <v>8341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v>4.5</v>
      </c>
      <c r="G1430" t="s">
        <v>8221</v>
      </c>
      <c r="H1430" t="str">
        <f t="shared" si="88"/>
        <v>null</v>
      </c>
      <c r="I1430">
        <f t="shared" si="89"/>
        <v>3</v>
      </c>
      <c r="J1430">
        <v>3</v>
      </c>
      <c r="K1430" s="6">
        <v>15</v>
      </c>
      <c r="L1430" t="s">
        <v>8227</v>
      </c>
      <c r="M1430" t="s">
        <v>8249</v>
      </c>
      <c r="N1430">
        <v>1459584417</v>
      </c>
      <c r="O1430" s="11">
        <f t="shared" si="90"/>
        <v>42462.338159722218</v>
      </c>
      <c r="P1430">
        <v>1456996017</v>
      </c>
      <c r="Q1430" s="11">
        <f t="shared" si="91"/>
        <v>42432.379826388889</v>
      </c>
      <c r="R1430" t="b">
        <v>0</v>
      </c>
      <c r="S1430" t="b">
        <v>0</v>
      </c>
      <c r="T1430" t="s">
        <v>8287</v>
      </c>
      <c r="U1430" t="s">
        <v>8322</v>
      </c>
      <c r="V1430" t="s">
        <v>8341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v>0</v>
      </c>
      <c r="G1431" t="s">
        <v>8221</v>
      </c>
      <c r="H1431" t="str">
        <f t="shared" si="88"/>
        <v>null</v>
      </c>
      <c r="I1431">
        <f t="shared" si="89"/>
        <v>0</v>
      </c>
      <c r="J1431">
        <v>0</v>
      </c>
      <c r="K1431" s="7">
        <v>0</v>
      </c>
      <c r="L1431" t="s">
        <v>8224</v>
      </c>
      <c r="M1431" t="s">
        <v>8246</v>
      </c>
      <c r="N1431">
        <v>1428629242</v>
      </c>
      <c r="O1431" s="11">
        <f t="shared" si="90"/>
        <v>42104.060671296291</v>
      </c>
      <c r="P1431">
        <v>1426037242</v>
      </c>
      <c r="Q1431" s="11">
        <f t="shared" si="91"/>
        <v>42074.060671296291</v>
      </c>
      <c r="R1431" t="b">
        <v>0</v>
      </c>
      <c r="S1431" t="b">
        <v>0</v>
      </c>
      <c r="T1431" t="s">
        <v>8287</v>
      </c>
      <c r="U1431" t="s">
        <v>8322</v>
      </c>
      <c r="V1431" t="s">
        <v>8341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v>8.06</v>
      </c>
      <c r="G1432" t="s">
        <v>8221</v>
      </c>
      <c r="H1432" t="str">
        <f t="shared" si="88"/>
        <v>null</v>
      </c>
      <c r="I1432">
        <f t="shared" si="89"/>
        <v>5</v>
      </c>
      <c r="J1432">
        <v>5</v>
      </c>
      <c r="K1432" s="6">
        <v>80.599999999999994</v>
      </c>
      <c r="L1432" t="s">
        <v>8224</v>
      </c>
      <c r="M1432" t="s">
        <v>8246</v>
      </c>
      <c r="N1432">
        <v>1419017488</v>
      </c>
      <c r="O1432" s="11">
        <f t="shared" si="90"/>
        <v>41992.813518518517</v>
      </c>
      <c r="P1432">
        <v>1416339088</v>
      </c>
      <c r="Q1432" s="11">
        <f t="shared" si="91"/>
        <v>41961.813518518517</v>
      </c>
      <c r="R1432" t="b">
        <v>0</v>
      </c>
      <c r="S1432" t="b">
        <v>0</v>
      </c>
      <c r="T1432" t="s">
        <v>8287</v>
      </c>
      <c r="U1432" t="s">
        <v>8322</v>
      </c>
      <c r="V1432" t="s">
        <v>8341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v>31.94705882352941</v>
      </c>
      <c r="G1433" t="s">
        <v>8221</v>
      </c>
      <c r="H1433" t="str">
        <f t="shared" si="88"/>
        <v>null</v>
      </c>
      <c r="I1433">
        <f t="shared" si="89"/>
        <v>47</v>
      </c>
      <c r="J1433">
        <v>47</v>
      </c>
      <c r="K1433" s="6">
        <v>115.55319148936171</v>
      </c>
      <c r="L1433" t="s">
        <v>8224</v>
      </c>
      <c r="M1433" t="s">
        <v>8246</v>
      </c>
      <c r="N1433">
        <v>1448517816</v>
      </c>
      <c r="O1433" s="11">
        <f t="shared" si="90"/>
        <v>42334.252500000002</v>
      </c>
      <c r="P1433">
        <v>1445922216</v>
      </c>
      <c r="Q1433" s="11">
        <f t="shared" si="91"/>
        <v>42304.210833333331</v>
      </c>
      <c r="R1433" t="b">
        <v>0</v>
      </c>
      <c r="S1433" t="b">
        <v>0</v>
      </c>
      <c r="T1433" t="s">
        <v>8287</v>
      </c>
      <c r="U1433" t="s">
        <v>8322</v>
      </c>
      <c r="V1433" t="s">
        <v>8341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v>0</v>
      </c>
      <c r="G1434" t="s">
        <v>8221</v>
      </c>
      <c r="H1434" t="str">
        <f t="shared" si="88"/>
        <v>null</v>
      </c>
      <c r="I1434">
        <f t="shared" si="89"/>
        <v>0</v>
      </c>
      <c r="J1434">
        <v>0</v>
      </c>
      <c r="K1434" s="7">
        <v>0</v>
      </c>
      <c r="L1434" t="s">
        <v>8224</v>
      </c>
      <c r="M1434" t="s">
        <v>8246</v>
      </c>
      <c r="N1434">
        <v>1437417828</v>
      </c>
      <c r="O1434" s="11">
        <f t="shared" si="90"/>
        <v>42205.780416666668</v>
      </c>
      <c r="P1434">
        <v>1434825828</v>
      </c>
      <c r="Q1434" s="11">
        <f t="shared" si="91"/>
        <v>42175.780416666668</v>
      </c>
      <c r="R1434" t="b">
        <v>0</v>
      </c>
      <c r="S1434" t="b">
        <v>0</v>
      </c>
      <c r="T1434" t="s">
        <v>8287</v>
      </c>
      <c r="U1434" t="s">
        <v>8322</v>
      </c>
      <c r="V1434" t="s">
        <v>8341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v>6.708333333333333</v>
      </c>
      <c r="G1435" t="s">
        <v>8221</v>
      </c>
      <c r="H1435" t="str">
        <f t="shared" si="88"/>
        <v>null</v>
      </c>
      <c r="I1435">
        <f t="shared" si="89"/>
        <v>10</v>
      </c>
      <c r="J1435">
        <v>10</v>
      </c>
      <c r="K1435" s="6">
        <v>80.5</v>
      </c>
      <c r="L1435" t="s">
        <v>8237</v>
      </c>
      <c r="M1435" t="s">
        <v>8249</v>
      </c>
      <c r="N1435">
        <v>1481367600</v>
      </c>
      <c r="O1435" s="11">
        <f t="shared" si="90"/>
        <v>42714.458333333328</v>
      </c>
      <c r="P1435">
        <v>1477839675</v>
      </c>
      <c r="Q1435" s="11">
        <f t="shared" si="91"/>
        <v>42673.625868055555</v>
      </c>
      <c r="R1435" t="b">
        <v>0</v>
      </c>
      <c r="S1435" t="b">
        <v>0</v>
      </c>
      <c r="T1435" t="s">
        <v>8287</v>
      </c>
      <c r="U1435" t="s">
        <v>8322</v>
      </c>
      <c r="V1435" t="s">
        <v>8341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v>9.9878048780487809</v>
      </c>
      <c r="G1436" t="s">
        <v>8221</v>
      </c>
      <c r="H1436" t="str">
        <f t="shared" si="88"/>
        <v>null</v>
      </c>
      <c r="I1436">
        <f t="shared" si="89"/>
        <v>11</v>
      </c>
      <c r="J1436">
        <v>11</v>
      </c>
      <c r="K1436" s="6">
        <v>744.5454545454545</v>
      </c>
      <c r="L1436" t="s">
        <v>8232</v>
      </c>
      <c r="M1436" t="s">
        <v>8253</v>
      </c>
      <c r="N1436">
        <v>1433775600</v>
      </c>
      <c r="O1436" s="11">
        <f t="shared" si="90"/>
        <v>42163.625</v>
      </c>
      <c r="P1436">
        <v>1431973478</v>
      </c>
      <c r="Q1436" s="11">
        <f t="shared" si="91"/>
        <v>42142.767106481479</v>
      </c>
      <c r="R1436" t="b">
        <v>0</v>
      </c>
      <c r="S1436" t="b">
        <v>0</v>
      </c>
      <c r="T1436" t="s">
        <v>8287</v>
      </c>
      <c r="U1436" t="s">
        <v>8322</v>
      </c>
      <c r="V1436" t="s">
        <v>8341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v>0.1</v>
      </c>
      <c r="G1437" t="s">
        <v>8221</v>
      </c>
      <c r="H1437" t="str">
        <f t="shared" si="88"/>
        <v>null</v>
      </c>
      <c r="I1437">
        <f t="shared" si="89"/>
        <v>2</v>
      </c>
      <c r="J1437">
        <v>2</v>
      </c>
      <c r="K1437" s="6">
        <v>7.5</v>
      </c>
      <c r="L1437" t="s">
        <v>8237</v>
      </c>
      <c r="M1437" t="s">
        <v>8249</v>
      </c>
      <c r="N1437">
        <v>1444589020</v>
      </c>
      <c r="O1437" s="11">
        <f t="shared" si="90"/>
        <v>42288.780324074076</v>
      </c>
      <c r="P1437">
        <v>1441997020</v>
      </c>
      <c r="Q1437" s="11">
        <f t="shared" si="91"/>
        <v>42258.780324074076</v>
      </c>
      <c r="R1437" t="b">
        <v>0</v>
      </c>
      <c r="S1437" t="b">
        <v>0</v>
      </c>
      <c r="T1437" t="s">
        <v>8287</v>
      </c>
      <c r="U1437" t="s">
        <v>8322</v>
      </c>
      <c r="V1437" t="s">
        <v>8341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v>0.77</v>
      </c>
      <c r="G1438" t="s">
        <v>8221</v>
      </c>
      <c r="H1438" t="str">
        <f t="shared" si="88"/>
        <v>null</v>
      </c>
      <c r="I1438">
        <f t="shared" si="89"/>
        <v>2</v>
      </c>
      <c r="J1438">
        <v>2</v>
      </c>
      <c r="K1438" s="6">
        <v>38.5</v>
      </c>
      <c r="L1438" t="s">
        <v>8236</v>
      </c>
      <c r="M1438" t="s">
        <v>8249</v>
      </c>
      <c r="N1438">
        <v>1456043057</v>
      </c>
      <c r="O1438" s="11">
        <f t="shared" si="90"/>
        <v>42421.35019675926</v>
      </c>
      <c r="P1438">
        <v>1453451057</v>
      </c>
      <c r="Q1438" s="11">
        <f t="shared" si="91"/>
        <v>42391.35019675926</v>
      </c>
      <c r="R1438" t="b">
        <v>0</v>
      </c>
      <c r="S1438" t="b">
        <v>0</v>
      </c>
      <c r="T1438" t="s">
        <v>8287</v>
      </c>
      <c r="U1438" t="s">
        <v>8322</v>
      </c>
      <c r="V1438" t="s">
        <v>8341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v>26.900000000000002</v>
      </c>
      <c r="G1439" t="s">
        <v>8221</v>
      </c>
      <c r="H1439" t="str">
        <f t="shared" si="88"/>
        <v>null</v>
      </c>
      <c r="I1439">
        <f t="shared" si="89"/>
        <v>22</v>
      </c>
      <c r="J1439">
        <v>22</v>
      </c>
      <c r="K1439" s="6">
        <v>36.68181818181818</v>
      </c>
      <c r="L1439" t="s">
        <v>8224</v>
      </c>
      <c r="M1439" t="s">
        <v>8246</v>
      </c>
      <c r="N1439">
        <v>1405227540</v>
      </c>
      <c r="O1439" s="11">
        <f t="shared" si="90"/>
        <v>41833.207638888889</v>
      </c>
      <c r="P1439">
        <v>1402058739</v>
      </c>
      <c r="Q1439" s="11">
        <f t="shared" si="91"/>
        <v>41796.531701388885</v>
      </c>
      <c r="R1439" t="b">
        <v>0</v>
      </c>
      <c r="S1439" t="b">
        <v>0</v>
      </c>
      <c r="T1439" t="s">
        <v>8287</v>
      </c>
      <c r="U1439" t="s">
        <v>8322</v>
      </c>
      <c r="V1439" t="s">
        <v>8341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v>3</v>
      </c>
      <c r="G1440" t="s">
        <v>8221</v>
      </c>
      <c r="H1440" t="str">
        <f t="shared" si="88"/>
        <v>null</v>
      </c>
      <c r="I1440">
        <f t="shared" si="89"/>
        <v>8</v>
      </c>
      <c r="J1440">
        <v>8</v>
      </c>
      <c r="K1440" s="6">
        <v>75</v>
      </c>
      <c r="L1440" t="s">
        <v>8232</v>
      </c>
      <c r="M1440" t="s">
        <v>8253</v>
      </c>
      <c r="N1440">
        <v>1461765300</v>
      </c>
      <c r="O1440" s="11">
        <f t="shared" si="90"/>
        <v>42487.579861111109</v>
      </c>
      <c r="P1440">
        <v>1459198499</v>
      </c>
      <c r="Q1440" s="11">
        <f t="shared" si="91"/>
        <v>42457.871516203704</v>
      </c>
      <c r="R1440" t="b">
        <v>0</v>
      </c>
      <c r="S1440" t="b">
        <v>0</v>
      </c>
      <c r="T1440" t="s">
        <v>8287</v>
      </c>
      <c r="U1440" t="s">
        <v>8322</v>
      </c>
      <c r="V1440" t="s">
        <v>8341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v>6.6055045871559637</v>
      </c>
      <c r="G1441" t="s">
        <v>8221</v>
      </c>
      <c r="H1441" t="str">
        <f t="shared" si="88"/>
        <v>null</v>
      </c>
      <c r="I1441">
        <f t="shared" si="89"/>
        <v>6</v>
      </c>
      <c r="J1441">
        <v>6</v>
      </c>
      <c r="K1441" s="6">
        <v>30</v>
      </c>
      <c r="L1441" t="s">
        <v>8229</v>
      </c>
      <c r="M1441" t="s">
        <v>8251</v>
      </c>
      <c r="N1441">
        <v>1425758101</v>
      </c>
      <c r="O1441" s="11">
        <f t="shared" si="90"/>
        <v>42070.829872685179</v>
      </c>
      <c r="P1441">
        <v>1423166101</v>
      </c>
      <c r="Q1441" s="11">
        <f t="shared" si="91"/>
        <v>42040.829872685179</v>
      </c>
      <c r="R1441" t="b">
        <v>0</v>
      </c>
      <c r="S1441" t="b">
        <v>0</v>
      </c>
      <c r="T1441" t="s">
        <v>8287</v>
      </c>
      <c r="U1441" t="s">
        <v>8322</v>
      </c>
      <c r="V1441" t="s">
        <v>8341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v>7.6923076923076927E-3</v>
      </c>
      <c r="G1442" t="s">
        <v>8221</v>
      </c>
      <c r="H1442" t="str">
        <f t="shared" si="88"/>
        <v>null</v>
      </c>
      <c r="I1442">
        <f t="shared" si="89"/>
        <v>1</v>
      </c>
      <c r="J1442">
        <v>1</v>
      </c>
      <c r="K1442" s="6">
        <v>1</v>
      </c>
      <c r="L1442" t="s">
        <v>8237</v>
      </c>
      <c r="M1442" t="s">
        <v>8249</v>
      </c>
      <c r="N1442">
        <v>1464285463</v>
      </c>
      <c r="O1442" s="11">
        <f t="shared" si="90"/>
        <v>42516.748414351852</v>
      </c>
      <c r="P1442">
        <v>1461693463</v>
      </c>
      <c r="Q1442" s="11">
        <f t="shared" si="91"/>
        <v>42486.748414351852</v>
      </c>
      <c r="R1442" t="b">
        <v>0</v>
      </c>
      <c r="S1442" t="b">
        <v>0</v>
      </c>
      <c r="T1442" t="s">
        <v>8287</v>
      </c>
      <c r="U1442" t="s">
        <v>8322</v>
      </c>
      <c r="V1442" t="s">
        <v>8341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v>1.1222222222222222</v>
      </c>
      <c r="G1443" t="s">
        <v>8221</v>
      </c>
      <c r="H1443" t="str">
        <f t="shared" si="88"/>
        <v>null</v>
      </c>
      <c r="I1443">
        <f t="shared" si="89"/>
        <v>3</v>
      </c>
      <c r="J1443">
        <v>3</v>
      </c>
      <c r="K1443" s="6">
        <v>673.33333333333337</v>
      </c>
      <c r="L1443" t="s">
        <v>8225</v>
      </c>
      <c r="M1443" t="s">
        <v>8247</v>
      </c>
      <c r="N1443">
        <v>1441995769</v>
      </c>
      <c r="O1443" s="11">
        <f t="shared" si="90"/>
        <v>42258.765844907408</v>
      </c>
      <c r="P1443">
        <v>1436811769</v>
      </c>
      <c r="Q1443" s="11">
        <f t="shared" si="91"/>
        <v>42198.765844907408</v>
      </c>
      <c r="R1443" t="b">
        <v>0</v>
      </c>
      <c r="S1443" t="b">
        <v>0</v>
      </c>
      <c r="T1443" t="s">
        <v>8287</v>
      </c>
      <c r="U1443" t="s">
        <v>8322</v>
      </c>
      <c r="V1443" t="s">
        <v>8341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v>0</v>
      </c>
      <c r="G1444" t="s">
        <v>8221</v>
      </c>
      <c r="H1444" t="str">
        <f t="shared" si="88"/>
        <v>null</v>
      </c>
      <c r="I1444">
        <f t="shared" si="89"/>
        <v>0</v>
      </c>
      <c r="J1444">
        <v>0</v>
      </c>
      <c r="K1444" s="7">
        <v>0</v>
      </c>
      <c r="L1444" t="s">
        <v>8224</v>
      </c>
      <c r="M1444" t="s">
        <v>8246</v>
      </c>
      <c r="N1444">
        <v>1464190158</v>
      </c>
      <c r="O1444" s="11">
        <f t="shared" si="90"/>
        <v>42515.64534722222</v>
      </c>
      <c r="P1444">
        <v>1461598158</v>
      </c>
      <c r="Q1444" s="11">
        <f t="shared" si="91"/>
        <v>42485.64534722222</v>
      </c>
      <c r="R1444" t="b">
        <v>0</v>
      </c>
      <c r="S1444" t="b">
        <v>0</v>
      </c>
      <c r="T1444" t="s">
        <v>8287</v>
      </c>
      <c r="U1444" t="s">
        <v>8322</v>
      </c>
      <c r="V1444" t="s">
        <v>8341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v>0</v>
      </c>
      <c r="G1445" t="s">
        <v>8221</v>
      </c>
      <c r="H1445" t="str">
        <f t="shared" si="88"/>
        <v>null</v>
      </c>
      <c r="I1445">
        <f t="shared" si="89"/>
        <v>0</v>
      </c>
      <c r="J1445">
        <v>0</v>
      </c>
      <c r="K1445" s="7">
        <v>0</v>
      </c>
      <c r="L1445" t="s">
        <v>8230</v>
      </c>
      <c r="M1445" t="s">
        <v>8249</v>
      </c>
      <c r="N1445">
        <v>1483395209</v>
      </c>
      <c r="O1445" s="11">
        <f t="shared" si="90"/>
        <v>42737.926030092596</v>
      </c>
      <c r="P1445">
        <v>1480803209</v>
      </c>
      <c r="Q1445" s="11">
        <f t="shared" si="91"/>
        <v>42707.926030092596</v>
      </c>
      <c r="R1445" t="b">
        <v>0</v>
      </c>
      <c r="S1445" t="b">
        <v>0</v>
      </c>
      <c r="T1445" t="s">
        <v>8287</v>
      </c>
      <c r="U1445" t="s">
        <v>8322</v>
      </c>
      <c r="V1445" t="s">
        <v>8341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v>0</v>
      </c>
      <c r="G1446" t="s">
        <v>8221</v>
      </c>
      <c r="H1446" t="str">
        <f t="shared" si="88"/>
        <v>null</v>
      </c>
      <c r="I1446">
        <f t="shared" si="89"/>
        <v>0</v>
      </c>
      <c r="J1446">
        <v>0</v>
      </c>
      <c r="K1446" s="7">
        <v>0</v>
      </c>
      <c r="L1446" t="s">
        <v>8236</v>
      </c>
      <c r="M1446" t="s">
        <v>8249</v>
      </c>
      <c r="N1446">
        <v>1442091462</v>
      </c>
      <c r="O1446" s="11">
        <f t="shared" si="90"/>
        <v>42259.873402777783</v>
      </c>
      <c r="P1446">
        <v>1436907462</v>
      </c>
      <c r="Q1446" s="11">
        <f t="shared" si="91"/>
        <v>42199.873402777783</v>
      </c>
      <c r="R1446" t="b">
        <v>0</v>
      </c>
      <c r="S1446" t="b">
        <v>0</v>
      </c>
      <c r="T1446" t="s">
        <v>8287</v>
      </c>
      <c r="U1446" t="s">
        <v>8322</v>
      </c>
      <c r="V1446" t="s">
        <v>8341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v>0</v>
      </c>
      <c r="G1447" t="s">
        <v>8221</v>
      </c>
      <c r="H1447" t="str">
        <f t="shared" si="88"/>
        <v>null</v>
      </c>
      <c r="I1447">
        <f t="shared" si="89"/>
        <v>0</v>
      </c>
      <c r="J1447">
        <v>0</v>
      </c>
      <c r="K1447" s="7">
        <v>0</v>
      </c>
      <c r="L1447" t="s">
        <v>8236</v>
      </c>
      <c r="M1447" t="s">
        <v>8249</v>
      </c>
      <c r="N1447">
        <v>1434286855</v>
      </c>
      <c r="O1447" s="11">
        <f t="shared" si="90"/>
        <v>42169.542303240742</v>
      </c>
      <c r="P1447">
        <v>1431694855</v>
      </c>
      <c r="Q1447" s="11">
        <f t="shared" si="91"/>
        <v>42139.542303240742</v>
      </c>
      <c r="R1447" t="b">
        <v>0</v>
      </c>
      <c r="S1447" t="b">
        <v>0</v>
      </c>
      <c r="T1447" t="s">
        <v>8287</v>
      </c>
      <c r="U1447" t="s">
        <v>8322</v>
      </c>
      <c r="V1447" t="s">
        <v>8341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v>0</v>
      </c>
      <c r="G1448" t="s">
        <v>8221</v>
      </c>
      <c r="H1448" t="str">
        <f t="shared" si="88"/>
        <v>null</v>
      </c>
      <c r="I1448">
        <f t="shared" si="89"/>
        <v>0</v>
      </c>
      <c r="J1448">
        <v>0</v>
      </c>
      <c r="K1448" s="7">
        <v>0</v>
      </c>
      <c r="L1448" t="s">
        <v>8237</v>
      </c>
      <c r="M1448" t="s">
        <v>8249</v>
      </c>
      <c r="N1448">
        <v>1461235478</v>
      </c>
      <c r="O1448" s="11">
        <f t="shared" si="90"/>
        <v>42481.447662037041</v>
      </c>
      <c r="P1448">
        <v>1459507478</v>
      </c>
      <c r="Q1448" s="11">
        <f t="shared" si="91"/>
        <v>42461.447662037041</v>
      </c>
      <c r="R1448" t="b">
        <v>0</v>
      </c>
      <c r="S1448" t="b">
        <v>0</v>
      </c>
      <c r="T1448" t="s">
        <v>8287</v>
      </c>
      <c r="U1448" t="s">
        <v>8322</v>
      </c>
      <c r="V1448" t="s">
        <v>8341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v>1.4999999999999999E-2</v>
      </c>
      <c r="G1449" t="s">
        <v>8221</v>
      </c>
      <c r="H1449" t="str">
        <f t="shared" si="88"/>
        <v>null</v>
      </c>
      <c r="I1449">
        <f t="shared" si="89"/>
        <v>3</v>
      </c>
      <c r="J1449">
        <v>3</v>
      </c>
      <c r="K1449" s="6">
        <v>25</v>
      </c>
      <c r="L1449" t="s">
        <v>8224</v>
      </c>
      <c r="M1449" t="s">
        <v>8246</v>
      </c>
      <c r="N1449">
        <v>1467999134</v>
      </c>
      <c r="O1449" s="11">
        <f t="shared" si="90"/>
        <v>42559.730717592596</v>
      </c>
      <c r="P1449">
        <v>1465407134</v>
      </c>
      <c r="Q1449" s="11">
        <f t="shared" si="91"/>
        <v>42529.730717592596</v>
      </c>
      <c r="R1449" t="b">
        <v>0</v>
      </c>
      <c r="S1449" t="b">
        <v>0</v>
      </c>
      <c r="T1449" t="s">
        <v>8287</v>
      </c>
      <c r="U1449" t="s">
        <v>8322</v>
      </c>
      <c r="V1449" t="s">
        <v>8341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v>0</v>
      </c>
      <c r="G1450" t="s">
        <v>8221</v>
      </c>
      <c r="H1450" t="str">
        <f t="shared" si="88"/>
        <v>null</v>
      </c>
      <c r="I1450">
        <f t="shared" si="89"/>
        <v>0</v>
      </c>
      <c r="J1450">
        <v>0</v>
      </c>
      <c r="K1450" s="7">
        <v>0</v>
      </c>
      <c r="L1450" t="s">
        <v>8226</v>
      </c>
      <c r="M1450" t="s">
        <v>8248</v>
      </c>
      <c r="N1450">
        <v>1432272300</v>
      </c>
      <c r="O1450" s="11">
        <f t="shared" si="90"/>
        <v>42146.225694444445</v>
      </c>
      <c r="P1450">
        <v>1429655318</v>
      </c>
      <c r="Q1450" s="11">
        <f t="shared" si="91"/>
        <v>42115.936550925922</v>
      </c>
      <c r="R1450" t="b">
        <v>0</v>
      </c>
      <c r="S1450" t="b">
        <v>0</v>
      </c>
      <c r="T1450" t="s">
        <v>8287</v>
      </c>
      <c r="U1450" t="s">
        <v>8322</v>
      </c>
      <c r="V1450" t="s">
        <v>8341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v>0</v>
      </c>
      <c r="G1451" t="s">
        <v>8221</v>
      </c>
      <c r="H1451" t="str">
        <f t="shared" si="88"/>
        <v>null</v>
      </c>
      <c r="I1451">
        <f t="shared" si="89"/>
        <v>0</v>
      </c>
      <c r="J1451">
        <v>0</v>
      </c>
      <c r="K1451" s="7">
        <v>0</v>
      </c>
      <c r="L1451" t="s">
        <v>8224</v>
      </c>
      <c r="M1451" t="s">
        <v>8246</v>
      </c>
      <c r="N1451">
        <v>1431286105</v>
      </c>
      <c r="O1451" s="11">
        <f t="shared" si="90"/>
        <v>42134.811400462961</v>
      </c>
      <c r="P1451">
        <v>1427138905</v>
      </c>
      <c r="Q1451" s="11">
        <f t="shared" si="91"/>
        <v>42086.811400462961</v>
      </c>
      <c r="R1451" t="b">
        <v>0</v>
      </c>
      <c r="S1451" t="b">
        <v>0</v>
      </c>
      <c r="T1451" t="s">
        <v>8287</v>
      </c>
      <c r="U1451" t="s">
        <v>8322</v>
      </c>
      <c r="V1451" t="s">
        <v>8341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v>1E-3</v>
      </c>
      <c r="G1452" t="s">
        <v>8221</v>
      </c>
      <c r="H1452" t="str">
        <f t="shared" si="88"/>
        <v>null</v>
      </c>
      <c r="I1452">
        <f t="shared" si="89"/>
        <v>1</v>
      </c>
      <c r="J1452">
        <v>1</v>
      </c>
      <c r="K1452" s="6">
        <v>1</v>
      </c>
      <c r="L1452" t="s">
        <v>8224</v>
      </c>
      <c r="M1452" t="s">
        <v>8246</v>
      </c>
      <c r="N1452">
        <v>1455941197</v>
      </c>
      <c r="O1452" s="11">
        <f t="shared" si="90"/>
        <v>42420.171261574069</v>
      </c>
      <c r="P1452">
        <v>1453349197</v>
      </c>
      <c r="Q1452" s="11">
        <f t="shared" si="91"/>
        <v>42390.171261574069</v>
      </c>
      <c r="R1452" t="b">
        <v>0</v>
      </c>
      <c r="S1452" t="b">
        <v>0</v>
      </c>
      <c r="T1452" t="s">
        <v>8287</v>
      </c>
      <c r="U1452" t="s">
        <v>8322</v>
      </c>
      <c r="V1452" t="s">
        <v>8341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v>1.0554089709762533E-2</v>
      </c>
      <c r="G1453" t="s">
        <v>8220</v>
      </c>
      <c r="H1453" t="str">
        <f t="shared" si="88"/>
        <v>null</v>
      </c>
      <c r="I1453" t="str">
        <f t="shared" si="89"/>
        <v>null</v>
      </c>
      <c r="J1453">
        <v>2</v>
      </c>
      <c r="K1453" s="6">
        <v>1</v>
      </c>
      <c r="L1453" t="s">
        <v>8224</v>
      </c>
      <c r="M1453" t="s">
        <v>8246</v>
      </c>
      <c r="N1453">
        <v>1416355259</v>
      </c>
      <c r="O1453" s="11">
        <f t="shared" si="90"/>
        <v>41962.00068287037</v>
      </c>
      <c r="P1453">
        <v>1413759659</v>
      </c>
      <c r="Q1453" s="11">
        <f t="shared" si="91"/>
        <v>41931.959016203706</v>
      </c>
      <c r="R1453" t="b">
        <v>0</v>
      </c>
      <c r="S1453" t="b">
        <v>0</v>
      </c>
      <c r="T1453" t="s">
        <v>8287</v>
      </c>
      <c r="U1453" t="s">
        <v>8322</v>
      </c>
      <c r="V1453" t="s">
        <v>8341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v>0</v>
      </c>
      <c r="G1454" t="s">
        <v>8220</v>
      </c>
      <c r="H1454" t="str">
        <f t="shared" si="88"/>
        <v>null</v>
      </c>
      <c r="I1454" t="str">
        <f t="shared" si="89"/>
        <v>null</v>
      </c>
      <c r="J1454">
        <v>0</v>
      </c>
      <c r="K1454" s="7">
        <v>0</v>
      </c>
      <c r="L1454" t="s">
        <v>8224</v>
      </c>
      <c r="M1454" t="s">
        <v>8246</v>
      </c>
      <c r="N1454">
        <v>1406566363</v>
      </c>
      <c r="O1454" s="11">
        <f t="shared" si="90"/>
        <v>41848.703275462962</v>
      </c>
      <c r="P1454">
        <v>1403974363</v>
      </c>
      <c r="Q1454" s="11">
        <f t="shared" si="91"/>
        <v>41818.703275462962</v>
      </c>
      <c r="R1454" t="b">
        <v>0</v>
      </c>
      <c r="S1454" t="b">
        <v>0</v>
      </c>
      <c r="T1454" t="s">
        <v>8287</v>
      </c>
      <c r="U1454" t="s">
        <v>8322</v>
      </c>
      <c r="V1454" t="s">
        <v>8341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v>0</v>
      </c>
      <c r="G1455" t="s">
        <v>8220</v>
      </c>
      <c r="H1455" t="str">
        <f t="shared" si="88"/>
        <v>null</v>
      </c>
      <c r="I1455" t="str">
        <f t="shared" si="89"/>
        <v>null</v>
      </c>
      <c r="J1455">
        <v>0</v>
      </c>
      <c r="K1455" s="7">
        <v>0</v>
      </c>
      <c r="L1455" t="s">
        <v>8230</v>
      </c>
      <c r="M1455" t="s">
        <v>8249</v>
      </c>
      <c r="N1455">
        <v>1492270947</v>
      </c>
      <c r="O1455" s="11">
        <f t="shared" si="90"/>
        <v>42840.654479166667</v>
      </c>
      <c r="P1455">
        <v>1488386547</v>
      </c>
      <c r="Q1455" s="11">
        <f t="shared" si="91"/>
        <v>42795.696145833332</v>
      </c>
      <c r="R1455" t="b">
        <v>0</v>
      </c>
      <c r="S1455" t="b">
        <v>0</v>
      </c>
      <c r="T1455" t="s">
        <v>8287</v>
      </c>
      <c r="U1455" t="s">
        <v>8322</v>
      </c>
      <c r="V1455" t="s">
        <v>8341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v>0.85714285714285721</v>
      </c>
      <c r="G1456" t="s">
        <v>8220</v>
      </c>
      <c r="H1456" t="str">
        <f t="shared" si="88"/>
        <v>null</v>
      </c>
      <c r="I1456" t="str">
        <f t="shared" si="89"/>
        <v>null</v>
      </c>
      <c r="J1456">
        <v>1</v>
      </c>
      <c r="K1456" s="6">
        <v>15</v>
      </c>
      <c r="L1456" t="s">
        <v>8227</v>
      </c>
      <c r="M1456" t="s">
        <v>8249</v>
      </c>
      <c r="N1456">
        <v>1461535140</v>
      </c>
      <c r="O1456" s="11">
        <f t="shared" si="90"/>
        <v>42484.915972222225</v>
      </c>
      <c r="P1456">
        <v>1459716480</v>
      </c>
      <c r="Q1456" s="11">
        <f t="shared" si="91"/>
        <v>42463.866666666669</v>
      </c>
      <c r="R1456" t="b">
        <v>0</v>
      </c>
      <c r="S1456" t="b">
        <v>0</v>
      </c>
      <c r="T1456" t="s">
        <v>8287</v>
      </c>
      <c r="U1456" t="s">
        <v>8322</v>
      </c>
      <c r="V1456" t="s">
        <v>8341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v>10.5</v>
      </c>
      <c r="G1457" t="s">
        <v>8220</v>
      </c>
      <c r="H1457" t="str">
        <f t="shared" si="88"/>
        <v>null</v>
      </c>
      <c r="I1457" t="str">
        <f t="shared" si="89"/>
        <v>null</v>
      </c>
      <c r="J1457">
        <v>7</v>
      </c>
      <c r="K1457" s="6">
        <v>225</v>
      </c>
      <c r="L1457" t="s">
        <v>8224</v>
      </c>
      <c r="M1457" t="s">
        <v>8246</v>
      </c>
      <c r="N1457">
        <v>1409924340</v>
      </c>
      <c r="O1457" s="11">
        <f t="shared" si="90"/>
        <v>41887.568749999999</v>
      </c>
      <c r="P1457">
        <v>1405181320</v>
      </c>
      <c r="Q1457" s="11">
        <f t="shared" si="91"/>
        <v>41832.672685185185</v>
      </c>
      <c r="R1457" t="b">
        <v>0</v>
      </c>
      <c r="S1457" t="b">
        <v>0</v>
      </c>
      <c r="T1457" t="s">
        <v>8287</v>
      </c>
      <c r="U1457" t="s">
        <v>8322</v>
      </c>
      <c r="V1457" t="s">
        <v>8341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v>2.9000000000000004</v>
      </c>
      <c r="G1458" t="s">
        <v>8220</v>
      </c>
      <c r="H1458" t="str">
        <f t="shared" si="88"/>
        <v>null</v>
      </c>
      <c r="I1458" t="str">
        <f t="shared" si="89"/>
        <v>null</v>
      </c>
      <c r="J1458">
        <v>3</v>
      </c>
      <c r="K1458" s="6">
        <v>48.333333333333336</v>
      </c>
      <c r="L1458" t="s">
        <v>8237</v>
      </c>
      <c r="M1458" t="s">
        <v>8249</v>
      </c>
      <c r="N1458">
        <v>1483459365</v>
      </c>
      <c r="O1458" s="11">
        <f t="shared" si="90"/>
        <v>42738.668576388889</v>
      </c>
      <c r="P1458">
        <v>1480867365</v>
      </c>
      <c r="Q1458" s="11">
        <f t="shared" si="91"/>
        <v>42708.668576388889</v>
      </c>
      <c r="R1458" t="b">
        <v>0</v>
      </c>
      <c r="S1458" t="b">
        <v>0</v>
      </c>
      <c r="T1458" t="s">
        <v>8287</v>
      </c>
      <c r="U1458" t="s">
        <v>8322</v>
      </c>
      <c r="V1458" t="s">
        <v>8341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v>0</v>
      </c>
      <c r="G1459" t="s">
        <v>8220</v>
      </c>
      <c r="H1459" t="str">
        <f t="shared" si="88"/>
        <v>null</v>
      </c>
      <c r="I1459" t="str">
        <f t="shared" si="89"/>
        <v>null</v>
      </c>
      <c r="J1459">
        <v>0</v>
      </c>
      <c r="K1459" s="7">
        <v>0</v>
      </c>
      <c r="L1459" t="s">
        <v>8224</v>
      </c>
      <c r="M1459" t="s">
        <v>8246</v>
      </c>
      <c r="N1459">
        <v>1447281044</v>
      </c>
      <c r="O1459" s="11">
        <f t="shared" si="90"/>
        <v>42319.938009259262</v>
      </c>
      <c r="P1459">
        <v>1444685444</v>
      </c>
      <c r="Q1459" s="11">
        <f t="shared" si="91"/>
        <v>42289.89634259259</v>
      </c>
      <c r="R1459" t="b">
        <v>0</v>
      </c>
      <c r="S1459" t="b">
        <v>0</v>
      </c>
      <c r="T1459" t="s">
        <v>8287</v>
      </c>
      <c r="U1459" t="s">
        <v>8322</v>
      </c>
      <c r="V1459" t="s">
        <v>8341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v>0</v>
      </c>
      <c r="G1460" t="s">
        <v>8220</v>
      </c>
      <c r="H1460" t="str">
        <f t="shared" si="88"/>
        <v>null</v>
      </c>
      <c r="I1460" t="str">
        <f t="shared" si="89"/>
        <v>null</v>
      </c>
      <c r="J1460">
        <v>0</v>
      </c>
      <c r="K1460" s="7">
        <v>0</v>
      </c>
      <c r="L1460" t="s">
        <v>8224</v>
      </c>
      <c r="M1460" t="s">
        <v>8246</v>
      </c>
      <c r="N1460">
        <v>1407729600</v>
      </c>
      <c r="O1460" s="11">
        <f t="shared" si="90"/>
        <v>41862.166666666664</v>
      </c>
      <c r="P1460">
        <v>1405097760</v>
      </c>
      <c r="Q1460" s="11">
        <f t="shared" si="91"/>
        <v>41831.705555555556</v>
      </c>
      <c r="R1460" t="b">
        <v>0</v>
      </c>
      <c r="S1460" t="b">
        <v>0</v>
      </c>
      <c r="T1460" t="s">
        <v>8287</v>
      </c>
      <c r="U1460" t="s">
        <v>8322</v>
      </c>
      <c r="V1460" t="s">
        <v>8341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v>0</v>
      </c>
      <c r="G1461" t="s">
        <v>8220</v>
      </c>
      <c r="H1461" t="str">
        <f t="shared" si="88"/>
        <v>null</v>
      </c>
      <c r="I1461" t="str">
        <f t="shared" si="89"/>
        <v>null</v>
      </c>
      <c r="J1461">
        <v>0</v>
      </c>
      <c r="K1461" s="7">
        <v>0</v>
      </c>
      <c r="L1461" t="s">
        <v>8232</v>
      </c>
      <c r="M1461" t="s">
        <v>8253</v>
      </c>
      <c r="N1461">
        <v>1449077100</v>
      </c>
      <c r="O1461" s="11">
        <f t="shared" si="90"/>
        <v>42340.725694444445</v>
      </c>
      <c r="P1461">
        <v>1446612896</v>
      </c>
      <c r="Q1461" s="11">
        <f t="shared" si="91"/>
        <v>42312.204814814817</v>
      </c>
      <c r="R1461" t="b">
        <v>0</v>
      </c>
      <c r="S1461" t="b">
        <v>0</v>
      </c>
      <c r="T1461" t="s">
        <v>8287</v>
      </c>
      <c r="U1461" t="s">
        <v>8322</v>
      </c>
      <c r="V1461" t="s">
        <v>8341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v>0</v>
      </c>
      <c r="G1462" t="s">
        <v>8220</v>
      </c>
      <c r="H1462" t="str">
        <f t="shared" si="88"/>
        <v>null</v>
      </c>
      <c r="I1462" t="str">
        <f t="shared" si="89"/>
        <v>null</v>
      </c>
      <c r="J1462">
        <v>0</v>
      </c>
      <c r="K1462" s="7">
        <v>0</v>
      </c>
      <c r="L1462" t="s">
        <v>8224</v>
      </c>
      <c r="M1462" t="s">
        <v>8246</v>
      </c>
      <c r="N1462">
        <v>1417391100</v>
      </c>
      <c r="O1462" s="11">
        <f t="shared" si="90"/>
        <v>41973.989583333328</v>
      </c>
      <c r="P1462">
        <v>1412371898</v>
      </c>
      <c r="Q1462" s="11">
        <f t="shared" si="91"/>
        <v>41915.896967592591</v>
      </c>
      <c r="R1462" t="b">
        <v>0</v>
      </c>
      <c r="S1462" t="b">
        <v>0</v>
      </c>
      <c r="T1462" t="s">
        <v>8287</v>
      </c>
      <c r="U1462" t="s">
        <v>8322</v>
      </c>
      <c r="V1462" t="s">
        <v>8341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v>101.24459999999999</v>
      </c>
      <c r="G1463" t="s">
        <v>8219</v>
      </c>
      <c r="H1463">
        <f t="shared" si="88"/>
        <v>340</v>
      </c>
      <c r="I1463" t="str">
        <f t="shared" si="89"/>
        <v>null</v>
      </c>
      <c r="J1463">
        <v>340</v>
      </c>
      <c r="K1463" s="6">
        <v>44.66673529411765</v>
      </c>
      <c r="L1463" t="s">
        <v>8224</v>
      </c>
      <c r="M1463" t="s">
        <v>8246</v>
      </c>
      <c r="N1463">
        <v>1413849600</v>
      </c>
      <c r="O1463" s="11">
        <f t="shared" si="90"/>
        <v>41933</v>
      </c>
      <c r="P1463">
        <v>1410967754</v>
      </c>
      <c r="Q1463" s="11">
        <f t="shared" si="91"/>
        <v>41899.645300925928</v>
      </c>
      <c r="R1463" t="b">
        <v>1</v>
      </c>
      <c r="S1463" t="b">
        <v>1</v>
      </c>
      <c r="T1463" t="s">
        <v>8288</v>
      </c>
      <c r="U1463" t="s">
        <v>8322</v>
      </c>
      <c r="V1463" t="s">
        <v>8342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v>108.5175</v>
      </c>
      <c r="G1464" t="s">
        <v>8219</v>
      </c>
      <c r="H1464">
        <f t="shared" si="88"/>
        <v>150</v>
      </c>
      <c r="I1464" t="str">
        <f t="shared" si="89"/>
        <v>null</v>
      </c>
      <c r="J1464">
        <v>150</v>
      </c>
      <c r="K1464" s="6">
        <v>28.937999999999999</v>
      </c>
      <c r="L1464" t="s">
        <v>8224</v>
      </c>
      <c r="M1464" t="s">
        <v>8246</v>
      </c>
      <c r="N1464">
        <v>1365609271</v>
      </c>
      <c r="O1464" s="11">
        <f t="shared" si="90"/>
        <v>41374.662858796299</v>
      </c>
      <c r="P1464">
        <v>1363017271</v>
      </c>
      <c r="Q1464" s="11">
        <f t="shared" si="91"/>
        <v>41344.662858796299</v>
      </c>
      <c r="R1464" t="b">
        <v>1</v>
      </c>
      <c r="S1464" t="b">
        <v>1</v>
      </c>
      <c r="T1464" t="s">
        <v>8288</v>
      </c>
      <c r="U1464" t="s">
        <v>8322</v>
      </c>
      <c r="V1464" t="s">
        <v>8342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v>147.66666666666666</v>
      </c>
      <c r="G1465" t="s">
        <v>8219</v>
      </c>
      <c r="H1465">
        <f t="shared" si="88"/>
        <v>25</v>
      </c>
      <c r="I1465" t="str">
        <f t="shared" si="89"/>
        <v>null</v>
      </c>
      <c r="J1465">
        <v>25</v>
      </c>
      <c r="K1465" s="6">
        <v>35.44</v>
      </c>
      <c r="L1465" t="s">
        <v>8224</v>
      </c>
      <c r="M1465" t="s">
        <v>8246</v>
      </c>
      <c r="N1465">
        <v>1365367938</v>
      </c>
      <c r="O1465" s="11">
        <f t="shared" si="90"/>
        <v>41371.869652777779</v>
      </c>
      <c r="P1465">
        <v>1361483538</v>
      </c>
      <c r="Q1465" s="11">
        <f t="shared" si="91"/>
        <v>41326.911319444444</v>
      </c>
      <c r="R1465" t="b">
        <v>1</v>
      </c>
      <c r="S1465" t="b">
        <v>1</v>
      </c>
      <c r="T1465" t="s">
        <v>8288</v>
      </c>
      <c r="U1465" t="s">
        <v>8322</v>
      </c>
      <c r="V1465" t="s">
        <v>8342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v>163.19999999999999</v>
      </c>
      <c r="G1466" t="s">
        <v>8219</v>
      </c>
      <c r="H1466">
        <f t="shared" si="88"/>
        <v>234</v>
      </c>
      <c r="I1466" t="str">
        <f t="shared" si="89"/>
        <v>null</v>
      </c>
      <c r="J1466">
        <v>234</v>
      </c>
      <c r="K1466" s="6">
        <v>34.871794871794869</v>
      </c>
      <c r="L1466" t="s">
        <v>8224</v>
      </c>
      <c r="M1466" t="s">
        <v>8246</v>
      </c>
      <c r="N1466">
        <v>1361029958</v>
      </c>
      <c r="O1466" s="11">
        <f t="shared" si="90"/>
        <v>41321.661550925928</v>
      </c>
      <c r="P1466">
        <v>1358437958</v>
      </c>
      <c r="Q1466" s="11">
        <f t="shared" si="91"/>
        <v>41291.661550925928</v>
      </c>
      <c r="R1466" t="b">
        <v>1</v>
      </c>
      <c r="S1466" t="b">
        <v>1</v>
      </c>
      <c r="T1466" t="s">
        <v>8288</v>
      </c>
      <c r="U1466" t="s">
        <v>8322</v>
      </c>
      <c r="V1466" t="s">
        <v>8342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v>456.41449999999998</v>
      </c>
      <c r="G1467" t="s">
        <v>8219</v>
      </c>
      <c r="H1467">
        <f t="shared" si="88"/>
        <v>2602</v>
      </c>
      <c r="I1467" t="str">
        <f t="shared" si="89"/>
        <v>null</v>
      </c>
      <c r="J1467">
        <v>2602</v>
      </c>
      <c r="K1467" s="6">
        <v>52.622732513451197</v>
      </c>
      <c r="L1467" t="s">
        <v>8224</v>
      </c>
      <c r="M1467" t="s">
        <v>8246</v>
      </c>
      <c r="N1467">
        <v>1332385200</v>
      </c>
      <c r="O1467" s="11">
        <f t="shared" si="90"/>
        <v>40990.125</v>
      </c>
      <c r="P1467">
        <v>1329759452</v>
      </c>
      <c r="Q1467" s="11">
        <f t="shared" si="91"/>
        <v>40959.734398148146</v>
      </c>
      <c r="R1467" t="b">
        <v>1</v>
      </c>
      <c r="S1467" t="b">
        <v>1</v>
      </c>
      <c r="T1467" t="s">
        <v>8288</v>
      </c>
      <c r="U1467" t="s">
        <v>8322</v>
      </c>
      <c r="V1467" t="s">
        <v>8342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v>107.87731249999999</v>
      </c>
      <c r="G1468" t="s">
        <v>8219</v>
      </c>
      <c r="H1468">
        <f t="shared" si="88"/>
        <v>248</v>
      </c>
      <c r="I1468" t="str">
        <f t="shared" si="89"/>
        <v>null</v>
      </c>
      <c r="J1468">
        <v>248</v>
      </c>
      <c r="K1468" s="6">
        <v>69.598266129032254</v>
      </c>
      <c r="L1468" t="s">
        <v>8224</v>
      </c>
      <c r="M1468" t="s">
        <v>8246</v>
      </c>
      <c r="N1468">
        <v>1452574800</v>
      </c>
      <c r="O1468" s="11">
        <f t="shared" si="90"/>
        <v>42381.208333333328</v>
      </c>
      <c r="P1468">
        <v>1449029266</v>
      </c>
      <c r="Q1468" s="11">
        <f t="shared" si="91"/>
        <v>42340.172060185185</v>
      </c>
      <c r="R1468" t="b">
        <v>1</v>
      </c>
      <c r="S1468" t="b">
        <v>1</v>
      </c>
      <c r="T1468" t="s">
        <v>8288</v>
      </c>
      <c r="U1468" t="s">
        <v>8322</v>
      </c>
      <c r="V1468" t="s">
        <v>8342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v>115.08</v>
      </c>
      <c r="G1469" t="s">
        <v>8219</v>
      </c>
      <c r="H1469">
        <f t="shared" si="88"/>
        <v>600</v>
      </c>
      <c r="I1469" t="str">
        <f t="shared" si="89"/>
        <v>null</v>
      </c>
      <c r="J1469">
        <v>600</v>
      </c>
      <c r="K1469" s="6">
        <v>76.72</v>
      </c>
      <c r="L1469" t="s">
        <v>8224</v>
      </c>
      <c r="M1469" t="s">
        <v>8246</v>
      </c>
      <c r="N1469">
        <v>1332699285</v>
      </c>
      <c r="O1469" s="11">
        <f t="shared" si="90"/>
        <v>40993.760243055556</v>
      </c>
      <c r="P1469">
        <v>1327518885</v>
      </c>
      <c r="Q1469" s="11">
        <f t="shared" si="91"/>
        <v>40933.80190972222</v>
      </c>
      <c r="R1469" t="b">
        <v>1</v>
      </c>
      <c r="S1469" t="b">
        <v>1</v>
      </c>
      <c r="T1469" t="s">
        <v>8288</v>
      </c>
      <c r="U1469" t="s">
        <v>8322</v>
      </c>
      <c r="V1469" t="s">
        <v>8342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v>102.36842105263158</v>
      </c>
      <c r="G1470" t="s">
        <v>8219</v>
      </c>
      <c r="H1470">
        <f t="shared" si="88"/>
        <v>293</v>
      </c>
      <c r="I1470" t="str">
        <f t="shared" si="89"/>
        <v>null</v>
      </c>
      <c r="J1470">
        <v>293</v>
      </c>
      <c r="K1470" s="6">
        <v>33.191126279863482</v>
      </c>
      <c r="L1470" t="s">
        <v>8224</v>
      </c>
      <c r="M1470" t="s">
        <v>8246</v>
      </c>
      <c r="N1470">
        <v>1307838049</v>
      </c>
      <c r="O1470" s="11">
        <f t="shared" si="90"/>
        <v>40706.014456018522</v>
      </c>
      <c r="P1470">
        <v>1302654049</v>
      </c>
      <c r="Q1470" s="11">
        <f t="shared" si="91"/>
        <v>40646.014456018522</v>
      </c>
      <c r="R1470" t="b">
        <v>1</v>
      </c>
      <c r="S1470" t="b">
        <v>1</v>
      </c>
      <c r="T1470" t="s">
        <v>8288</v>
      </c>
      <c r="U1470" t="s">
        <v>8322</v>
      </c>
      <c r="V1470" t="s">
        <v>8342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v>108.42485875706214</v>
      </c>
      <c r="G1471" t="s">
        <v>8219</v>
      </c>
      <c r="H1471">
        <f t="shared" si="88"/>
        <v>321</v>
      </c>
      <c r="I1471" t="str">
        <f t="shared" si="89"/>
        <v>null</v>
      </c>
      <c r="J1471">
        <v>321</v>
      </c>
      <c r="K1471" s="6">
        <v>149.46417445482865</v>
      </c>
      <c r="L1471" t="s">
        <v>8224</v>
      </c>
      <c r="M1471" t="s">
        <v>8246</v>
      </c>
      <c r="N1471">
        <v>1360938109</v>
      </c>
      <c r="O1471" s="11">
        <f t="shared" si="90"/>
        <v>41320.598483796297</v>
      </c>
      <c r="P1471">
        <v>1358346109</v>
      </c>
      <c r="Q1471" s="11">
        <f t="shared" si="91"/>
        <v>41290.598483796297</v>
      </c>
      <c r="R1471" t="b">
        <v>1</v>
      </c>
      <c r="S1471" t="b">
        <v>1</v>
      </c>
      <c r="T1471" t="s">
        <v>8288</v>
      </c>
      <c r="U1471" t="s">
        <v>8322</v>
      </c>
      <c r="V1471" t="s">
        <v>8342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v>125.13333333333334</v>
      </c>
      <c r="G1472" t="s">
        <v>8219</v>
      </c>
      <c r="H1472">
        <f t="shared" si="88"/>
        <v>81</v>
      </c>
      <c r="I1472" t="str">
        <f t="shared" si="89"/>
        <v>null</v>
      </c>
      <c r="J1472">
        <v>81</v>
      </c>
      <c r="K1472" s="6">
        <v>23.172839506172838</v>
      </c>
      <c r="L1472" t="s">
        <v>8224</v>
      </c>
      <c r="M1472" t="s">
        <v>8246</v>
      </c>
      <c r="N1472">
        <v>1356724263</v>
      </c>
      <c r="O1472" s="11">
        <f t="shared" si="90"/>
        <v>41271.827118055553</v>
      </c>
      <c r="P1472">
        <v>1354909863</v>
      </c>
      <c r="Q1472" s="11">
        <f t="shared" si="91"/>
        <v>41250.827118055553</v>
      </c>
      <c r="R1472" t="b">
        <v>1</v>
      </c>
      <c r="S1472" t="b">
        <v>1</v>
      </c>
      <c r="T1472" t="s">
        <v>8288</v>
      </c>
      <c r="U1472" t="s">
        <v>8322</v>
      </c>
      <c r="V1472" t="s">
        <v>8342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v>103.840625</v>
      </c>
      <c r="G1473" t="s">
        <v>8219</v>
      </c>
      <c r="H1473">
        <f t="shared" si="88"/>
        <v>343</v>
      </c>
      <c r="I1473" t="str">
        <f t="shared" si="89"/>
        <v>null</v>
      </c>
      <c r="J1473">
        <v>343</v>
      </c>
      <c r="K1473" s="6">
        <v>96.877551020408163</v>
      </c>
      <c r="L1473" t="s">
        <v>8224</v>
      </c>
      <c r="M1473" t="s">
        <v>8246</v>
      </c>
      <c r="N1473">
        <v>1428620334</v>
      </c>
      <c r="O1473" s="11">
        <f t="shared" si="90"/>
        <v>42103.957569444443</v>
      </c>
      <c r="P1473">
        <v>1426028334</v>
      </c>
      <c r="Q1473" s="11">
        <f t="shared" si="91"/>
        <v>42073.957569444443</v>
      </c>
      <c r="R1473" t="b">
        <v>1</v>
      </c>
      <c r="S1473" t="b">
        <v>1</v>
      </c>
      <c r="T1473" t="s">
        <v>8288</v>
      </c>
      <c r="U1473" t="s">
        <v>8322</v>
      </c>
      <c r="V1473" t="s">
        <v>8342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v>138.70400000000001</v>
      </c>
      <c r="G1474" t="s">
        <v>8219</v>
      </c>
      <c r="H1474">
        <f t="shared" ref="H1474:H1537" si="92">IF(G1474="successful",J1474,"null")</f>
        <v>336</v>
      </c>
      <c r="I1474" t="str">
        <f t="shared" si="89"/>
        <v>null</v>
      </c>
      <c r="J1474">
        <v>336</v>
      </c>
      <c r="K1474" s="6">
        <v>103.20238095238095</v>
      </c>
      <c r="L1474" t="s">
        <v>8224</v>
      </c>
      <c r="M1474" t="s">
        <v>8246</v>
      </c>
      <c r="N1474">
        <v>1381928503</v>
      </c>
      <c r="O1474" s="11">
        <f t="shared" si="90"/>
        <v>41563.542858796296</v>
      </c>
      <c r="P1474">
        <v>1379336503</v>
      </c>
      <c r="Q1474" s="11">
        <f t="shared" si="91"/>
        <v>41533.542858796296</v>
      </c>
      <c r="R1474" t="b">
        <v>1</v>
      </c>
      <c r="S1474" t="b">
        <v>1</v>
      </c>
      <c r="T1474" t="s">
        <v>8288</v>
      </c>
      <c r="U1474" t="s">
        <v>8322</v>
      </c>
      <c r="V1474" t="s">
        <v>8342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v>120.51600000000001</v>
      </c>
      <c r="G1475" t="s">
        <v>8219</v>
      </c>
      <c r="H1475">
        <f t="shared" si="92"/>
        <v>47</v>
      </c>
      <c r="I1475" t="str">
        <f t="shared" ref="I1475:I1538" si="93">IF(G1475="failed",J1475,"null")</f>
        <v>null</v>
      </c>
      <c r="J1475">
        <v>47</v>
      </c>
      <c r="K1475" s="6">
        <v>38.462553191489363</v>
      </c>
      <c r="L1475" t="s">
        <v>8224</v>
      </c>
      <c r="M1475" t="s">
        <v>8246</v>
      </c>
      <c r="N1475">
        <v>1330644639</v>
      </c>
      <c r="O1475" s="11">
        <f t="shared" ref="O1475:O1538" si="94">(((N1475/60)/60/24)+DATE(1970,1,1))</f>
        <v>40969.979618055557</v>
      </c>
      <c r="P1475">
        <v>1328052639</v>
      </c>
      <c r="Q1475" s="11">
        <f t="shared" ref="Q1475:Q1538" si="95">(((P1475/60)/60/24)+DATE(1970,1,1))</f>
        <v>40939.979618055557</v>
      </c>
      <c r="R1475" t="b">
        <v>1</v>
      </c>
      <c r="S1475" t="b">
        <v>1</v>
      </c>
      <c r="T1475" t="s">
        <v>8288</v>
      </c>
      <c r="U1475" t="s">
        <v>8322</v>
      </c>
      <c r="V1475" t="s">
        <v>8342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v>112.26666666666667</v>
      </c>
      <c r="G1476" t="s">
        <v>8219</v>
      </c>
      <c r="H1476">
        <f t="shared" si="92"/>
        <v>76</v>
      </c>
      <c r="I1476" t="str">
        <f t="shared" si="93"/>
        <v>null</v>
      </c>
      <c r="J1476">
        <v>76</v>
      </c>
      <c r="K1476" s="6">
        <v>44.315789473684212</v>
      </c>
      <c r="L1476" t="s">
        <v>8224</v>
      </c>
      <c r="M1476" t="s">
        <v>8246</v>
      </c>
      <c r="N1476">
        <v>1379093292</v>
      </c>
      <c r="O1476" s="11">
        <f t="shared" si="94"/>
        <v>41530.727916666663</v>
      </c>
      <c r="P1476">
        <v>1376501292</v>
      </c>
      <c r="Q1476" s="11">
        <f t="shared" si="95"/>
        <v>41500.727916666663</v>
      </c>
      <c r="R1476" t="b">
        <v>1</v>
      </c>
      <c r="S1476" t="b">
        <v>1</v>
      </c>
      <c r="T1476" t="s">
        <v>8288</v>
      </c>
      <c r="U1476" t="s">
        <v>8322</v>
      </c>
      <c r="V1476" t="s">
        <v>8342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v>188.66966666666667</v>
      </c>
      <c r="G1477" t="s">
        <v>8219</v>
      </c>
      <c r="H1477">
        <f t="shared" si="92"/>
        <v>441</v>
      </c>
      <c r="I1477" t="str">
        <f t="shared" si="93"/>
        <v>null</v>
      </c>
      <c r="J1477">
        <v>441</v>
      </c>
      <c r="K1477" s="6">
        <v>64.173356009070289</v>
      </c>
      <c r="L1477" t="s">
        <v>8224</v>
      </c>
      <c r="M1477" t="s">
        <v>8246</v>
      </c>
      <c r="N1477">
        <v>1419051540</v>
      </c>
      <c r="O1477" s="11">
        <f t="shared" si="94"/>
        <v>41993.207638888889</v>
      </c>
      <c r="P1477">
        <v>1416244863</v>
      </c>
      <c r="Q1477" s="11">
        <f t="shared" si="95"/>
        <v>41960.722951388889</v>
      </c>
      <c r="R1477" t="b">
        <v>1</v>
      </c>
      <c r="S1477" t="b">
        <v>1</v>
      </c>
      <c r="T1477" t="s">
        <v>8288</v>
      </c>
      <c r="U1477" t="s">
        <v>8322</v>
      </c>
      <c r="V1477" t="s">
        <v>8342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v>661.55466666666666</v>
      </c>
      <c r="G1478" t="s">
        <v>8219</v>
      </c>
      <c r="H1478">
        <f t="shared" si="92"/>
        <v>916</v>
      </c>
      <c r="I1478" t="str">
        <f t="shared" si="93"/>
        <v>null</v>
      </c>
      <c r="J1478">
        <v>916</v>
      </c>
      <c r="K1478" s="6">
        <v>43.333275109170302</v>
      </c>
      <c r="L1478" t="s">
        <v>8224</v>
      </c>
      <c r="M1478" t="s">
        <v>8246</v>
      </c>
      <c r="N1478">
        <v>1315616422</v>
      </c>
      <c r="O1478" s="11">
        <f t="shared" si="94"/>
        <v>40796.041921296295</v>
      </c>
      <c r="P1478">
        <v>1313024422</v>
      </c>
      <c r="Q1478" s="11">
        <f t="shared" si="95"/>
        <v>40766.041921296295</v>
      </c>
      <c r="R1478" t="b">
        <v>1</v>
      </c>
      <c r="S1478" t="b">
        <v>1</v>
      </c>
      <c r="T1478" t="s">
        <v>8288</v>
      </c>
      <c r="U1478" t="s">
        <v>8322</v>
      </c>
      <c r="V1478" t="s">
        <v>8342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v>111.31</v>
      </c>
      <c r="G1479" t="s">
        <v>8219</v>
      </c>
      <c r="H1479">
        <f t="shared" si="92"/>
        <v>369</v>
      </c>
      <c r="I1479" t="str">
        <f t="shared" si="93"/>
        <v>null</v>
      </c>
      <c r="J1479">
        <v>369</v>
      </c>
      <c r="K1479" s="6">
        <v>90.495934959349597</v>
      </c>
      <c r="L1479" t="s">
        <v>8224</v>
      </c>
      <c r="M1479" t="s">
        <v>8246</v>
      </c>
      <c r="N1479">
        <v>1324609200</v>
      </c>
      <c r="O1479" s="11">
        <f t="shared" si="94"/>
        <v>40900.125</v>
      </c>
      <c r="P1479">
        <v>1319467604</v>
      </c>
      <c r="Q1479" s="11">
        <f t="shared" si="95"/>
        <v>40840.615787037037</v>
      </c>
      <c r="R1479" t="b">
        <v>1</v>
      </c>
      <c r="S1479" t="b">
        <v>1</v>
      </c>
      <c r="T1479" t="s">
        <v>8288</v>
      </c>
      <c r="U1479" t="s">
        <v>8322</v>
      </c>
      <c r="V1479" t="s">
        <v>8342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v>1181.6142199999999</v>
      </c>
      <c r="G1480" t="s">
        <v>8219</v>
      </c>
      <c r="H1480">
        <f t="shared" si="92"/>
        <v>20242</v>
      </c>
      <c r="I1480" t="str">
        <f t="shared" si="93"/>
        <v>null</v>
      </c>
      <c r="J1480">
        <v>20242</v>
      </c>
      <c r="K1480" s="6">
        <v>29.187190495010373</v>
      </c>
      <c r="L1480" t="s">
        <v>8224</v>
      </c>
      <c r="M1480" t="s">
        <v>8246</v>
      </c>
      <c r="N1480">
        <v>1368564913</v>
      </c>
      <c r="O1480" s="11">
        <f t="shared" si="94"/>
        <v>41408.871678240743</v>
      </c>
      <c r="P1480">
        <v>1367355313</v>
      </c>
      <c r="Q1480" s="11">
        <f t="shared" si="95"/>
        <v>41394.871678240743</v>
      </c>
      <c r="R1480" t="b">
        <v>1</v>
      </c>
      <c r="S1480" t="b">
        <v>1</v>
      </c>
      <c r="T1480" t="s">
        <v>8288</v>
      </c>
      <c r="U1480" t="s">
        <v>8322</v>
      </c>
      <c r="V1480" t="s">
        <v>8342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v>137.375</v>
      </c>
      <c r="G1481" t="s">
        <v>8219</v>
      </c>
      <c r="H1481">
        <f t="shared" si="92"/>
        <v>71</v>
      </c>
      <c r="I1481" t="str">
        <f t="shared" si="93"/>
        <v>null</v>
      </c>
      <c r="J1481">
        <v>71</v>
      </c>
      <c r="K1481" s="6">
        <v>30.95774647887324</v>
      </c>
      <c r="L1481" t="s">
        <v>8224</v>
      </c>
      <c r="M1481" t="s">
        <v>8246</v>
      </c>
      <c r="N1481">
        <v>1399694340</v>
      </c>
      <c r="O1481" s="11">
        <f t="shared" si="94"/>
        <v>41769.165972222225</v>
      </c>
      <c r="P1481">
        <v>1398448389</v>
      </c>
      <c r="Q1481" s="11">
        <f t="shared" si="95"/>
        <v>41754.745243055557</v>
      </c>
      <c r="R1481" t="b">
        <v>1</v>
      </c>
      <c r="S1481" t="b">
        <v>1</v>
      </c>
      <c r="T1481" t="s">
        <v>8288</v>
      </c>
      <c r="U1481" t="s">
        <v>8322</v>
      </c>
      <c r="V1481" t="s">
        <v>8342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v>117.04040000000001</v>
      </c>
      <c r="G1482" t="s">
        <v>8219</v>
      </c>
      <c r="H1482">
        <f t="shared" si="92"/>
        <v>635</v>
      </c>
      <c r="I1482" t="str">
        <f t="shared" si="93"/>
        <v>null</v>
      </c>
      <c r="J1482">
        <v>635</v>
      </c>
      <c r="K1482" s="6">
        <v>92.157795275590544</v>
      </c>
      <c r="L1482" t="s">
        <v>8224</v>
      </c>
      <c r="M1482" t="s">
        <v>8246</v>
      </c>
      <c r="N1482">
        <v>1374858000</v>
      </c>
      <c r="O1482" s="11">
        <f t="shared" si="94"/>
        <v>41481.708333333336</v>
      </c>
      <c r="P1482">
        <v>1373408699</v>
      </c>
      <c r="Q1482" s="11">
        <f t="shared" si="95"/>
        <v>41464.934016203704</v>
      </c>
      <c r="R1482" t="b">
        <v>1</v>
      </c>
      <c r="S1482" t="b">
        <v>1</v>
      </c>
      <c r="T1482" t="s">
        <v>8288</v>
      </c>
      <c r="U1482" t="s">
        <v>8322</v>
      </c>
      <c r="V1482" t="s">
        <v>8342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v>2.1</v>
      </c>
      <c r="G1483" t="s">
        <v>8221</v>
      </c>
      <c r="H1483" t="str">
        <f t="shared" si="92"/>
        <v>null</v>
      </c>
      <c r="I1483">
        <f t="shared" si="93"/>
        <v>6</v>
      </c>
      <c r="J1483">
        <v>6</v>
      </c>
      <c r="K1483" s="6">
        <v>17.5</v>
      </c>
      <c r="L1483" t="s">
        <v>8229</v>
      </c>
      <c r="M1483" t="s">
        <v>8251</v>
      </c>
      <c r="N1483">
        <v>1383430145</v>
      </c>
      <c r="O1483" s="11">
        <f t="shared" si="94"/>
        <v>41580.922974537039</v>
      </c>
      <c r="P1483">
        <v>1380838145</v>
      </c>
      <c r="Q1483" s="11">
        <f t="shared" si="95"/>
        <v>41550.922974537039</v>
      </c>
      <c r="R1483" t="b">
        <v>0</v>
      </c>
      <c r="S1483" t="b">
        <v>0</v>
      </c>
      <c r="T1483" t="s">
        <v>8275</v>
      </c>
      <c r="U1483" t="s">
        <v>8322</v>
      </c>
      <c r="V1483" t="s">
        <v>8324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v>0.1</v>
      </c>
      <c r="G1484" t="s">
        <v>8221</v>
      </c>
      <c r="H1484" t="str">
        <f t="shared" si="92"/>
        <v>null</v>
      </c>
      <c r="I1484">
        <f t="shared" si="93"/>
        <v>1</v>
      </c>
      <c r="J1484">
        <v>1</v>
      </c>
      <c r="K1484" s="6">
        <v>5</v>
      </c>
      <c r="L1484" t="s">
        <v>8224</v>
      </c>
      <c r="M1484" t="s">
        <v>8246</v>
      </c>
      <c r="N1484">
        <v>1347004260</v>
      </c>
      <c r="O1484" s="11">
        <f t="shared" si="94"/>
        <v>41159.32708333333</v>
      </c>
      <c r="P1484">
        <v>1345062936</v>
      </c>
      <c r="Q1484" s="11">
        <f t="shared" si="95"/>
        <v>41136.85805555556</v>
      </c>
      <c r="R1484" t="b">
        <v>0</v>
      </c>
      <c r="S1484" t="b">
        <v>0</v>
      </c>
      <c r="T1484" t="s">
        <v>8275</v>
      </c>
      <c r="U1484" t="s">
        <v>8322</v>
      </c>
      <c r="V1484" t="s">
        <v>8324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v>0.7142857142857143</v>
      </c>
      <c r="G1485" t="s">
        <v>8221</v>
      </c>
      <c r="H1485" t="str">
        <f t="shared" si="92"/>
        <v>null</v>
      </c>
      <c r="I1485">
        <f t="shared" si="93"/>
        <v>2</v>
      </c>
      <c r="J1485">
        <v>2</v>
      </c>
      <c r="K1485" s="6">
        <v>25</v>
      </c>
      <c r="L1485" t="s">
        <v>8224</v>
      </c>
      <c r="M1485" t="s">
        <v>8246</v>
      </c>
      <c r="N1485">
        <v>1469162275</v>
      </c>
      <c r="O1485" s="11">
        <f t="shared" si="94"/>
        <v>42573.192997685182</v>
      </c>
      <c r="P1485">
        <v>1467002275</v>
      </c>
      <c r="Q1485" s="11">
        <f t="shared" si="95"/>
        <v>42548.192997685182</v>
      </c>
      <c r="R1485" t="b">
        <v>0</v>
      </c>
      <c r="S1485" t="b">
        <v>0</v>
      </c>
      <c r="T1485" t="s">
        <v>8275</v>
      </c>
      <c r="U1485" t="s">
        <v>8322</v>
      </c>
      <c r="V1485" t="s">
        <v>8324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v>0</v>
      </c>
      <c r="G1486" t="s">
        <v>8221</v>
      </c>
      <c r="H1486" t="str">
        <f t="shared" si="92"/>
        <v>null</v>
      </c>
      <c r="I1486">
        <f t="shared" si="93"/>
        <v>0</v>
      </c>
      <c r="J1486">
        <v>0</v>
      </c>
      <c r="K1486" s="7">
        <v>0</v>
      </c>
      <c r="L1486" t="s">
        <v>8224</v>
      </c>
      <c r="M1486" t="s">
        <v>8246</v>
      </c>
      <c r="N1486">
        <v>1342882260</v>
      </c>
      <c r="O1486" s="11">
        <f t="shared" si="94"/>
        <v>41111.618750000001</v>
      </c>
      <c r="P1486">
        <v>1337834963</v>
      </c>
      <c r="Q1486" s="11">
        <f t="shared" si="95"/>
        <v>41053.200960648144</v>
      </c>
      <c r="R1486" t="b">
        <v>0</v>
      </c>
      <c r="S1486" t="b">
        <v>0</v>
      </c>
      <c r="T1486" t="s">
        <v>8275</v>
      </c>
      <c r="U1486" t="s">
        <v>8322</v>
      </c>
      <c r="V1486" t="s">
        <v>8324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v>2.2388059701492535</v>
      </c>
      <c r="G1487" t="s">
        <v>8221</v>
      </c>
      <c r="H1487" t="str">
        <f t="shared" si="92"/>
        <v>null</v>
      </c>
      <c r="I1487">
        <f t="shared" si="93"/>
        <v>3</v>
      </c>
      <c r="J1487">
        <v>3</v>
      </c>
      <c r="K1487" s="6">
        <v>50</v>
      </c>
      <c r="L1487" t="s">
        <v>8224</v>
      </c>
      <c r="M1487" t="s">
        <v>8246</v>
      </c>
      <c r="N1487">
        <v>1434827173</v>
      </c>
      <c r="O1487" s="11">
        <f t="shared" si="94"/>
        <v>42175.795983796299</v>
      </c>
      <c r="P1487">
        <v>1430939173</v>
      </c>
      <c r="Q1487" s="11">
        <f t="shared" si="95"/>
        <v>42130.795983796299</v>
      </c>
      <c r="R1487" t="b">
        <v>0</v>
      </c>
      <c r="S1487" t="b">
        <v>0</v>
      </c>
      <c r="T1487" t="s">
        <v>8275</v>
      </c>
      <c r="U1487" t="s">
        <v>8322</v>
      </c>
      <c r="V1487" t="s">
        <v>8324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v>0.24</v>
      </c>
      <c r="G1488" t="s">
        <v>8221</v>
      </c>
      <c r="H1488" t="str">
        <f t="shared" si="92"/>
        <v>null</v>
      </c>
      <c r="I1488">
        <f t="shared" si="93"/>
        <v>3</v>
      </c>
      <c r="J1488">
        <v>3</v>
      </c>
      <c r="K1488" s="6">
        <v>16</v>
      </c>
      <c r="L1488" t="s">
        <v>8224</v>
      </c>
      <c r="M1488" t="s">
        <v>8246</v>
      </c>
      <c r="N1488">
        <v>1425009761</v>
      </c>
      <c r="O1488" s="11">
        <f t="shared" si="94"/>
        <v>42062.168530092589</v>
      </c>
      <c r="P1488">
        <v>1422417761</v>
      </c>
      <c r="Q1488" s="11">
        <f t="shared" si="95"/>
        <v>42032.168530092589</v>
      </c>
      <c r="R1488" t="b">
        <v>0</v>
      </c>
      <c r="S1488" t="b">
        <v>0</v>
      </c>
      <c r="T1488" t="s">
        <v>8275</v>
      </c>
      <c r="U1488" t="s">
        <v>8322</v>
      </c>
      <c r="V1488" t="s">
        <v>8324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v>0</v>
      </c>
      <c r="G1489" t="s">
        <v>8221</v>
      </c>
      <c r="H1489" t="str">
        <f t="shared" si="92"/>
        <v>null</v>
      </c>
      <c r="I1489">
        <f t="shared" si="93"/>
        <v>0</v>
      </c>
      <c r="J1489">
        <v>0</v>
      </c>
      <c r="K1489" s="7">
        <v>0</v>
      </c>
      <c r="L1489" t="s">
        <v>8224</v>
      </c>
      <c r="M1489" t="s">
        <v>8246</v>
      </c>
      <c r="N1489">
        <v>1470175271</v>
      </c>
      <c r="O1489" s="11">
        <f t="shared" si="94"/>
        <v>42584.917488425926</v>
      </c>
      <c r="P1489">
        <v>1467583271</v>
      </c>
      <c r="Q1489" s="11">
        <f t="shared" si="95"/>
        <v>42554.917488425926</v>
      </c>
      <c r="R1489" t="b">
        <v>0</v>
      </c>
      <c r="S1489" t="b">
        <v>0</v>
      </c>
      <c r="T1489" t="s">
        <v>8275</v>
      </c>
      <c r="U1489" t="s">
        <v>8322</v>
      </c>
      <c r="V1489" t="s">
        <v>8324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v>2.4</v>
      </c>
      <c r="G1490" t="s">
        <v>8221</v>
      </c>
      <c r="H1490" t="str">
        <f t="shared" si="92"/>
        <v>null</v>
      </c>
      <c r="I1490">
        <f t="shared" si="93"/>
        <v>6</v>
      </c>
      <c r="J1490">
        <v>6</v>
      </c>
      <c r="K1490" s="6">
        <v>60</v>
      </c>
      <c r="L1490" t="s">
        <v>8226</v>
      </c>
      <c r="M1490" t="s">
        <v>8248</v>
      </c>
      <c r="N1490">
        <v>1388928660</v>
      </c>
      <c r="O1490" s="11">
        <f t="shared" si="94"/>
        <v>41644.563194444447</v>
      </c>
      <c r="P1490">
        <v>1386336660</v>
      </c>
      <c r="Q1490" s="11">
        <f t="shared" si="95"/>
        <v>41614.563194444447</v>
      </c>
      <c r="R1490" t="b">
        <v>0</v>
      </c>
      <c r="S1490" t="b">
        <v>0</v>
      </c>
      <c r="T1490" t="s">
        <v>8275</v>
      </c>
      <c r="U1490" t="s">
        <v>8322</v>
      </c>
      <c r="V1490" t="s">
        <v>8324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v>0</v>
      </c>
      <c r="G1491" t="s">
        <v>8221</v>
      </c>
      <c r="H1491" t="str">
        <f t="shared" si="92"/>
        <v>null</v>
      </c>
      <c r="I1491">
        <f t="shared" si="93"/>
        <v>0</v>
      </c>
      <c r="J1491">
        <v>0</v>
      </c>
      <c r="K1491" s="7">
        <v>0</v>
      </c>
      <c r="L1491" t="s">
        <v>8224</v>
      </c>
      <c r="M1491" t="s">
        <v>8246</v>
      </c>
      <c r="N1491">
        <v>1352994052</v>
      </c>
      <c r="O1491" s="11">
        <f t="shared" si="94"/>
        <v>41228.653379629628</v>
      </c>
      <c r="P1491">
        <v>1350398452</v>
      </c>
      <c r="Q1491" s="11">
        <f t="shared" si="95"/>
        <v>41198.611712962964</v>
      </c>
      <c r="R1491" t="b">
        <v>0</v>
      </c>
      <c r="S1491" t="b">
        <v>0</v>
      </c>
      <c r="T1491" t="s">
        <v>8275</v>
      </c>
      <c r="U1491" t="s">
        <v>8322</v>
      </c>
      <c r="V1491" t="s">
        <v>8324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v>30.862068965517242</v>
      </c>
      <c r="G1492" t="s">
        <v>8221</v>
      </c>
      <c r="H1492" t="str">
        <f t="shared" si="92"/>
        <v>null</v>
      </c>
      <c r="I1492">
        <f t="shared" si="93"/>
        <v>19</v>
      </c>
      <c r="J1492">
        <v>19</v>
      </c>
      <c r="K1492" s="6">
        <v>47.10526315789474</v>
      </c>
      <c r="L1492" t="s">
        <v>8224</v>
      </c>
      <c r="M1492" t="s">
        <v>8246</v>
      </c>
      <c r="N1492">
        <v>1380720474</v>
      </c>
      <c r="O1492" s="11">
        <f t="shared" si="94"/>
        <v>41549.561041666668</v>
      </c>
      <c r="P1492">
        <v>1378214874</v>
      </c>
      <c r="Q1492" s="11">
        <f t="shared" si="95"/>
        <v>41520.561041666668</v>
      </c>
      <c r="R1492" t="b">
        <v>0</v>
      </c>
      <c r="S1492" t="b">
        <v>0</v>
      </c>
      <c r="T1492" t="s">
        <v>8275</v>
      </c>
      <c r="U1492" t="s">
        <v>8322</v>
      </c>
      <c r="V1492" t="s">
        <v>8324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v>8.3333333333333321</v>
      </c>
      <c r="G1493" t="s">
        <v>8221</v>
      </c>
      <c r="H1493" t="str">
        <f t="shared" si="92"/>
        <v>null</v>
      </c>
      <c r="I1493">
        <f t="shared" si="93"/>
        <v>1</v>
      </c>
      <c r="J1493">
        <v>1</v>
      </c>
      <c r="K1493" s="6">
        <v>100</v>
      </c>
      <c r="L1493" t="s">
        <v>8224</v>
      </c>
      <c r="M1493" t="s">
        <v>8246</v>
      </c>
      <c r="N1493">
        <v>1424014680</v>
      </c>
      <c r="O1493" s="11">
        <f t="shared" si="94"/>
        <v>42050.651388888888</v>
      </c>
      <c r="P1493">
        <v>1418922443</v>
      </c>
      <c r="Q1493" s="11">
        <f t="shared" si="95"/>
        <v>41991.713460648149</v>
      </c>
      <c r="R1493" t="b">
        <v>0</v>
      </c>
      <c r="S1493" t="b">
        <v>0</v>
      </c>
      <c r="T1493" t="s">
        <v>8275</v>
      </c>
      <c r="U1493" t="s">
        <v>8322</v>
      </c>
      <c r="V1493" t="s">
        <v>8324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v>0.75</v>
      </c>
      <c r="G1494" t="s">
        <v>8221</v>
      </c>
      <c r="H1494" t="str">
        <f t="shared" si="92"/>
        <v>null</v>
      </c>
      <c r="I1494">
        <f t="shared" si="93"/>
        <v>2</v>
      </c>
      <c r="J1494">
        <v>2</v>
      </c>
      <c r="K1494" s="6">
        <v>15</v>
      </c>
      <c r="L1494" t="s">
        <v>8224</v>
      </c>
      <c r="M1494" t="s">
        <v>8246</v>
      </c>
      <c r="N1494">
        <v>1308431646</v>
      </c>
      <c r="O1494" s="11">
        <f t="shared" si="94"/>
        <v>40712.884791666671</v>
      </c>
      <c r="P1494">
        <v>1305839646</v>
      </c>
      <c r="Q1494" s="11">
        <f t="shared" si="95"/>
        <v>40682.884791666671</v>
      </c>
      <c r="R1494" t="b">
        <v>0</v>
      </c>
      <c r="S1494" t="b">
        <v>0</v>
      </c>
      <c r="T1494" t="s">
        <v>8275</v>
      </c>
      <c r="U1494" t="s">
        <v>8322</v>
      </c>
      <c r="V1494" t="s">
        <v>8324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v>0</v>
      </c>
      <c r="G1495" t="s">
        <v>8221</v>
      </c>
      <c r="H1495" t="str">
        <f t="shared" si="92"/>
        <v>null</v>
      </c>
      <c r="I1495">
        <f t="shared" si="93"/>
        <v>0</v>
      </c>
      <c r="J1495">
        <v>0</v>
      </c>
      <c r="K1495" s="7">
        <v>0</v>
      </c>
      <c r="L1495" t="s">
        <v>8224</v>
      </c>
      <c r="M1495" t="s">
        <v>8246</v>
      </c>
      <c r="N1495">
        <v>1371415675</v>
      </c>
      <c r="O1495" s="11">
        <f t="shared" si="94"/>
        <v>41441.866608796299</v>
      </c>
      <c r="P1495">
        <v>1368823675</v>
      </c>
      <c r="Q1495" s="11">
        <f t="shared" si="95"/>
        <v>41411.866608796299</v>
      </c>
      <c r="R1495" t="b">
        <v>0</v>
      </c>
      <c r="S1495" t="b">
        <v>0</v>
      </c>
      <c r="T1495" t="s">
        <v>8275</v>
      </c>
      <c r="U1495" t="s">
        <v>8322</v>
      </c>
      <c r="V1495" t="s">
        <v>8324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v>8.9</v>
      </c>
      <c r="G1496" t="s">
        <v>8221</v>
      </c>
      <c r="H1496" t="str">
        <f t="shared" si="92"/>
        <v>null</v>
      </c>
      <c r="I1496">
        <f t="shared" si="93"/>
        <v>11</v>
      </c>
      <c r="J1496">
        <v>11</v>
      </c>
      <c r="K1496" s="6">
        <v>40.454545454545453</v>
      </c>
      <c r="L1496" t="s">
        <v>8224</v>
      </c>
      <c r="M1496" t="s">
        <v>8246</v>
      </c>
      <c r="N1496">
        <v>1428075480</v>
      </c>
      <c r="O1496" s="11">
        <f t="shared" si="94"/>
        <v>42097.651388888888</v>
      </c>
      <c r="P1496">
        <v>1425489613</v>
      </c>
      <c r="Q1496" s="11">
        <f t="shared" si="95"/>
        <v>42067.722372685181</v>
      </c>
      <c r="R1496" t="b">
        <v>0</v>
      </c>
      <c r="S1496" t="b">
        <v>0</v>
      </c>
      <c r="T1496" t="s">
        <v>8275</v>
      </c>
      <c r="U1496" t="s">
        <v>8322</v>
      </c>
      <c r="V1496" t="s">
        <v>8324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v>0</v>
      </c>
      <c r="G1497" t="s">
        <v>8221</v>
      </c>
      <c r="H1497" t="str">
        <f t="shared" si="92"/>
        <v>null</v>
      </c>
      <c r="I1497">
        <f t="shared" si="93"/>
        <v>0</v>
      </c>
      <c r="J1497">
        <v>0</v>
      </c>
      <c r="K1497" s="7">
        <v>0</v>
      </c>
      <c r="L1497" t="s">
        <v>8224</v>
      </c>
      <c r="M1497" t="s">
        <v>8246</v>
      </c>
      <c r="N1497">
        <v>1314471431</v>
      </c>
      <c r="O1497" s="11">
        <f t="shared" si="94"/>
        <v>40782.789710648147</v>
      </c>
      <c r="P1497">
        <v>1311879431</v>
      </c>
      <c r="Q1497" s="11">
        <f t="shared" si="95"/>
        <v>40752.789710648147</v>
      </c>
      <c r="R1497" t="b">
        <v>0</v>
      </c>
      <c r="S1497" t="b">
        <v>0</v>
      </c>
      <c r="T1497" t="s">
        <v>8275</v>
      </c>
      <c r="U1497" t="s">
        <v>8322</v>
      </c>
      <c r="V1497" t="s">
        <v>8324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v>0</v>
      </c>
      <c r="G1498" t="s">
        <v>8221</v>
      </c>
      <c r="H1498" t="str">
        <f t="shared" si="92"/>
        <v>null</v>
      </c>
      <c r="I1498">
        <f t="shared" si="93"/>
        <v>0</v>
      </c>
      <c r="J1498">
        <v>0</v>
      </c>
      <c r="K1498" s="7">
        <v>0</v>
      </c>
      <c r="L1498" t="s">
        <v>8224</v>
      </c>
      <c r="M1498" t="s">
        <v>8246</v>
      </c>
      <c r="N1498">
        <v>1410866659</v>
      </c>
      <c r="O1498" s="11">
        <f t="shared" si="94"/>
        <v>41898.475219907406</v>
      </c>
      <c r="P1498">
        <v>1405682659</v>
      </c>
      <c r="Q1498" s="11">
        <f t="shared" si="95"/>
        <v>41838.475219907406</v>
      </c>
      <c r="R1498" t="b">
        <v>0</v>
      </c>
      <c r="S1498" t="b">
        <v>0</v>
      </c>
      <c r="T1498" t="s">
        <v>8275</v>
      </c>
      <c r="U1498" t="s">
        <v>8322</v>
      </c>
      <c r="V1498" t="s">
        <v>8324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v>6.6666666666666671E-3</v>
      </c>
      <c r="G1499" t="s">
        <v>8221</v>
      </c>
      <c r="H1499" t="str">
        <f t="shared" si="92"/>
        <v>null</v>
      </c>
      <c r="I1499">
        <f t="shared" si="93"/>
        <v>1</v>
      </c>
      <c r="J1499">
        <v>1</v>
      </c>
      <c r="K1499" s="6">
        <v>1</v>
      </c>
      <c r="L1499" t="s">
        <v>8224</v>
      </c>
      <c r="M1499" t="s">
        <v>8246</v>
      </c>
      <c r="N1499">
        <v>1375299780</v>
      </c>
      <c r="O1499" s="11">
        <f t="shared" si="94"/>
        <v>41486.821527777778</v>
      </c>
      <c r="P1499">
        <v>1371655522</v>
      </c>
      <c r="Q1499" s="11">
        <f t="shared" si="95"/>
        <v>41444.64261574074</v>
      </c>
      <c r="R1499" t="b">
        <v>0</v>
      </c>
      <c r="S1499" t="b">
        <v>0</v>
      </c>
      <c r="T1499" t="s">
        <v>8275</v>
      </c>
      <c r="U1499" t="s">
        <v>8322</v>
      </c>
      <c r="V1499" t="s">
        <v>8324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v>1.9</v>
      </c>
      <c r="G1500" t="s">
        <v>8221</v>
      </c>
      <c r="H1500" t="str">
        <f t="shared" si="92"/>
        <v>null</v>
      </c>
      <c r="I1500">
        <f t="shared" si="93"/>
        <v>3</v>
      </c>
      <c r="J1500">
        <v>3</v>
      </c>
      <c r="K1500" s="6">
        <v>19</v>
      </c>
      <c r="L1500" t="s">
        <v>8224</v>
      </c>
      <c r="M1500" t="s">
        <v>8246</v>
      </c>
      <c r="N1500">
        <v>1409787378</v>
      </c>
      <c r="O1500" s="11">
        <f t="shared" si="94"/>
        <v>41885.983541666668</v>
      </c>
      <c r="P1500">
        <v>1405899378</v>
      </c>
      <c r="Q1500" s="11">
        <f t="shared" si="95"/>
        <v>41840.983541666668</v>
      </c>
      <c r="R1500" t="b">
        <v>0</v>
      </c>
      <c r="S1500" t="b">
        <v>0</v>
      </c>
      <c r="T1500" t="s">
        <v>8275</v>
      </c>
      <c r="U1500" t="s">
        <v>8322</v>
      </c>
      <c r="V1500" t="s">
        <v>8324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v>0.25</v>
      </c>
      <c r="G1501" t="s">
        <v>8221</v>
      </c>
      <c r="H1501" t="str">
        <f t="shared" si="92"/>
        <v>null</v>
      </c>
      <c r="I1501">
        <f t="shared" si="93"/>
        <v>1</v>
      </c>
      <c r="J1501">
        <v>1</v>
      </c>
      <c r="K1501" s="6">
        <v>5</v>
      </c>
      <c r="L1501" t="s">
        <v>8224</v>
      </c>
      <c r="M1501" t="s">
        <v>8246</v>
      </c>
      <c r="N1501">
        <v>1470355833</v>
      </c>
      <c r="O1501" s="11">
        <f t="shared" si="94"/>
        <v>42587.007326388892</v>
      </c>
      <c r="P1501">
        <v>1465171833</v>
      </c>
      <c r="Q1501" s="11">
        <f t="shared" si="95"/>
        <v>42527.007326388892</v>
      </c>
      <c r="R1501" t="b">
        <v>0</v>
      </c>
      <c r="S1501" t="b">
        <v>0</v>
      </c>
      <c r="T1501" t="s">
        <v>8275</v>
      </c>
      <c r="U1501" t="s">
        <v>8322</v>
      </c>
      <c r="V1501" t="s">
        <v>8324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v>25.035714285714285</v>
      </c>
      <c r="G1502" t="s">
        <v>8221</v>
      </c>
      <c r="H1502" t="str">
        <f t="shared" si="92"/>
        <v>null</v>
      </c>
      <c r="I1502">
        <f t="shared" si="93"/>
        <v>15</v>
      </c>
      <c r="J1502">
        <v>15</v>
      </c>
      <c r="K1502" s="6">
        <v>46.733333333333334</v>
      </c>
      <c r="L1502" t="s">
        <v>8224</v>
      </c>
      <c r="M1502" t="s">
        <v>8246</v>
      </c>
      <c r="N1502">
        <v>1367444557</v>
      </c>
      <c r="O1502" s="11">
        <f t="shared" si="94"/>
        <v>41395.904594907406</v>
      </c>
      <c r="P1502">
        <v>1364852557</v>
      </c>
      <c r="Q1502" s="11">
        <f t="shared" si="95"/>
        <v>41365.904594907406</v>
      </c>
      <c r="R1502" t="b">
        <v>0</v>
      </c>
      <c r="S1502" t="b">
        <v>0</v>
      </c>
      <c r="T1502" t="s">
        <v>8275</v>
      </c>
      <c r="U1502" t="s">
        <v>8322</v>
      </c>
      <c r="V1502" t="s">
        <v>8324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v>166.33076923076925</v>
      </c>
      <c r="G1503" t="s">
        <v>8219</v>
      </c>
      <c r="H1503">
        <f t="shared" si="92"/>
        <v>885</v>
      </c>
      <c r="I1503" t="str">
        <f t="shared" si="93"/>
        <v>null</v>
      </c>
      <c r="J1503">
        <v>885</v>
      </c>
      <c r="K1503" s="6">
        <v>97.731073446327684</v>
      </c>
      <c r="L1503" t="s">
        <v>8229</v>
      </c>
      <c r="M1503" t="s">
        <v>8251</v>
      </c>
      <c r="N1503">
        <v>1436364023</v>
      </c>
      <c r="O1503" s="11">
        <f t="shared" si="94"/>
        <v>42193.583599537036</v>
      </c>
      <c r="P1503">
        <v>1433772023</v>
      </c>
      <c r="Q1503" s="11">
        <f t="shared" si="95"/>
        <v>42163.583599537036</v>
      </c>
      <c r="R1503" t="b">
        <v>1</v>
      </c>
      <c r="S1503" t="b">
        <v>1</v>
      </c>
      <c r="T1503" t="s">
        <v>8285</v>
      </c>
      <c r="U1503" t="s">
        <v>8338</v>
      </c>
      <c r="V1503" t="s">
        <v>8339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v>101.44545454545455</v>
      </c>
      <c r="G1504" t="s">
        <v>8219</v>
      </c>
      <c r="H1504">
        <f t="shared" si="92"/>
        <v>329</v>
      </c>
      <c r="I1504" t="str">
        <f t="shared" si="93"/>
        <v>null</v>
      </c>
      <c r="J1504">
        <v>329</v>
      </c>
      <c r="K1504" s="6">
        <v>67.835866261398181</v>
      </c>
      <c r="L1504" t="s">
        <v>8225</v>
      </c>
      <c r="M1504" t="s">
        <v>8247</v>
      </c>
      <c r="N1504">
        <v>1458943200</v>
      </c>
      <c r="O1504" s="11">
        <f t="shared" si="94"/>
        <v>42454.916666666672</v>
      </c>
      <c r="P1504">
        <v>1456491680</v>
      </c>
      <c r="Q1504" s="11">
        <f t="shared" si="95"/>
        <v>42426.542592592596</v>
      </c>
      <c r="R1504" t="b">
        <v>1</v>
      </c>
      <c r="S1504" t="b">
        <v>1</v>
      </c>
      <c r="T1504" t="s">
        <v>8285</v>
      </c>
      <c r="U1504" t="s">
        <v>8338</v>
      </c>
      <c r="V1504" t="s">
        <v>8339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v>107.89146666666667</v>
      </c>
      <c r="G1505" t="s">
        <v>8219</v>
      </c>
      <c r="H1505">
        <f t="shared" si="92"/>
        <v>71</v>
      </c>
      <c r="I1505" t="str">
        <f t="shared" si="93"/>
        <v>null</v>
      </c>
      <c r="J1505">
        <v>71</v>
      </c>
      <c r="K1505" s="6">
        <v>56.98492957746479</v>
      </c>
      <c r="L1505" t="s">
        <v>8242</v>
      </c>
      <c r="M1505" t="s">
        <v>8249</v>
      </c>
      <c r="N1505">
        <v>1477210801</v>
      </c>
      <c r="O1505" s="11">
        <f t="shared" si="94"/>
        <v>42666.347233796296</v>
      </c>
      <c r="P1505">
        <v>1472026801</v>
      </c>
      <c r="Q1505" s="11">
        <f t="shared" si="95"/>
        <v>42606.347233796296</v>
      </c>
      <c r="R1505" t="b">
        <v>1</v>
      </c>
      <c r="S1505" t="b">
        <v>1</v>
      </c>
      <c r="T1505" t="s">
        <v>8285</v>
      </c>
      <c r="U1505" t="s">
        <v>8338</v>
      </c>
      <c r="V1505" t="s">
        <v>8339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v>277.93846153846158</v>
      </c>
      <c r="G1506" t="s">
        <v>8219</v>
      </c>
      <c r="H1506">
        <f t="shared" si="92"/>
        <v>269</v>
      </c>
      <c r="I1506" t="str">
        <f t="shared" si="93"/>
        <v>null</v>
      </c>
      <c r="J1506">
        <v>269</v>
      </c>
      <c r="K1506" s="6">
        <v>67.159851301115239</v>
      </c>
      <c r="L1506" t="s">
        <v>8225</v>
      </c>
      <c r="M1506" t="s">
        <v>8247</v>
      </c>
      <c r="N1506">
        <v>1402389180</v>
      </c>
      <c r="O1506" s="11">
        <f t="shared" si="94"/>
        <v>41800.356249999997</v>
      </c>
      <c r="P1506">
        <v>1399996024</v>
      </c>
      <c r="Q1506" s="11">
        <f t="shared" si="95"/>
        <v>41772.657685185186</v>
      </c>
      <c r="R1506" t="b">
        <v>1</v>
      </c>
      <c r="S1506" t="b">
        <v>1</v>
      </c>
      <c r="T1506" t="s">
        <v>8285</v>
      </c>
      <c r="U1506" t="s">
        <v>8338</v>
      </c>
      <c r="V1506" t="s">
        <v>8339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v>103.58125</v>
      </c>
      <c r="G1507" t="s">
        <v>8219</v>
      </c>
      <c r="H1507">
        <f t="shared" si="92"/>
        <v>345</v>
      </c>
      <c r="I1507" t="str">
        <f t="shared" si="93"/>
        <v>null</v>
      </c>
      <c r="J1507">
        <v>345</v>
      </c>
      <c r="K1507" s="6">
        <v>48.037681159420288</v>
      </c>
      <c r="L1507" t="s">
        <v>8236</v>
      </c>
      <c r="M1507" t="s">
        <v>8249</v>
      </c>
      <c r="N1507">
        <v>1458676860</v>
      </c>
      <c r="O1507" s="11">
        <f t="shared" si="94"/>
        <v>42451.834027777775</v>
      </c>
      <c r="P1507">
        <v>1455446303</v>
      </c>
      <c r="Q1507" s="11">
        <f t="shared" si="95"/>
        <v>42414.44332175926</v>
      </c>
      <c r="R1507" t="b">
        <v>1</v>
      </c>
      <c r="S1507" t="b">
        <v>1</v>
      </c>
      <c r="T1507" t="s">
        <v>8285</v>
      </c>
      <c r="U1507" t="s">
        <v>8338</v>
      </c>
      <c r="V1507" t="s">
        <v>8339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v>111.4</v>
      </c>
      <c r="G1508" t="s">
        <v>8219</v>
      </c>
      <c r="H1508">
        <f t="shared" si="92"/>
        <v>43</v>
      </c>
      <c r="I1508" t="str">
        <f t="shared" si="93"/>
        <v>null</v>
      </c>
      <c r="J1508">
        <v>43</v>
      </c>
      <c r="K1508" s="6">
        <v>38.860465116279073</v>
      </c>
      <c r="L1508" t="s">
        <v>8225</v>
      </c>
      <c r="M1508" t="s">
        <v>8247</v>
      </c>
      <c r="N1508">
        <v>1406227904</v>
      </c>
      <c r="O1508" s="11">
        <f t="shared" si="94"/>
        <v>41844.785925925928</v>
      </c>
      <c r="P1508">
        <v>1403635904</v>
      </c>
      <c r="Q1508" s="11">
        <f t="shared" si="95"/>
        <v>41814.785925925928</v>
      </c>
      <c r="R1508" t="b">
        <v>1</v>
      </c>
      <c r="S1508" t="b">
        <v>1</v>
      </c>
      <c r="T1508" t="s">
        <v>8285</v>
      </c>
      <c r="U1508" t="s">
        <v>8338</v>
      </c>
      <c r="V1508" t="s">
        <v>8339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v>215</v>
      </c>
      <c r="G1509" t="s">
        <v>8219</v>
      </c>
      <c r="H1509">
        <f t="shared" si="92"/>
        <v>33</v>
      </c>
      <c r="I1509" t="str">
        <f t="shared" si="93"/>
        <v>null</v>
      </c>
      <c r="J1509">
        <v>33</v>
      </c>
      <c r="K1509" s="6">
        <v>78.181818181818187</v>
      </c>
      <c r="L1509" t="s">
        <v>8224</v>
      </c>
      <c r="M1509" t="s">
        <v>8246</v>
      </c>
      <c r="N1509">
        <v>1273911000</v>
      </c>
      <c r="O1509" s="11">
        <f t="shared" si="94"/>
        <v>40313.340277777781</v>
      </c>
      <c r="P1509">
        <v>1268822909</v>
      </c>
      <c r="Q1509" s="11">
        <f t="shared" si="95"/>
        <v>40254.450335648151</v>
      </c>
      <c r="R1509" t="b">
        <v>1</v>
      </c>
      <c r="S1509" t="b">
        <v>1</v>
      </c>
      <c r="T1509" t="s">
        <v>8285</v>
      </c>
      <c r="U1509" t="s">
        <v>8338</v>
      </c>
      <c r="V1509" t="s">
        <v>8339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v>110.76216216216217</v>
      </c>
      <c r="G1510" t="s">
        <v>8219</v>
      </c>
      <c r="H1510">
        <f t="shared" si="92"/>
        <v>211</v>
      </c>
      <c r="I1510" t="str">
        <f t="shared" si="93"/>
        <v>null</v>
      </c>
      <c r="J1510">
        <v>211</v>
      </c>
      <c r="K1510" s="6">
        <v>97.113744075829388</v>
      </c>
      <c r="L1510" t="s">
        <v>8224</v>
      </c>
      <c r="M1510" t="s">
        <v>8246</v>
      </c>
      <c r="N1510">
        <v>1403880281</v>
      </c>
      <c r="O1510" s="11">
        <f t="shared" si="94"/>
        <v>41817.614363425928</v>
      </c>
      <c r="P1510">
        <v>1401201881</v>
      </c>
      <c r="Q1510" s="11">
        <f t="shared" si="95"/>
        <v>41786.614363425928</v>
      </c>
      <c r="R1510" t="b">
        <v>1</v>
      </c>
      <c r="S1510" t="b">
        <v>1</v>
      </c>
      <c r="T1510" t="s">
        <v>8285</v>
      </c>
      <c r="U1510" t="s">
        <v>8338</v>
      </c>
      <c r="V1510" t="s">
        <v>8339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v>123.64125714285714</v>
      </c>
      <c r="G1511" t="s">
        <v>8219</v>
      </c>
      <c r="H1511">
        <f t="shared" si="92"/>
        <v>196</v>
      </c>
      <c r="I1511" t="str">
        <f t="shared" si="93"/>
        <v>null</v>
      </c>
      <c r="J1511">
        <v>196</v>
      </c>
      <c r="K1511" s="6">
        <v>110.39397959183674</v>
      </c>
      <c r="L1511" t="s">
        <v>8236</v>
      </c>
      <c r="M1511" t="s">
        <v>8249</v>
      </c>
      <c r="N1511">
        <v>1487113140</v>
      </c>
      <c r="O1511" s="11">
        <f t="shared" si="94"/>
        <v>42780.957638888889</v>
      </c>
      <c r="P1511">
        <v>1484570885</v>
      </c>
      <c r="Q1511" s="11">
        <f t="shared" si="95"/>
        <v>42751.533391203702</v>
      </c>
      <c r="R1511" t="b">
        <v>1</v>
      </c>
      <c r="S1511" t="b">
        <v>1</v>
      </c>
      <c r="T1511" t="s">
        <v>8285</v>
      </c>
      <c r="U1511" t="s">
        <v>8338</v>
      </c>
      <c r="V1511" t="s">
        <v>8339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v>101.03500000000001</v>
      </c>
      <c r="G1512" t="s">
        <v>8219</v>
      </c>
      <c r="H1512">
        <f t="shared" si="92"/>
        <v>405</v>
      </c>
      <c r="I1512" t="str">
        <f t="shared" si="93"/>
        <v>null</v>
      </c>
      <c r="J1512">
        <v>405</v>
      </c>
      <c r="K1512" s="6">
        <v>39.91506172839506</v>
      </c>
      <c r="L1512" t="s">
        <v>8225</v>
      </c>
      <c r="M1512" t="s">
        <v>8247</v>
      </c>
      <c r="N1512">
        <v>1405761278</v>
      </c>
      <c r="O1512" s="11">
        <f t="shared" si="94"/>
        <v>41839.385162037033</v>
      </c>
      <c r="P1512">
        <v>1403169278</v>
      </c>
      <c r="Q1512" s="11">
        <f t="shared" si="95"/>
        <v>41809.385162037033</v>
      </c>
      <c r="R1512" t="b">
        <v>1</v>
      </c>
      <c r="S1512" t="b">
        <v>1</v>
      </c>
      <c r="T1512" t="s">
        <v>8285</v>
      </c>
      <c r="U1512" t="s">
        <v>8338</v>
      </c>
      <c r="V1512" t="s">
        <v>8339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v>111.79285714285714</v>
      </c>
      <c r="G1513" t="s">
        <v>8219</v>
      </c>
      <c r="H1513">
        <f t="shared" si="92"/>
        <v>206</v>
      </c>
      <c r="I1513" t="str">
        <f t="shared" si="93"/>
        <v>null</v>
      </c>
      <c r="J1513">
        <v>206</v>
      </c>
      <c r="K1513" s="6">
        <v>75.975728155339809</v>
      </c>
      <c r="L1513" t="s">
        <v>8224</v>
      </c>
      <c r="M1513" t="s">
        <v>8246</v>
      </c>
      <c r="N1513">
        <v>1447858804</v>
      </c>
      <c r="O1513" s="11">
        <f t="shared" si="94"/>
        <v>42326.625046296293</v>
      </c>
      <c r="P1513">
        <v>1445263204</v>
      </c>
      <c r="Q1513" s="11">
        <f t="shared" si="95"/>
        <v>42296.583379629628</v>
      </c>
      <c r="R1513" t="b">
        <v>1</v>
      </c>
      <c r="S1513" t="b">
        <v>1</v>
      </c>
      <c r="T1513" t="s">
        <v>8285</v>
      </c>
      <c r="U1513" t="s">
        <v>8338</v>
      </c>
      <c r="V1513" t="s">
        <v>8339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v>558.7714285714286</v>
      </c>
      <c r="G1514" t="s">
        <v>8219</v>
      </c>
      <c r="H1514">
        <f t="shared" si="92"/>
        <v>335</v>
      </c>
      <c r="I1514" t="str">
        <f t="shared" si="93"/>
        <v>null</v>
      </c>
      <c r="J1514">
        <v>335</v>
      </c>
      <c r="K1514" s="6">
        <v>58.379104477611939</v>
      </c>
      <c r="L1514" t="s">
        <v>8224</v>
      </c>
      <c r="M1514" t="s">
        <v>8246</v>
      </c>
      <c r="N1514">
        <v>1486311939</v>
      </c>
      <c r="O1514" s="11">
        <f t="shared" si="94"/>
        <v>42771.684479166666</v>
      </c>
      <c r="P1514">
        <v>1483719939</v>
      </c>
      <c r="Q1514" s="11">
        <f t="shared" si="95"/>
        <v>42741.684479166666</v>
      </c>
      <c r="R1514" t="b">
        <v>1</v>
      </c>
      <c r="S1514" t="b">
        <v>1</v>
      </c>
      <c r="T1514" t="s">
        <v>8285</v>
      </c>
      <c r="U1514" t="s">
        <v>8338</v>
      </c>
      <c r="V1514" t="s">
        <v>8339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v>150.01875000000001</v>
      </c>
      <c r="G1515" t="s">
        <v>8219</v>
      </c>
      <c r="H1515">
        <f t="shared" si="92"/>
        <v>215</v>
      </c>
      <c r="I1515" t="str">
        <f t="shared" si="93"/>
        <v>null</v>
      </c>
      <c r="J1515">
        <v>215</v>
      </c>
      <c r="K1515" s="6">
        <v>55.82093023255814</v>
      </c>
      <c r="L1515" t="s">
        <v>8225</v>
      </c>
      <c r="M1515" t="s">
        <v>8247</v>
      </c>
      <c r="N1515">
        <v>1405523866</v>
      </c>
      <c r="O1515" s="11">
        <f t="shared" si="94"/>
        <v>41836.637337962966</v>
      </c>
      <c r="P1515">
        <v>1402931866</v>
      </c>
      <c r="Q1515" s="11">
        <f t="shared" si="95"/>
        <v>41806.637337962966</v>
      </c>
      <c r="R1515" t="b">
        <v>1</v>
      </c>
      <c r="S1515" t="b">
        <v>1</v>
      </c>
      <c r="T1515" t="s">
        <v>8285</v>
      </c>
      <c r="U1515" t="s">
        <v>8338</v>
      </c>
      <c r="V1515" t="s">
        <v>8339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v>106.476</v>
      </c>
      <c r="G1516" t="s">
        <v>8219</v>
      </c>
      <c r="H1516">
        <f t="shared" si="92"/>
        <v>176</v>
      </c>
      <c r="I1516" t="str">
        <f t="shared" si="93"/>
        <v>null</v>
      </c>
      <c r="J1516">
        <v>176</v>
      </c>
      <c r="K1516" s="6">
        <v>151.24431818181819</v>
      </c>
      <c r="L1516" t="s">
        <v>8224</v>
      </c>
      <c r="M1516" t="s">
        <v>8246</v>
      </c>
      <c r="N1516">
        <v>1443363640</v>
      </c>
      <c r="O1516" s="11">
        <f t="shared" si="94"/>
        <v>42274.597685185188</v>
      </c>
      <c r="P1516">
        <v>1439907640</v>
      </c>
      <c r="Q1516" s="11">
        <f t="shared" si="95"/>
        <v>42234.597685185188</v>
      </c>
      <c r="R1516" t="b">
        <v>1</v>
      </c>
      <c r="S1516" t="b">
        <v>1</v>
      </c>
      <c r="T1516" t="s">
        <v>8285</v>
      </c>
      <c r="U1516" t="s">
        <v>8338</v>
      </c>
      <c r="V1516" t="s">
        <v>8339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v>157.18899999999999</v>
      </c>
      <c r="G1517" t="s">
        <v>8219</v>
      </c>
      <c r="H1517">
        <f t="shared" si="92"/>
        <v>555</v>
      </c>
      <c r="I1517" t="str">
        <f t="shared" si="93"/>
        <v>null</v>
      </c>
      <c r="J1517">
        <v>555</v>
      </c>
      <c r="K1517" s="6">
        <v>849.67027027027029</v>
      </c>
      <c r="L1517" t="s">
        <v>8234</v>
      </c>
      <c r="M1517" t="s">
        <v>8254</v>
      </c>
      <c r="N1517">
        <v>1458104697</v>
      </c>
      <c r="O1517" s="11">
        <f t="shared" si="94"/>
        <v>42445.211770833332</v>
      </c>
      <c r="P1517">
        <v>1455516297</v>
      </c>
      <c r="Q1517" s="11">
        <f t="shared" si="95"/>
        <v>42415.253437499996</v>
      </c>
      <c r="R1517" t="b">
        <v>1</v>
      </c>
      <c r="S1517" t="b">
        <v>1</v>
      </c>
      <c r="T1517" t="s">
        <v>8285</v>
      </c>
      <c r="U1517" t="s">
        <v>8338</v>
      </c>
      <c r="V1517" t="s">
        <v>8339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v>108.65882352941176</v>
      </c>
      <c r="G1518" t="s">
        <v>8219</v>
      </c>
      <c r="H1518">
        <f t="shared" si="92"/>
        <v>116</v>
      </c>
      <c r="I1518" t="str">
        <f t="shared" si="93"/>
        <v>null</v>
      </c>
      <c r="J1518">
        <v>116</v>
      </c>
      <c r="K1518" s="6">
        <v>159.24137931034483</v>
      </c>
      <c r="L1518" t="s">
        <v>8224</v>
      </c>
      <c r="M1518" t="s">
        <v>8246</v>
      </c>
      <c r="N1518">
        <v>1475762400</v>
      </c>
      <c r="O1518" s="11">
        <f t="shared" si="94"/>
        <v>42649.583333333328</v>
      </c>
      <c r="P1518">
        <v>1473160292</v>
      </c>
      <c r="Q1518" s="11">
        <f t="shared" si="95"/>
        <v>42619.466342592597</v>
      </c>
      <c r="R1518" t="b">
        <v>1</v>
      </c>
      <c r="S1518" t="b">
        <v>1</v>
      </c>
      <c r="T1518" t="s">
        <v>8285</v>
      </c>
      <c r="U1518" t="s">
        <v>8338</v>
      </c>
      <c r="V1518" t="s">
        <v>8339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v>161.97999999999999</v>
      </c>
      <c r="G1519" t="s">
        <v>8219</v>
      </c>
      <c r="H1519">
        <f t="shared" si="92"/>
        <v>615</v>
      </c>
      <c r="I1519" t="str">
        <f t="shared" si="93"/>
        <v>null</v>
      </c>
      <c r="J1519">
        <v>615</v>
      </c>
      <c r="K1519" s="6">
        <v>39.507317073170732</v>
      </c>
      <c r="L1519" t="s">
        <v>8224</v>
      </c>
      <c r="M1519" t="s">
        <v>8246</v>
      </c>
      <c r="N1519">
        <v>1417845600</v>
      </c>
      <c r="O1519" s="11">
        <f t="shared" si="94"/>
        <v>41979.25</v>
      </c>
      <c r="P1519">
        <v>1415194553</v>
      </c>
      <c r="Q1519" s="11">
        <f t="shared" si="95"/>
        <v>41948.56658564815</v>
      </c>
      <c r="R1519" t="b">
        <v>1</v>
      </c>
      <c r="S1519" t="b">
        <v>1</v>
      </c>
      <c r="T1519" t="s">
        <v>8285</v>
      </c>
      <c r="U1519" t="s">
        <v>8338</v>
      </c>
      <c r="V1519" t="s">
        <v>8339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v>205.36666666666665</v>
      </c>
      <c r="G1520" t="s">
        <v>8219</v>
      </c>
      <c r="H1520">
        <f t="shared" si="92"/>
        <v>236</v>
      </c>
      <c r="I1520" t="str">
        <f t="shared" si="93"/>
        <v>null</v>
      </c>
      <c r="J1520">
        <v>236</v>
      </c>
      <c r="K1520" s="6">
        <v>130.52966101694915</v>
      </c>
      <c r="L1520" t="s">
        <v>8224</v>
      </c>
      <c r="M1520" t="s">
        <v>8246</v>
      </c>
      <c r="N1520">
        <v>1401565252</v>
      </c>
      <c r="O1520" s="11">
        <f t="shared" si="94"/>
        <v>41790.8200462963</v>
      </c>
      <c r="P1520">
        <v>1398973252</v>
      </c>
      <c r="Q1520" s="11">
        <f t="shared" si="95"/>
        <v>41760.8200462963</v>
      </c>
      <c r="R1520" t="b">
        <v>1</v>
      </c>
      <c r="S1520" t="b">
        <v>1</v>
      </c>
      <c r="T1520" t="s">
        <v>8285</v>
      </c>
      <c r="U1520" t="s">
        <v>8338</v>
      </c>
      <c r="V1520" t="s">
        <v>8339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v>103.36388888888889</v>
      </c>
      <c r="G1521" t="s">
        <v>8219</v>
      </c>
      <c r="H1521">
        <f t="shared" si="92"/>
        <v>145</v>
      </c>
      <c r="I1521" t="str">
        <f t="shared" si="93"/>
        <v>null</v>
      </c>
      <c r="J1521">
        <v>145</v>
      </c>
      <c r="K1521" s="6">
        <v>64.156896551724131</v>
      </c>
      <c r="L1521" t="s">
        <v>8224</v>
      </c>
      <c r="M1521" t="s">
        <v>8246</v>
      </c>
      <c r="N1521">
        <v>1403301540</v>
      </c>
      <c r="O1521" s="11">
        <f t="shared" si="94"/>
        <v>41810.915972222225</v>
      </c>
      <c r="P1521">
        <v>1400867283</v>
      </c>
      <c r="Q1521" s="11">
        <f t="shared" si="95"/>
        <v>41782.741701388892</v>
      </c>
      <c r="R1521" t="b">
        <v>1</v>
      </c>
      <c r="S1521" t="b">
        <v>1</v>
      </c>
      <c r="T1521" t="s">
        <v>8285</v>
      </c>
      <c r="U1521" t="s">
        <v>8338</v>
      </c>
      <c r="V1521" t="s">
        <v>8339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v>103.47222222222223</v>
      </c>
      <c r="G1522" t="s">
        <v>8219</v>
      </c>
      <c r="H1522">
        <f t="shared" si="92"/>
        <v>167</v>
      </c>
      <c r="I1522" t="str">
        <f t="shared" si="93"/>
        <v>null</v>
      </c>
      <c r="J1522">
        <v>167</v>
      </c>
      <c r="K1522" s="6">
        <v>111.52694610778443</v>
      </c>
      <c r="L1522" t="s">
        <v>8224</v>
      </c>
      <c r="M1522" t="s">
        <v>8246</v>
      </c>
      <c r="N1522">
        <v>1418961600</v>
      </c>
      <c r="O1522" s="11">
        <f t="shared" si="94"/>
        <v>41992.166666666672</v>
      </c>
      <c r="P1522">
        <v>1415824513</v>
      </c>
      <c r="Q1522" s="11">
        <f t="shared" si="95"/>
        <v>41955.857789351852</v>
      </c>
      <c r="R1522" t="b">
        <v>1</v>
      </c>
      <c r="S1522" t="b">
        <v>1</v>
      </c>
      <c r="T1522" t="s">
        <v>8285</v>
      </c>
      <c r="U1522" t="s">
        <v>8338</v>
      </c>
      <c r="V1522" t="s">
        <v>8339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v>106.81333333333333</v>
      </c>
      <c r="G1523" t="s">
        <v>8219</v>
      </c>
      <c r="H1523">
        <f t="shared" si="92"/>
        <v>235</v>
      </c>
      <c r="I1523" t="str">
        <f t="shared" si="93"/>
        <v>null</v>
      </c>
      <c r="J1523">
        <v>235</v>
      </c>
      <c r="K1523" s="6">
        <v>170.44680851063831</v>
      </c>
      <c r="L1523" t="s">
        <v>8224</v>
      </c>
      <c r="M1523" t="s">
        <v>8246</v>
      </c>
      <c r="N1523">
        <v>1465272091</v>
      </c>
      <c r="O1523" s="11">
        <f t="shared" si="94"/>
        <v>42528.167719907404</v>
      </c>
      <c r="P1523">
        <v>1462248091</v>
      </c>
      <c r="Q1523" s="11">
        <f t="shared" si="95"/>
        <v>42493.167719907404</v>
      </c>
      <c r="R1523" t="b">
        <v>1</v>
      </c>
      <c r="S1523" t="b">
        <v>1</v>
      </c>
      <c r="T1523" t="s">
        <v>8285</v>
      </c>
      <c r="U1523" t="s">
        <v>8338</v>
      </c>
      <c r="V1523" t="s">
        <v>8339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v>138.96574712643678</v>
      </c>
      <c r="G1524" t="s">
        <v>8219</v>
      </c>
      <c r="H1524">
        <f t="shared" si="92"/>
        <v>452</v>
      </c>
      <c r="I1524" t="str">
        <f t="shared" si="93"/>
        <v>null</v>
      </c>
      <c r="J1524">
        <v>452</v>
      </c>
      <c r="K1524" s="6">
        <v>133.7391592920354</v>
      </c>
      <c r="L1524" t="s">
        <v>8224</v>
      </c>
      <c r="M1524" t="s">
        <v>8246</v>
      </c>
      <c r="N1524">
        <v>1413575739</v>
      </c>
      <c r="O1524" s="11">
        <f t="shared" si="94"/>
        <v>41929.830312500002</v>
      </c>
      <c r="P1524">
        <v>1410983739</v>
      </c>
      <c r="Q1524" s="11">
        <f t="shared" si="95"/>
        <v>41899.830312500002</v>
      </c>
      <c r="R1524" t="b">
        <v>1</v>
      </c>
      <c r="S1524" t="b">
        <v>1</v>
      </c>
      <c r="T1524" t="s">
        <v>8285</v>
      </c>
      <c r="U1524" t="s">
        <v>8338</v>
      </c>
      <c r="V1524" t="s">
        <v>8339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v>124.84324324324325</v>
      </c>
      <c r="G1525" t="s">
        <v>8219</v>
      </c>
      <c r="H1525">
        <f t="shared" si="92"/>
        <v>241</v>
      </c>
      <c r="I1525" t="str">
        <f t="shared" si="93"/>
        <v>null</v>
      </c>
      <c r="J1525">
        <v>241</v>
      </c>
      <c r="K1525" s="6">
        <v>95.834024896265561</v>
      </c>
      <c r="L1525" t="s">
        <v>8224</v>
      </c>
      <c r="M1525" t="s">
        <v>8246</v>
      </c>
      <c r="N1525">
        <v>1419292800</v>
      </c>
      <c r="O1525" s="11">
        <f t="shared" si="94"/>
        <v>41996</v>
      </c>
      <c r="P1525">
        <v>1416592916</v>
      </c>
      <c r="Q1525" s="11">
        <f t="shared" si="95"/>
        <v>41964.751342592594</v>
      </c>
      <c r="R1525" t="b">
        <v>1</v>
      </c>
      <c r="S1525" t="b">
        <v>1</v>
      </c>
      <c r="T1525" t="s">
        <v>8285</v>
      </c>
      <c r="U1525" t="s">
        <v>8338</v>
      </c>
      <c r="V1525" t="s">
        <v>8339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v>206.99999999999997</v>
      </c>
      <c r="G1526" t="s">
        <v>8219</v>
      </c>
      <c r="H1526">
        <f t="shared" si="92"/>
        <v>28</v>
      </c>
      <c r="I1526" t="str">
        <f t="shared" si="93"/>
        <v>null</v>
      </c>
      <c r="J1526">
        <v>28</v>
      </c>
      <c r="K1526" s="6">
        <v>221.78571428571428</v>
      </c>
      <c r="L1526" t="s">
        <v>8235</v>
      </c>
      <c r="M1526" t="s">
        <v>8255</v>
      </c>
      <c r="N1526">
        <v>1487592090</v>
      </c>
      <c r="O1526" s="11">
        <f t="shared" si="94"/>
        <v>42786.501041666663</v>
      </c>
      <c r="P1526">
        <v>1485000090</v>
      </c>
      <c r="Q1526" s="11">
        <f t="shared" si="95"/>
        <v>42756.501041666663</v>
      </c>
      <c r="R1526" t="b">
        <v>1</v>
      </c>
      <c r="S1526" t="b">
        <v>1</v>
      </c>
      <c r="T1526" t="s">
        <v>8285</v>
      </c>
      <c r="U1526" t="s">
        <v>8338</v>
      </c>
      <c r="V1526" t="s">
        <v>8339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v>174.00576923076923</v>
      </c>
      <c r="G1527" t="s">
        <v>8219</v>
      </c>
      <c r="H1527">
        <f t="shared" si="92"/>
        <v>140</v>
      </c>
      <c r="I1527" t="str">
        <f t="shared" si="93"/>
        <v>null</v>
      </c>
      <c r="J1527">
        <v>140</v>
      </c>
      <c r="K1527" s="6">
        <v>32.315357142857138</v>
      </c>
      <c r="L1527" t="s">
        <v>8224</v>
      </c>
      <c r="M1527" t="s">
        <v>8246</v>
      </c>
      <c r="N1527">
        <v>1471539138</v>
      </c>
      <c r="O1527" s="11">
        <f t="shared" si="94"/>
        <v>42600.702986111108</v>
      </c>
      <c r="P1527">
        <v>1468947138</v>
      </c>
      <c r="Q1527" s="11">
        <f t="shared" si="95"/>
        <v>42570.702986111108</v>
      </c>
      <c r="R1527" t="b">
        <v>1</v>
      </c>
      <c r="S1527" t="b">
        <v>1</v>
      </c>
      <c r="T1527" t="s">
        <v>8285</v>
      </c>
      <c r="U1527" t="s">
        <v>8338</v>
      </c>
      <c r="V1527" t="s">
        <v>8339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v>120.32608695652173</v>
      </c>
      <c r="G1528" t="s">
        <v>8219</v>
      </c>
      <c r="H1528">
        <f t="shared" si="92"/>
        <v>280</v>
      </c>
      <c r="I1528" t="str">
        <f t="shared" si="93"/>
        <v>null</v>
      </c>
      <c r="J1528">
        <v>280</v>
      </c>
      <c r="K1528" s="6">
        <v>98.839285714285708</v>
      </c>
      <c r="L1528" t="s">
        <v>8224</v>
      </c>
      <c r="M1528" t="s">
        <v>8246</v>
      </c>
      <c r="N1528">
        <v>1453185447</v>
      </c>
      <c r="O1528" s="11">
        <f t="shared" si="94"/>
        <v>42388.276006944448</v>
      </c>
      <c r="P1528">
        <v>1448951847</v>
      </c>
      <c r="Q1528" s="11">
        <f t="shared" si="95"/>
        <v>42339.276006944448</v>
      </c>
      <c r="R1528" t="b">
        <v>1</v>
      </c>
      <c r="S1528" t="b">
        <v>1</v>
      </c>
      <c r="T1528" t="s">
        <v>8285</v>
      </c>
      <c r="U1528" t="s">
        <v>8338</v>
      </c>
      <c r="V1528" t="s">
        <v>8339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v>110.44428571428573</v>
      </c>
      <c r="G1529" t="s">
        <v>8219</v>
      </c>
      <c r="H1529">
        <f t="shared" si="92"/>
        <v>70</v>
      </c>
      <c r="I1529" t="str">
        <f t="shared" si="93"/>
        <v>null</v>
      </c>
      <c r="J1529">
        <v>70</v>
      </c>
      <c r="K1529" s="6">
        <v>55.222142857142863</v>
      </c>
      <c r="L1529" t="s">
        <v>8224</v>
      </c>
      <c r="M1529" t="s">
        <v>8246</v>
      </c>
      <c r="N1529">
        <v>1489497886</v>
      </c>
      <c r="O1529" s="11">
        <f t="shared" si="94"/>
        <v>42808.558865740735</v>
      </c>
      <c r="P1529">
        <v>1487082286</v>
      </c>
      <c r="Q1529" s="11">
        <f t="shared" si="95"/>
        <v>42780.600532407407</v>
      </c>
      <c r="R1529" t="b">
        <v>1</v>
      </c>
      <c r="S1529" t="b">
        <v>1</v>
      </c>
      <c r="T1529" t="s">
        <v>8285</v>
      </c>
      <c r="U1529" t="s">
        <v>8338</v>
      </c>
      <c r="V1529" t="s">
        <v>8339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v>281.56666666666666</v>
      </c>
      <c r="G1530" t="s">
        <v>8219</v>
      </c>
      <c r="H1530">
        <f t="shared" si="92"/>
        <v>160</v>
      </c>
      <c r="I1530" t="str">
        <f t="shared" si="93"/>
        <v>null</v>
      </c>
      <c r="J1530">
        <v>160</v>
      </c>
      <c r="K1530" s="6">
        <v>52.793750000000003</v>
      </c>
      <c r="L1530" t="s">
        <v>8224</v>
      </c>
      <c r="M1530" t="s">
        <v>8246</v>
      </c>
      <c r="N1530">
        <v>1485907200</v>
      </c>
      <c r="O1530" s="11">
        <f t="shared" si="94"/>
        <v>42767</v>
      </c>
      <c r="P1530">
        <v>1483292122</v>
      </c>
      <c r="Q1530" s="11">
        <f t="shared" si="95"/>
        <v>42736.732893518521</v>
      </c>
      <c r="R1530" t="b">
        <v>1</v>
      </c>
      <c r="S1530" t="b">
        <v>1</v>
      </c>
      <c r="T1530" t="s">
        <v>8285</v>
      </c>
      <c r="U1530" t="s">
        <v>8338</v>
      </c>
      <c r="V1530" t="s">
        <v>8339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v>100.67894736842105</v>
      </c>
      <c r="G1531" t="s">
        <v>8219</v>
      </c>
      <c r="H1531">
        <f t="shared" si="92"/>
        <v>141</v>
      </c>
      <c r="I1531" t="str">
        <f t="shared" si="93"/>
        <v>null</v>
      </c>
      <c r="J1531">
        <v>141</v>
      </c>
      <c r="K1531" s="6">
        <v>135.66666666666666</v>
      </c>
      <c r="L1531" t="s">
        <v>8224</v>
      </c>
      <c r="M1531" t="s">
        <v>8246</v>
      </c>
      <c r="N1531">
        <v>1426773920</v>
      </c>
      <c r="O1531" s="11">
        <f t="shared" si="94"/>
        <v>42082.587037037039</v>
      </c>
      <c r="P1531">
        <v>1424185520</v>
      </c>
      <c r="Q1531" s="11">
        <f t="shared" si="95"/>
        <v>42052.628703703704</v>
      </c>
      <c r="R1531" t="b">
        <v>1</v>
      </c>
      <c r="S1531" t="b">
        <v>1</v>
      </c>
      <c r="T1531" t="s">
        <v>8285</v>
      </c>
      <c r="U1531" t="s">
        <v>8338</v>
      </c>
      <c r="V1531" t="s">
        <v>8339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v>134.82571428571427</v>
      </c>
      <c r="G1532" t="s">
        <v>8219</v>
      </c>
      <c r="H1532">
        <f t="shared" si="92"/>
        <v>874</v>
      </c>
      <c r="I1532" t="str">
        <f t="shared" si="93"/>
        <v>null</v>
      </c>
      <c r="J1532">
        <v>874</v>
      </c>
      <c r="K1532" s="6">
        <v>53.991990846681922</v>
      </c>
      <c r="L1532" t="s">
        <v>8224</v>
      </c>
      <c r="M1532" t="s">
        <v>8246</v>
      </c>
      <c r="N1532">
        <v>1445624695</v>
      </c>
      <c r="O1532" s="11">
        <f t="shared" si="94"/>
        <v>42300.767303240747</v>
      </c>
      <c r="P1532">
        <v>1443464695</v>
      </c>
      <c r="Q1532" s="11">
        <f t="shared" si="95"/>
        <v>42275.767303240747</v>
      </c>
      <c r="R1532" t="b">
        <v>1</v>
      </c>
      <c r="S1532" t="b">
        <v>1</v>
      </c>
      <c r="T1532" t="s">
        <v>8285</v>
      </c>
      <c r="U1532" t="s">
        <v>8338</v>
      </c>
      <c r="V1532" t="s">
        <v>8339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v>175.95744680851064</v>
      </c>
      <c r="G1533" t="s">
        <v>8219</v>
      </c>
      <c r="H1533">
        <f t="shared" si="92"/>
        <v>73</v>
      </c>
      <c r="I1533" t="str">
        <f t="shared" si="93"/>
        <v>null</v>
      </c>
      <c r="J1533">
        <v>73</v>
      </c>
      <c r="K1533" s="6">
        <v>56.643835616438359</v>
      </c>
      <c r="L1533" t="s">
        <v>8224</v>
      </c>
      <c r="M1533" t="s">
        <v>8246</v>
      </c>
      <c r="N1533">
        <v>1417402800</v>
      </c>
      <c r="O1533" s="11">
        <f t="shared" si="94"/>
        <v>41974.125</v>
      </c>
      <c r="P1533">
        <v>1414610126</v>
      </c>
      <c r="Q1533" s="11">
        <f t="shared" si="95"/>
        <v>41941.802384259259</v>
      </c>
      <c r="R1533" t="b">
        <v>1</v>
      </c>
      <c r="S1533" t="b">
        <v>1</v>
      </c>
      <c r="T1533" t="s">
        <v>8285</v>
      </c>
      <c r="U1533" t="s">
        <v>8338</v>
      </c>
      <c r="V1533" t="s">
        <v>8339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v>484.02000000000004</v>
      </c>
      <c r="G1534" t="s">
        <v>8219</v>
      </c>
      <c r="H1534">
        <f t="shared" si="92"/>
        <v>294</v>
      </c>
      <c r="I1534" t="str">
        <f t="shared" si="93"/>
        <v>null</v>
      </c>
      <c r="J1534">
        <v>294</v>
      </c>
      <c r="K1534" s="6">
        <v>82.316326530612244</v>
      </c>
      <c r="L1534" t="s">
        <v>8226</v>
      </c>
      <c r="M1534" t="s">
        <v>8248</v>
      </c>
      <c r="N1534">
        <v>1455548400</v>
      </c>
      <c r="O1534" s="11">
        <f t="shared" si="94"/>
        <v>42415.625</v>
      </c>
      <c r="P1534">
        <v>1453461865</v>
      </c>
      <c r="Q1534" s="11">
        <f t="shared" si="95"/>
        <v>42391.475289351853</v>
      </c>
      <c r="R1534" t="b">
        <v>1</v>
      </c>
      <c r="S1534" t="b">
        <v>1</v>
      </c>
      <c r="T1534" t="s">
        <v>8285</v>
      </c>
      <c r="U1534" t="s">
        <v>8338</v>
      </c>
      <c r="V1534" t="s">
        <v>8339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v>145.14000000000001</v>
      </c>
      <c r="G1535" t="s">
        <v>8219</v>
      </c>
      <c r="H1535">
        <f t="shared" si="92"/>
        <v>740</v>
      </c>
      <c r="I1535" t="str">
        <f t="shared" si="93"/>
        <v>null</v>
      </c>
      <c r="J1535">
        <v>740</v>
      </c>
      <c r="K1535" s="6">
        <v>88.26081081081081</v>
      </c>
      <c r="L1535" t="s">
        <v>8224</v>
      </c>
      <c r="M1535" t="s">
        <v>8246</v>
      </c>
      <c r="N1535">
        <v>1462161540</v>
      </c>
      <c r="O1535" s="11">
        <f t="shared" si="94"/>
        <v>42492.165972222225</v>
      </c>
      <c r="P1535">
        <v>1457913777</v>
      </c>
      <c r="Q1535" s="11">
        <f t="shared" si="95"/>
        <v>42443.00204861111</v>
      </c>
      <c r="R1535" t="b">
        <v>1</v>
      </c>
      <c r="S1535" t="b">
        <v>1</v>
      </c>
      <c r="T1535" t="s">
        <v>8285</v>
      </c>
      <c r="U1535" t="s">
        <v>8338</v>
      </c>
      <c r="V1535" t="s">
        <v>8339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v>417.73333333333335</v>
      </c>
      <c r="G1536" t="s">
        <v>8219</v>
      </c>
      <c r="H1536">
        <f t="shared" si="92"/>
        <v>369</v>
      </c>
      <c r="I1536" t="str">
        <f t="shared" si="93"/>
        <v>null</v>
      </c>
      <c r="J1536">
        <v>369</v>
      </c>
      <c r="K1536" s="6">
        <v>84.905149051490511</v>
      </c>
      <c r="L1536" t="s">
        <v>8224</v>
      </c>
      <c r="M1536" t="s">
        <v>8246</v>
      </c>
      <c r="N1536">
        <v>1441383062</v>
      </c>
      <c r="O1536" s="11">
        <f t="shared" si="94"/>
        <v>42251.67432870371</v>
      </c>
      <c r="P1536">
        <v>1438791062</v>
      </c>
      <c r="Q1536" s="11">
        <f t="shared" si="95"/>
        <v>42221.67432870371</v>
      </c>
      <c r="R1536" t="b">
        <v>1</v>
      </c>
      <c r="S1536" t="b">
        <v>1</v>
      </c>
      <c r="T1536" t="s">
        <v>8285</v>
      </c>
      <c r="U1536" t="s">
        <v>8338</v>
      </c>
      <c r="V1536" t="s">
        <v>8339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v>132.42499999999998</v>
      </c>
      <c r="G1537" t="s">
        <v>8219</v>
      </c>
      <c r="H1537">
        <f t="shared" si="92"/>
        <v>110</v>
      </c>
      <c r="I1537" t="str">
        <f t="shared" si="93"/>
        <v>null</v>
      </c>
      <c r="J1537">
        <v>110</v>
      </c>
      <c r="K1537" s="6">
        <v>48.154545454545456</v>
      </c>
      <c r="L1537" t="s">
        <v>8224</v>
      </c>
      <c r="M1537" t="s">
        <v>8246</v>
      </c>
      <c r="N1537">
        <v>1464040800</v>
      </c>
      <c r="O1537" s="11">
        <f t="shared" si="94"/>
        <v>42513.916666666672</v>
      </c>
      <c r="P1537">
        <v>1461527631</v>
      </c>
      <c r="Q1537" s="11">
        <f t="shared" si="95"/>
        <v>42484.829062500001</v>
      </c>
      <c r="R1537" t="b">
        <v>1</v>
      </c>
      <c r="S1537" t="b">
        <v>1</v>
      </c>
      <c r="T1537" t="s">
        <v>8285</v>
      </c>
      <c r="U1537" t="s">
        <v>8338</v>
      </c>
      <c r="V1537" t="s">
        <v>8339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v>250.30841666666666</v>
      </c>
      <c r="G1538" t="s">
        <v>8219</v>
      </c>
      <c r="H1538">
        <f t="shared" ref="H1538:H1601" si="96">IF(G1538="successful",J1538,"null")</f>
        <v>455</v>
      </c>
      <c r="I1538" t="str">
        <f t="shared" si="93"/>
        <v>null</v>
      </c>
      <c r="J1538">
        <v>455</v>
      </c>
      <c r="K1538" s="6">
        <v>66.015406593406595</v>
      </c>
      <c r="L1538" t="s">
        <v>8224</v>
      </c>
      <c r="M1538" t="s">
        <v>8246</v>
      </c>
      <c r="N1538">
        <v>1440702910</v>
      </c>
      <c r="O1538" s="11">
        <f t="shared" si="94"/>
        <v>42243.802199074074</v>
      </c>
      <c r="P1538">
        <v>1438110910</v>
      </c>
      <c r="Q1538" s="11">
        <f t="shared" si="95"/>
        <v>42213.802199074074</v>
      </c>
      <c r="R1538" t="b">
        <v>1</v>
      </c>
      <c r="S1538" t="b">
        <v>1</v>
      </c>
      <c r="T1538" t="s">
        <v>8285</v>
      </c>
      <c r="U1538" t="s">
        <v>8338</v>
      </c>
      <c r="V1538" t="s">
        <v>8339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v>179.9</v>
      </c>
      <c r="G1539" t="s">
        <v>8219</v>
      </c>
      <c r="H1539">
        <f t="shared" si="96"/>
        <v>224</v>
      </c>
      <c r="I1539" t="str">
        <f t="shared" ref="I1539:I1602" si="97">IF(G1539="failed",J1539,"null")</f>
        <v>null</v>
      </c>
      <c r="J1539">
        <v>224</v>
      </c>
      <c r="K1539" s="6">
        <v>96.375</v>
      </c>
      <c r="L1539" t="s">
        <v>8236</v>
      </c>
      <c r="M1539" t="s">
        <v>8249</v>
      </c>
      <c r="N1539">
        <v>1470506400</v>
      </c>
      <c r="O1539" s="11">
        <f t="shared" ref="O1539:O1602" si="98">(((N1539/60)/60/24)+DATE(1970,1,1))</f>
        <v>42588.75</v>
      </c>
      <c r="P1539">
        <v>1467358427</v>
      </c>
      <c r="Q1539" s="11">
        <f t="shared" ref="Q1539:Q1602" si="99">(((P1539/60)/60/24)+DATE(1970,1,1))</f>
        <v>42552.315127314811</v>
      </c>
      <c r="R1539" t="b">
        <v>1</v>
      </c>
      <c r="S1539" t="b">
        <v>1</v>
      </c>
      <c r="T1539" t="s">
        <v>8285</v>
      </c>
      <c r="U1539" t="s">
        <v>8338</v>
      </c>
      <c r="V1539" t="s">
        <v>8339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v>102.62857142857142</v>
      </c>
      <c r="G1540" t="s">
        <v>8219</v>
      </c>
      <c r="H1540">
        <f t="shared" si="96"/>
        <v>46</v>
      </c>
      <c r="I1540" t="str">
        <f t="shared" si="97"/>
        <v>null</v>
      </c>
      <c r="J1540">
        <v>46</v>
      </c>
      <c r="K1540" s="6">
        <v>156.17391304347825</v>
      </c>
      <c r="L1540" t="s">
        <v>8224</v>
      </c>
      <c r="M1540" t="s">
        <v>8246</v>
      </c>
      <c r="N1540">
        <v>1421952370</v>
      </c>
      <c r="O1540" s="11">
        <f t="shared" si="98"/>
        <v>42026.782060185185</v>
      </c>
      <c r="P1540">
        <v>1418064370</v>
      </c>
      <c r="Q1540" s="11">
        <f t="shared" si="99"/>
        <v>41981.782060185185</v>
      </c>
      <c r="R1540" t="b">
        <v>1</v>
      </c>
      <c r="S1540" t="b">
        <v>1</v>
      </c>
      <c r="T1540" t="s">
        <v>8285</v>
      </c>
      <c r="U1540" t="s">
        <v>8338</v>
      </c>
      <c r="V1540" t="s">
        <v>8339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v>135.98609999999999</v>
      </c>
      <c r="G1541" t="s">
        <v>8219</v>
      </c>
      <c r="H1541">
        <f t="shared" si="96"/>
        <v>284</v>
      </c>
      <c r="I1541" t="str">
        <f t="shared" si="97"/>
        <v>null</v>
      </c>
      <c r="J1541">
        <v>284</v>
      </c>
      <c r="K1541" s="6">
        <v>95.764859154929582</v>
      </c>
      <c r="L1541" t="s">
        <v>8224</v>
      </c>
      <c r="M1541" t="s">
        <v>8246</v>
      </c>
      <c r="N1541">
        <v>1483481019</v>
      </c>
      <c r="O1541" s="11">
        <f t="shared" si="98"/>
        <v>42738.919201388882</v>
      </c>
      <c r="P1541">
        <v>1480629819</v>
      </c>
      <c r="Q1541" s="11">
        <f t="shared" si="99"/>
        <v>42705.919201388882</v>
      </c>
      <c r="R1541" t="b">
        <v>0</v>
      </c>
      <c r="S1541" t="b">
        <v>1</v>
      </c>
      <c r="T1541" t="s">
        <v>8285</v>
      </c>
      <c r="U1541" t="s">
        <v>8338</v>
      </c>
      <c r="V1541" t="s">
        <v>8339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v>117.86666666666667</v>
      </c>
      <c r="G1542" t="s">
        <v>8219</v>
      </c>
      <c r="H1542">
        <f t="shared" si="96"/>
        <v>98</v>
      </c>
      <c r="I1542" t="str">
        <f t="shared" si="97"/>
        <v>null</v>
      </c>
      <c r="J1542">
        <v>98</v>
      </c>
      <c r="K1542" s="6">
        <v>180.40816326530611</v>
      </c>
      <c r="L1542" t="s">
        <v>8224</v>
      </c>
      <c r="M1542" t="s">
        <v>8246</v>
      </c>
      <c r="N1542">
        <v>1416964500</v>
      </c>
      <c r="O1542" s="11">
        <f t="shared" si="98"/>
        <v>41969.052083333328</v>
      </c>
      <c r="P1542">
        <v>1414368616</v>
      </c>
      <c r="Q1542" s="11">
        <f t="shared" si="99"/>
        <v>41939.00712962963</v>
      </c>
      <c r="R1542" t="b">
        <v>1</v>
      </c>
      <c r="S1542" t="b">
        <v>1</v>
      </c>
      <c r="T1542" t="s">
        <v>8285</v>
      </c>
      <c r="U1542" t="s">
        <v>8338</v>
      </c>
      <c r="V1542" t="s">
        <v>8339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v>3.3333333333333333E-2</v>
      </c>
      <c r="G1543" t="s">
        <v>8221</v>
      </c>
      <c r="H1543" t="str">
        <f t="shared" si="96"/>
        <v>null</v>
      </c>
      <c r="I1543">
        <f t="shared" si="97"/>
        <v>2</v>
      </c>
      <c r="J1543">
        <v>2</v>
      </c>
      <c r="K1543" s="6">
        <v>3</v>
      </c>
      <c r="L1543" t="s">
        <v>8224</v>
      </c>
      <c r="M1543" t="s">
        <v>8246</v>
      </c>
      <c r="N1543">
        <v>1420045538</v>
      </c>
      <c r="O1543" s="11">
        <f t="shared" si="98"/>
        <v>42004.712245370371</v>
      </c>
      <c r="P1543">
        <v>1417453538</v>
      </c>
      <c r="Q1543" s="11">
        <f t="shared" si="99"/>
        <v>41974.712245370371</v>
      </c>
      <c r="R1543" t="b">
        <v>0</v>
      </c>
      <c r="S1543" t="b">
        <v>0</v>
      </c>
      <c r="T1543" t="s">
        <v>8289</v>
      </c>
      <c r="U1543" t="s">
        <v>8338</v>
      </c>
      <c r="V1543" t="s">
        <v>8343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v>4</v>
      </c>
      <c r="G1544" t="s">
        <v>8221</v>
      </c>
      <c r="H1544" t="str">
        <f t="shared" si="96"/>
        <v>null</v>
      </c>
      <c r="I1544">
        <f t="shared" si="97"/>
        <v>1</v>
      </c>
      <c r="J1544">
        <v>1</v>
      </c>
      <c r="K1544" s="6">
        <v>20</v>
      </c>
      <c r="L1544" t="s">
        <v>8229</v>
      </c>
      <c r="M1544" t="s">
        <v>8251</v>
      </c>
      <c r="N1544">
        <v>1435708500</v>
      </c>
      <c r="O1544" s="11">
        <f t="shared" si="98"/>
        <v>42185.996527777781</v>
      </c>
      <c r="P1544">
        <v>1434412500</v>
      </c>
      <c r="Q1544" s="11">
        <f t="shared" si="99"/>
        <v>42170.996527777781</v>
      </c>
      <c r="R1544" t="b">
        <v>0</v>
      </c>
      <c r="S1544" t="b">
        <v>0</v>
      </c>
      <c r="T1544" t="s">
        <v>8289</v>
      </c>
      <c r="U1544" t="s">
        <v>8338</v>
      </c>
      <c r="V1544" t="s">
        <v>8343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v>0.44444444444444442</v>
      </c>
      <c r="G1545" t="s">
        <v>8221</v>
      </c>
      <c r="H1545" t="str">
        <f t="shared" si="96"/>
        <v>null</v>
      </c>
      <c r="I1545">
        <f t="shared" si="97"/>
        <v>1</v>
      </c>
      <c r="J1545">
        <v>1</v>
      </c>
      <c r="K1545" s="6">
        <v>10</v>
      </c>
      <c r="L1545" t="s">
        <v>8224</v>
      </c>
      <c r="M1545" t="s">
        <v>8246</v>
      </c>
      <c r="N1545">
        <v>1416662034</v>
      </c>
      <c r="O1545" s="11">
        <f t="shared" si="98"/>
        <v>41965.551319444443</v>
      </c>
      <c r="P1545">
        <v>1414066434</v>
      </c>
      <c r="Q1545" s="11">
        <f t="shared" si="99"/>
        <v>41935.509652777779</v>
      </c>
      <c r="R1545" t="b">
        <v>0</v>
      </c>
      <c r="S1545" t="b">
        <v>0</v>
      </c>
      <c r="T1545" t="s">
        <v>8289</v>
      </c>
      <c r="U1545" t="s">
        <v>8338</v>
      </c>
      <c r="V1545" t="s">
        <v>8343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v>0</v>
      </c>
      <c r="G1546" t="s">
        <v>8221</v>
      </c>
      <c r="H1546" t="str">
        <f t="shared" si="96"/>
        <v>null</v>
      </c>
      <c r="I1546">
        <f t="shared" si="97"/>
        <v>0</v>
      </c>
      <c r="J1546">
        <v>0</v>
      </c>
      <c r="K1546" s="7">
        <v>0</v>
      </c>
      <c r="L1546" t="s">
        <v>8224</v>
      </c>
      <c r="M1546" t="s">
        <v>8246</v>
      </c>
      <c r="N1546">
        <v>1427847480</v>
      </c>
      <c r="O1546" s="11">
        <f t="shared" si="98"/>
        <v>42095.012499999997</v>
      </c>
      <c r="P1546">
        <v>1424222024</v>
      </c>
      <c r="Q1546" s="11">
        <f t="shared" si="99"/>
        <v>42053.051203703704</v>
      </c>
      <c r="R1546" t="b">
        <v>0</v>
      </c>
      <c r="S1546" t="b">
        <v>0</v>
      </c>
      <c r="T1546" t="s">
        <v>8289</v>
      </c>
      <c r="U1546" t="s">
        <v>8338</v>
      </c>
      <c r="V1546" t="s">
        <v>8343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v>3.3333333333333333E-2</v>
      </c>
      <c r="G1547" t="s">
        <v>8221</v>
      </c>
      <c r="H1547" t="str">
        <f t="shared" si="96"/>
        <v>null</v>
      </c>
      <c r="I1547">
        <f t="shared" si="97"/>
        <v>1</v>
      </c>
      <c r="J1547">
        <v>1</v>
      </c>
      <c r="K1547" s="6">
        <v>1</v>
      </c>
      <c r="L1547" t="s">
        <v>8224</v>
      </c>
      <c r="M1547" t="s">
        <v>8246</v>
      </c>
      <c r="N1547">
        <v>1425330960</v>
      </c>
      <c r="O1547" s="11">
        <f t="shared" si="98"/>
        <v>42065.886111111111</v>
      </c>
      <c r="P1547">
        <v>1422393234</v>
      </c>
      <c r="Q1547" s="11">
        <f t="shared" si="99"/>
        <v>42031.884652777779</v>
      </c>
      <c r="R1547" t="b">
        <v>0</v>
      </c>
      <c r="S1547" t="b">
        <v>0</v>
      </c>
      <c r="T1547" t="s">
        <v>8289</v>
      </c>
      <c r="U1547" t="s">
        <v>8338</v>
      </c>
      <c r="V1547" t="s">
        <v>8343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v>28.9</v>
      </c>
      <c r="G1548" t="s">
        <v>8221</v>
      </c>
      <c r="H1548" t="str">
        <f t="shared" si="96"/>
        <v>null</v>
      </c>
      <c r="I1548">
        <f t="shared" si="97"/>
        <v>11</v>
      </c>
      <c r="J1548">
        <v>11</v>
      </c>
      <c r="K1548" s="6">
        <v>26.272727272727273</v>
      </c>
      <c r="L1548" t="s">
        <v>8225</v>
      </c>
      <c r="M1548" t="s">
        <v>8247</v>
      </c>
      <c r="N1548">
        <v>1410930399</v>
      </c>
      <c r="O1548" s="11">
        <f t="shared" si="98"/>
        <v>41899.212951388887</v>
      </c>
      <c r="P1548">
        <v>1405746399</v>
      </c>
      <c r="Q1548" s="11">
        <f t="shared" si="99"/>
        <v>41839.212951388887</v>
      </c>
      <c r="R1548" t="b">
        <v>0</v>
      </c>
      <c r="S1548" t="b">
        <v>0</v>
      </c>
      <c r="T1548" t="s">
        <v>8289</v>
      </c>
      <c r="U1548" t="s">
        <v>8338</v>
      </c>
      <c r="V1548" t="s">
        <v>8343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v>0</v>
      </c>
      <c r="G1549" t="s">
        <v>8221</v>
      </c>
      <c r="H1549" t="str">
        <f t="shared" si="96"/>
        <v>null</v>
      </c>
      <c r="I1549">
        <f t="shared" si="97"/>
        <v>0</v>
      </c>
      <c r="J1549">
        <v>0</v>
      </c>
      <c r="K1549" s="7">
        <v>0</v>
      </c>
      <c r="L1549" t="s">
        <v>8224</v>
      </c>
      <c r="M1549" t="s">
        <v>8246</v>
      </c>
      <c r="N1549">
        <v>1487844882</v>
      </c>
      <c r="O1549" s="11">
        <f t="shared" si="98"/>
        <v>42789.426875000005</v>
      </c>
      <c r="P1549">
        <v>1487240082</v>
      </c>
      <c r="Q1549" s="11">
        <f t="shared" si="99"/>
        <v>42782.426875000005</v>
      </c>
      <c r="R1549" t="b">
        <v>0</v>
      </c>
      <c r="S1549" t="b">
        <v>0</v>
      </c>
      <c r="T1549" t="s">
        <v>8289</v>
      </c>
      <c r="U1549" t="s">
        <v>8338</v>
      </c>
      <c r="V1549" t="s">
        <v>8343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v>8.5714285714285712</v>
      </c>
      <c r="G1550" t="s">
        <v>8221</v>
      </c>
      <c r="H1550" t="str">
        <f t="shared" si="96"/>
        <v>null</v>
      </c>
      <c r="I1550">
        <f t="shared" si="97"/>
        <v>1</v>
      </c>
      <c r="J1550">
        <v>1</v>
      </c>
      <c r="K1550" s="6">
        <v>60</v>
      </c>
      <c r="L1550" t="s">
        <v>8224</v>
      </c>
      <c r="M1550" t="s">
        <v>8246</v>
      </c>
      <c r="N1550">
        <v>1447020620</v>
      </c>
      <c r="O1550" s="11">
        <f t="shared" si="98"/>
        <v>42316.923842592587</v>
      </c>
      <c r="P1550">
        <v>1444425020</v>
      </c>
      <c r="Q1550" s="11">
        <f t="shared" si="99"/>
        <v>42286.88217592593</v>
      </c>
      <c r="R1550" t="b">
        <v>0</v>
      </c>
      <c r="S1550" t="b">
        <v>0</v>
      </c>
      <c r="T1550" t="s">
        <v>8289</v>
      </c>
      <c r="U1550" t="s">
        <v>8338</v>
      </c>
      <c r="V1550" t="s">
        <v>8343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v>34</v>
      </c>
      <c r="G1551" t="s">
        <v>8221</v>
      </c>
      <c r="H1551" t="str">
        <f t="shared" si="96"/>
        <v>null</v>
      </c>
      <c r="I1551">
        <f t="shared" si="97"/>
        <v>6</v>
      </c>
      <c r="J1551">
        <v>6</v>
      </c>
      <c r="K1551" s="6">
        <v>28.333333333333332</v>
      </c>
      <c r="L1551" t="s">
        <v>8224</v>
      </c>
      <c r="M1551" t="s">
        <v>8246</v>
      </c>
      <c r="N1551">
        <v>1446524159</v>
      </c>
      <c r="O1551" s="11">
        <f t="shared" si="98"/>
        <v>42311.177766203706</v>
      </c>
      <c r="P1551">
        <v>1443928559</v>
      </c>
      <c r="Q1551" s="11">
        <f t="shared" si="99"/>
        <v>42281.136099537034</v>
      </c>
      <c r="R1551" t="b">
        <v>0</v>
      </c>
      <c r="S1551" t="b">
        <v>0</v>
      </c>
      <c r="T1551" t="s">
        <v>8289</v>
      </c>
      <c r="U1551" t="s">
        <v>8338</v>
      </c>
      <c r="V1551" t="s">
        <v>8343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v>13.466666666666665</v>
      </c>
      <c r="G1552" t="s">
        <v>8221</v>
      </c>
      <c r="H1552" t="str">
        <f t="shared" si="96"/>
        <v>null</v>
      </c>
      <c r="I1552">
        <f t="shared" si="97"/>
        <v>7</v>
      </c>
      <c r="J1552">
        <v>7</v>
      </c>
      <c r="K1552" s="6">
        <v>14.428571428571429</v>
      </c>
      <c r="L1552" t="s">
        <v>8225</v>
      </c>
      <c r="M1552" t="s">
        <v>8247</v>
      </c>
      <c r="N1552">
        <v>1463050034</v>
      </c>
      <c r="O1552" s="11">
        <f t="shared" si="98"/>
        <v>42502.449467592596</v>
      </c>
      <c r="P1552">
        <v>1460458034</v>
      </c>
      <c r="Q1552" s="11">
        <f t="shared" si="99"/>
        <v>42472.449467592596</v>
      </c>
      <c r="R1552" t="b">
        <v>0</v>
      </c>
      <c r="S1552" t="b">
        <v>0</v>
      </c>
      <c r="T1552" t="s">
        <v>8289</v>
      </c>
      <c r="U1552" t="s">
        <v>8338</v>
      </c>
      <c r="V1552" t="s">
        <v>8343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v>0</v>
      </c>
      <c r="G1553" t="s">
        <v>8221</v>
      </c>
      <c r="H1553" t="str">
        <f t="shared" si="96"/>
        <v>null</v>
      </c>
      <c r="I1553">
        <f t="shared" si="97"/>
        <v>0</v>
      </c>
      <c r="J1553">
        <v>0</v>
      </c>
      <c r="K1553" s="7">
        <v>0</v>
      </c>
      <c r="L1553" t="s">
        <v>8224</v>
      </c>
      <c r="M1553" t="s">
        <v>8246</v>
      </c>
      <c r="N1553">
        <v>1432756039</v>
      </c>
      <c r="O1553" s="11">
        <f t="shared" si="98"/>
        <v>42151.824525462958</v>
      </c>
      <c r="P1553">
        <v>1430164039</v>
      </c>
      <c r="Q1553" s="11">
        <f t="shared" si="99"/>
        <v>42121.824525462958</v>
      </c>
      <c r="R1553" t="b">
        <v>0</v>
      </c>
      <c r="S1553" t="b">
        <v>0</v>
      </c>
      <c r="T1553" t="s">
        <v>8289</v>
      </c>
      <c r="U1553" t="s">
        <v>8338</v>
      </c>
      <c r="V1553" t="s">
        <v>8343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v>49.186046511627907</v>
      </c>
      <c r="G1554" t="s">
        <v>8221</v>
      </c>
      <c r="H1554" t="str">
        <f t="shared" si="96"/>
        <v>null</v>
      </c>
      <c r="I1554">
        <f t="shared" si="97"/>
        <v>16</v>
      </c>
      <c r="J1554">
        <v>16</v>
      </c>
      <c r="K1554" s="6">
        <v>132.1875</v>
      </c>
      <c r="L1554" t="s">
        <v>8224</v>
      </c>
      <c r="M1554" t="s">
        <v>8246</v>
      </c>
      <c r="N1554">
        <v>1412135940</v>
      </c>
      <c r="O1554" s="11">
        <f t="shared" si="98"/>
        <v>41913.165972222225</v>
      </c>
      <c r="P1554">
        <v>1410366708</v>
      </c>
      <c r="Q1554" s="11">
        <f t="shared" si="99"/>
        <v>41892.688750000001</v>
      </c>
      <c r="R1554" t="b">
        <v>0</v>
      </c>
      <c r="S1554" t="b">
        <v>0</v>
      </c>
      <c r="T1554" t="s">
        <v>8289</v>
      </c>
      <c r="U1554" t="s">
        <v>8338</v>
      </c>
      <c r="V1554" t="s">
        <v>8343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v>0</v>
      </c>
      <c r="G1555" t="s">
        <v>8221</v>
      </c>
      <c r="H1555" t="str">
        <f t="shared" si="96"/>
        <v>null</v>
      </c>
      <c r="I1555">
        <f t="shared" si="97"/>
        <v>0</v>
      </c>
      <c r="J1555">
        <v>0</v>
      </c>
      <c r="K1555" s="7">
        <v>0</v>
      </c>
      <c r="L1555" t="s">
        <v>8224</v>
      </c>
      <c r="M1555" t="s">
        <v>8246</v>
      </c>
      <c r="N1555">
        <v>1441176447</v>
      </c>
      <c r="O1555" s="11">
        <f t="shared" si="98"/>
        <v>42249.282951388886</v>
      </c>
      <c r="P1555">
        <v>1438584447</v>
      </c>
      <c r="Q1555" s="11">
        <f t="shared" si="99"/>
        <v>42219.282951388886</v>
      </c>
      <c r="R1555" t="b">
        <v>0</v>
      </c>
      <c r="S1555" t="b">
        <v>0</v>
      </c>
      <c r="T1555" t="s">
        <v>8289</v>
      </c>
      <c r="U1555" t="s">
        <v>8338</v>
      </c>
      <c r="V1555" t="s">
        <v>8343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v>0</v>
      </c>
      <c r="G1556" t="s">
        <v>8221</v>
      </c>
      <c r="H1556" t="str">
        <f t="shared" si="96"/>
        <v>null</v>
      </c>
      <c r="I1556">
        <f t="shared" si="97"/>
        <v>0</v>
      </c>
      <c r="J1556">
        <v>0</v>
      </c>
      <c r="K1556" s="7">
        <v>0</v>
      </c>
      <c r="L1556" t="s">
        <v>8226</v>
      </c>
      <c r="M1556" t="s">
        <v>8248</v>
      </c>
      <c r="N1556">
        <v>1438495390</v>
      </c>
      <c r="O1556" s="11">
        <f t="shared" si="98"/>
        <v>42218.252199074079</v>
      </c>
      <c r="P1556">
        <v>1435903390</v>
      </c>
      <c r="Q1556" s="11">
        <f t="shared" si="99"/>
        <v>42188.252199074079</v>
      </c>
      <c r="R1556" t="b">
        <v>0</v>
      </c>
      <c r="S1556" t="b">
        <v>0</v>
      </c>
      <c r="T1556" t="s">
        <v>8289</v>
      </c>
      <c r="U1556" t="s">
        <v>8338</v>
      </c>
      <c r="V1556" t="s">
        <v>8343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v>0</v>
      </c>
      <c r="G1557" t="s">
        <v>8221</v>
      </c>
      <c r="H1557" t="str">
        <f t="shared" si="96"/>
        <v>null</v>
      </c>
      <c r="I1557">
        <f t="shared" si="97"/>
        <v>0</v>
      </c>
      <c r="J1557">
        <v>0</v>
      </c>
      <c r="K1557" s="7">
        <v>0</v>
      </c>
      <c r="L1557" t="s">
        <v>8224</v>
      </c>
      <c r="M1557" t="s">
        <v>8246</v>
      </c>
      <c r="N1557">
        <v>1442509200</v>
      </c>
      <c r="O1557" s="11">
        <f t="shared" si="98"/>
        <v>42264.708333333328</v>
      </c>
      <c r="P1557">
        <v>1440513832</v>
      </c>
      <c r="Q1557" s="11">
        <f t="shared" si="99"/>
        <v>42241.613796296297</v>
      </c>
      <c r="R1557" t="b">
        <v>0</v>
      </c>
      <c r="S1557" t="b">
        <v>0</v>
      </c>
      <c r="T1557" t="s">
        <v>8289</v>
      </c>
      <c r="U1557" t="s">
        <v>8338</v>
      </c>
      <c r="V1557" t="s">
        <v>8343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v>45.133333333333333</v>
      </c>
      <c r="G1558" t="s">
        <v>8221</v>
      </c>
      <c r="H1558" t="str">
        <f t="shared" si="96"/>
        <v>null</v>
      </c>
      <c r="I1558">
        <f t="shared" si="97"/>
        <v>12</v>
      </c>
      <c r="J1558">
        <v>12</v>
      </c>
      <c r="K1558" s="6">
        <v>56.416666666666664</v>
      </c>
      <c r="L1558" t="s">
        <v>8229</v>
      </c>
      <c r="M1558" t="s">
        <v>8251</v>
      </c>
      <c r="N1558">
        <v>1467603624</v>
      </c>
      <c r="O1558" s="11">
        <f t="shared" si="98"/>
        <v>42555.153055555551</v>
      </c>
      <c r="P1558">
        <v>1465011624</v>
      </c>
      <c r="Q1558" s="11">
        <f t="shared" si="99"/>
        <v>42525.153055555551</v>
      </c>
      <c r="R1558" t="b">
        <v>0</v>
      </c>
      <c r="S1558" t="b">
        <v>0</v>
      </c>
      <c r="T1558" t="s">
        <v>8289</v>
      </c>
      <c r="U1558" t="s">
        <v>8338</v>
      </c>
      <c r="V1558" t="s">
        <v>8343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v>4</v>
      </c>
      <c r="G1559" t="s">
        <v>8221</v>
      </c>
      <c r="H1559" t="str">
        <f t="shared" si="96"/>
        <v>null</v>
      </c>
      <c r="I1559">
        <f t="shared" si="97"/>
        <v>1</v>
      </c>
      <c r="J1559">
        <v>1</v>
      </c>
      <c r="K1559" s="6">
        <v>100</v>
      </c>
      <c r="L1559" t="s">
        <v>8224</v>
      </c>
      <c r="M1559" t="s">
        <v>8246</v>
      </c>
      <c r="N1559">
        <v>1411227633</v>
      </c>
      <c r="O1559" s="11">
        <f t="shared" si="98"/>
        <v>41902.65315972222</v>
      </c>
      <c r="P1559">
        <v>1408549233</v>
      </c>
      <c r="Q1559" s="11">
        <f t="shared" si="99"/>
        <v>41871.65315972222</v>
      </c>
      <c r="R1559" t="b">
        <v>0</v>
      </c>
      <c r="S1559" t="b">
        <v>0</v>
      </c>
      <c r="T1559" t="s">
        <v>8289</v>
      </c>
      <c r="U1559" t="s">
        <v>8338</v>
      </c>
      <c r="V1559" t="s">
        <v>8343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v>4.666666666666667</v>
      </c>
      <c r="G1560" t="s">
        <v>8221</v>
      </c>
      <c r="H1560" t="str">
        <f t="shared" si="96"/>
        <v>null</v>
      </c>
      <c r="I1560">
        <f t="shared" si="97"/>
        <v>3</v>
      </c>
      <c r="J1560">
        <v>3</v>
      </c>
      <c r="K1560" s="6">
        <v>11.666666666666666</v>
      </c>
      <c r="L1560" t="s">
        <v>8225</v>
      </c>
      <c r="M1560" t="s">
        <v>8247</v>
      </c>
      <c r="N1560">
        <v>1440763920</v>
      </c>
      <c r="O1560" s="11">
        <f t="shared" si="98"/>
        <v>42244.508333333331</v>
      </c>
      <c r="P1560">
        <v>1435656759</v>
      </c>
      <c r="Q1560" s="11">
        <f t="shared" si="99"/>
        <v>42185.397673611107</v>
      </c>
      <c r="R1560" t="b">
        <v>0</v>
      </c>
      <c r="S1560" t="b">
        <v>0</v>
      </c>
      <c r="T1560" t="s">
        <v>8289</v>
      </c>
      <c r="U1560" t="s">
        <v>8338</v>
      </c>
      <c r="V1560" t="s">
        <v>8343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v>0.33333333333333337</v>
      </c>
      <c r="G1561" t="s">
        <v>8221</v>
      </c>
      <c r="H1561" t="str">
        <f t="shared" si="96"/>
        <v>null</v>
      </c>
      <c r="I1561">
        <f t="shared" si="97"/>
        <v>1</v>
      </c>
      <c r="J1561">
        <v>1</v>
      </c>
      <c r="K1561" s="6">
        <v>50</v>
      </c>
      <c r="L1561" t="s">
        <v>8224</v>
      </c>
      <c r="M1561" t="s">
        <v>8246</v>
      </c>
      <c r="N1561">
        <v>1430270199</v>
      </c>
      <c r="O1561" s="11">
        <f t="shared" si="98"/>
        <v>42123.05322916666</v>
      </c>
      <c r="P1561">
        <v>1428974199</v>
      </c>
      <c r="Q1561" s="11">
        <f t="shared" si="99"/>
        <v>42108.05322916666</v>
      </c>
      <c r="R1561" t="b">
        <v>0</v>
      </c>
      <c r="S1561" t="b">
        <v>0</v>
      </c>
      <c r="T1561" t="s">
        <v>8289</v>
      </c>
      <c r="U1561" t="s">
        <v>8338</v>
      </c>
      <c r="V1561" t="s">
        <v>8343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v>3.7600000000000002</v>
      </c>
      <c r="G1562" t="s">
        <v>8221</v>
      </c>
      <c r="H1562" t="str">
        <f t="shared" si="96"/>
        <v>null</v>
      </c>
      <c r="I1562">
        <f t="shared" si="97"/>
        <v>4</v>
      </c>
      <c r="J1562">
        <v>4</v>
      </c>
      <c r="K1562" s="6">
        <v>23.5</v>
      </c>
      <c r="L1562" t="s">
        <v>8224</v>
      </c>
      <c r="M1562" t="s">
        <v>8246</v>
      </c>
      <c r="N1562">
        <v>1415842193</v>
      </c>
      <c r="O1562" s="11">
        <f t="shared" si="98"/>
        <v>41956.062418981484</v>
      </c>
      <c r="P1562">
        <v>1414110593</v>
      </c>
      <c r="Q1562" s="11">
        <f t="shared" si="99"/>
        <v>41936.020752314813</v>
      </c>
      <c r="R1562" t="b">
        <v>0</v>
      </c>
      <c r="S1562" t="b">
        <v>0</v>
      </c>
      <c r="T1562" t="s">
        <v>8289</v>
      </c>
      <c r="U1562" t="s">
        <v>8338</v>
      </c>
      <c r="V1562" t="s">
        <v>8343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v>0.67</v>
      </c>
      <c r="G1563" t="s">
        <v>8220</v>
      </c>
      <c r="H1563" t="str">
        <f t="shared" si="96"/>
        <v>null</v>
      </c>
      <c r="I1563" t="str">
        <f t="shared" si="97"/>
        <v>null</v>
      </c>
      <c r="J1563">
        <v>1</v>
      </c>
      <c r="K1563" s="6">
        <v>67</v>
      </c>
      <c r="L1563" t="s">
        <v>8224</v>
      </c>
      <c r="M1563" t="s">
        <v>8246</v>
      </c>
      <c r="N1563">
        <v>1383789603</v>
      </c>
      <c r="O1563" s="11">
        <f t="shared" si="98"/>
        <v>41585.083368055559</v>
      </c>
      <c r="P1563">
        <v>1381194003</v>
      </c>
      <c r="Q1563" s="11">
        <f t="shared" si="99"/>
        <v>41555.041701388887</v>
      </c>
      <c r="R1563" t="b">
        <v>0</v>
      </c>
      <c r="S1563" t="b">
        <v>0</v>
      </c>
      <c r="T1563" t="s">
        <v>8290</v>
      </c>
      <c r="U1563" t="s">
        <v>8322</v>
      </c>
      <c r="V1563" t="s">
        <v>8344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v>0</v>
      </c>
      <c r="G1564" t="s">
        <v>8220</v>
      </c>
      <c r="H1564" t="str">
        <f t="shared" si="96"/>
        <v>null</v>
      </c>
      <c r="I1564" t="str">
        <f t="shared" si="97"/>
        <v>null</v>
      </c>
      <c r="J1564">
        <v>0</v>
      </c>
      <c r="K1564" s="7">
        <v>0</v>
      </c>
      <c r="L1564" t="s">
        <v>8224</v>
      </c>
      <c r="M1564" t="s">
        <v>8246</v>
      </c>
      <c r="N1564">
        <v>1259715000</v>
      </c>
      <c r="O1564" s="11">
        <f t="shared" si="98"/>
        <v>40149.034722222219</v>
      </c>
      <c r="P1564">
        <v>1253712916</v>
      </c>
      <c r="Q1564" s="11">
        <f t="shared" si="99"/>
        <v>40079.566157407404</v>
      </c>
      <c r="R1564" t="b">
        <v>0</v>
      </c>
      <c r="S1564" t="b">
        <v>0</v>
      </c>
      <c r="T1564" t="s">
        <v>8290</v>
      </c>
      <c r="U1564" t="s">
        <v>8322</v>
      </c>
      <c r="V1564" t="s">
        <v>8344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v>1.4166666666666665</v>
      </c>
      <c r="G1565" t="s">
        <v>8220</v>
      </c>
      <c r="H1565" t="str">
        <f t="shared" si="96"/>
        <v>null</v>
      </c>
      <c r="I1565" t="str">
        <f t="shared" si="97"/>
        <v>null</v>
      </c>
      <c r="J1565">
        <v>2</v>
      </c>
      <c r="K1565" s="6">
        <v>42.5</v>
      </c>
      <c r="L1565" t="s">
        <v>8225</v>
      </c>
      <c r="M1565" t="s">
        <v>8247</v>
      </c>
      <c r="N1565">
        <v>1394815751</v>
      </c>
      <c r="O1565" s="11">
        <f t="shared" si="98"/>
        <v>41712.700821759259</v>
      </c>
      <c r="P1565">
        <v>1389635351</v>
      </c>
      <c r="Q1565" s="11">
        <f t="shared" si="99"/>
        <v>41652.742488425924</v>
      </c>
      <c r="R1565" t="b">
        <v>0</v>
      </c>
      <c r="S1565" t="b">
        <v>0</v>
      </c>
      <c r="T1565" t="s">
        <v>8290</v>
      </c>
      <c r="U1565" t="s">
        <v>8322</v>
      </c>
      <c r="V1565" t="s">
        <v>8344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v>0.1</v>
      </c>
      <c r="G1566" t="s">
        <v>8220</v>
      </c>
      <c r="H1566" t="str">
        <f t="shared" si="96"/>
        <v>null</v>
      </c>
      <c r="I1566" t="str">
        <f t="shared" si="97"/>
        <v>null</v>
      </c>
      <c r="J1566">
        <v>1</v>
      </c>
      <c r="K1566" s="6">
        <v>10</v>
      </c>
      <c r="L1566" t="s">
        <v>8224</v>
      </c>
      <c r="M1566" t="s">
        <v>8246</v>
      </c>
      <c r="N1566">
        <v>1432843500</v>
      </c>
      <c r="O1566" s="11">
        <f t="shared" si="98"/>
        <v>42152.836805555555</v>
      </c>
      <c r="P1566">
        <v>1430124509</v>
      </c>
      <c r="Q1566" s="11">
        <f t="shared" si="99"/>
        <v>42121.367002314815</v>
      </c>
      <c r="R1566" t="b">
        <v>0</v>
      </c>
      <c r="S1566" t="b">
        <v>0</v>
      </c>
      <c r="T1566" t="s">
        <v>8290</v>
      </c>
      <c r="U1566" t="s">
        <v>8322</v>
      </c>
      <c r="V1566" t="s">
        <v>8344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v>2.5</v>
      </c>
      <c r="G1567" t="s">
        <v>8220</v>
      </c>
      <c r="H1567" t="str">
        <f t="shared" si="96"/>
        <v>null</v>
      </c>
      <c r="I1567" t="str">
        <f t="shared" si="97"/>
        <v>null</v>
      </c>
      <c r="J1567">
        <v>1</v>
      </c>
      <c r="K1567" s="6">
        <v>100</v>
      </c>
      <c r="L1567" t="s">
        <v>8224</v>
      </c>
      <c r="M1567" t="s">
        <v>8246</v>
      </c>
      <c r="N1567">
        <v>1307554261</v>
      </c>
      <c r="O1567" s="11">
        <f t="shared" si="98"/>
        <v>40702.729872685188</v>
      </c>
      <c r="P1567">
        <v>1304962261</v>
      </c>
      <c r="Q1567" s="11">
        <f t="shared" si="99"/>
        <v>40672.729872685188</v>
      </c>
      <c r="R1567" t="b">
        <v>0</v>
      </c>
      <c r="S1567" t="b">
        <v>0</v>
      </c>
      <c r="T1567" t="s">
        <v>8290</v>
      </c>
      <c r="U1567" t="s">
        <v>8322</v>
      </c>
      <c r="V1567" t="s">
        <v>8344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v>21.25</v>
      </c>
      <c r="G1568" t="s">
        <v>8220</v>
      </c>
      <c r="H1568" t="str">
        <f t="shared" si="96"/>
        <v>null</v>
      </c>
      <c r="I1568" t="str">
        <f t="shared" si="97"/>
        <v>null</v>
      </c>
      <c r="J1568">
        <v>59</v>
      </c>
      <c r="K1568" s="6">
        <v>108.05084745762711</v>
      </c>
      <c r="L1568" t="s">
        <v>8224</v>
      </c>
      <c r="M1568" t="s">
        <v>8246</v>
      </c>
      <c r="N1568">
        <v>1469656800</v>
      </c>
      <c r="O1568" s="11">
        <f t="shared" si="98"/>
        <v>42578.916666666672</v>
      </c>
      <c r="P1568">
        <v>1467151204</v>
      </c>
      <c r="Q1568" s="11">
        <f t="shared" si="99"/>
        <v>42549.916712962964</v>
      </c>
      <c r="R1568" t="b">
        <v>0</v>
      </c>
      <c r="S1568" t="b">
        <v>0</v>
      </c>
      <c r="T1568" t="s">
        <v>8290</v>
      </c>
      <c r="U1568" t="s">
        <v>8322</v>
      </c>
      <c r="V1568" t="s">
        <v>8344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v>4.117647058823529</v>
      </c>
      <c r="G1569" t="s">
        <v>8220</v>
      </c>
      <c r="H1569" t="str">
        <f t="shared" si="96"/>
        <v>null</v>
      </c>
      <c r="I1569" t="str">
        <f t="shared" si="97"/>
        <v>null</v>
      </c>
      <c r="J1569">
        <v>13</v>
      </c>
      <c r="K1569" s="6">
        <v>26.923076923076923</v>
      </c>
      <c r="L1569" t="s">
        <v>8224</v>
      </c>
      <c r="M1569" t="s">
        <v>8246</v>
      </c>
      <c r="N1569">
        <v>1392595200</v>
      </c>
      <c r="O1569" s="11">
        <f t="shared" si="98"/>
        <v>41687</v>
      </c>
      <c r="P1569">
        <v>1391293745</v>
      </c>
      <c r="Q1569" s="11">
        <f t="shared" si="99"/>
        <v>41671.936863425923</v>
      </c>
      <c r="R1569" t="b">
        <v>0</v>
      </c>
      <c r="S1569" t="b">
        <v>0</v>
      </c>
      <c r="T1569" t="s">
        <v>8290</v>
      </c>
      <c r="U1569" t="s">
        <v>8322</v>
      </c>
      <c r="V1569" t="s">
        <v>8344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v>13.639999999999999</v>
      </c>
      <c r="G1570" t="s">
        <v>8220</v>
      </c>
      <c r="H1570" t="str">
        <f t="shared" si="96"/>
        <v>null</v>
      </c>
      <c r="I1570" t="str">
        <f t="shared" si="97"/>
        <v>null</v>
      </c>
      <c r="J1570">
        <v>22</v>
      </c>
      <c r="K1570" s="6">
        <v>155</v>
      </c>
      <c r="L1570" t="s">
        <v>8224</v>
      </c>
      <c r="M1570" t="s">
        <v>8246</v>
      </c>
      <c r="N1570">
        <v>1419384585</v>
      </c>
      <c r="O1570" s="11">
        <f t="shared" si="98"/>
        <v>41997.062326388885</v>
      </c>
      <c r="P1570">
        <v>1416360585</v>
      </c>
      <c r="Q1570" s="11">
        <f t="shared" si="99"/>
        <v>41962.062326388885</v>
      </c>
      <c r="R1570" t="b">
        <v>0</v>
      </c>
      <c r="S1570" t="b">
        <v>0</v>
      </c>
      <c r="T1570" t="s">
        <v>8290</v>
      </c>
      <c r="U1570" t="s">
        <v>8322</v>
      </c>
      <c r="V1570" t="s">
        <v>8344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v>0</v>
      </c>
      <c r="G1571" t="s">
        <v>8220</v>
      </c>
      <c r="H1571" t="str">
        <f t="shared" si="96"/>
        <v>null</v>
      </c>
      <c r="I1571" t="str">
        <f t="shared" si="97"/>
        <v>null</v>
      </c>
      <c r="J1571">
        <v>0</v>
      </c>
      <c r="K1571" s="7">
        <v>0</v>
      </c>
      <c r="L1571" t="s">
        <v>8224</v>
      </c>
      <c r="M1571" t="s">
        <v>8246</v>
      </c>
      <c r="N1571">
        <v>1369498714</v>
      </c>
      <c r="O1571" s="11">
        <f t="shared" si="98"/>
        <v>41419.679560185185</v>
      </c>
      <c r="P1571">
        <v>1366906714</v>
      </c>
      <c r="Q1571" s="11">
        <f t="shared" si="99"/>
        <v>41389.679560185185</v>
      </c>
      <c r="R1571" t="b">
        <v>0</v>
      </c>
      <c r="S1571" t="b">
        <v>0</v>
      </c>
      <c r="T1571" t="s">
        <v>8290</v>
      </c>
      <c r="U1571" t="s">
        <v>8322</v>
      </c>
      <c r="V1571" t="s">
        <v>8344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v>41.4</v>
      </c>
      <c r="G1572" t="s">
        <v>8220</v>
      </c>
      <c r="H1572" t="str">
        <f t="shared" si="96"/>
        <v>null</v>
      </c>
      <c r="I1572" t="str">
        <f t="shared" si="97"/>
        <v>null</v>
      </c>
      <c r="J1572">
        <v>52</v>
      </c>
      <c r="K1572" s="6">
        <v>47.769230769230766</v>
      </c>
      <c r="L1572" t="s">
        <v>8224</v>
      </c>
      <c r="M1572" t="s">
        <v>8246</v>
      </c>
      <c r="N1572">
        <v>1460140282</v>
      </c>
      <c r="O1572" s="11">
        <f t="shared" si="98"/>
        <v>42468.771782407406</v>
      </c>
      <c r="P1572">
        <v>1457551882</v>
      </c>
      <c r="Q1572" s="11">
        <f t="shared" si="99"/>
        <v>42438.813449074078</v>
      </c>
      <c r="R1572" t="b">
        <v>0</v>
      </c>
      <c r="S1572" t="b">
        <v>0</v>
      </c>
      <c r="T1572" t="s">
        <v>8290</v>
      </c>
      <c r="U1572" t="s">
        <v>8322</v>
      </c>
      <c r="V1572" t="s">
        <v>8344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v>0.66115702479338845</v>
      </c>
      <c r="G1573" t="s">
        <v>8220</v>
      </c>
      <c r="H1573" t="str">
        <f t="shared" si="96"/>
        <v>null</v>
      </c>
      <c r="I1573" t="str">
        <f t="shared" si="97"/>
        <v>null</v>
      </c>
      <c r="J1573">
        <v>4</v>
      </c>
      <c r="K1573" s="6">
        <v>20</v>
      </c>
      <c r="L1573" t="s">
        <v>8225</v>
      </c>
      <c r="M1573" t="s">
        <v>8247</v>
      </c>
      <c r="N1573">
        <v>1434738483</v>
      </c>
      <c r="O1573" s="11">
        <f t="shared" si="98"/>
        <v>42174.769479166673</v>
      </c>
      <c r="P1573">
        <v>1432146483</v>
      </c>
      <c r="Q1573" s="11">
        <f t="shared" si="99"/>
        <v>42144.769479166673</v>
      </c>
      <c r="R1573" t="b">
        <v>0</v>
      </c>
      <c r="S1573" t="b">
        <v>0</v>
      </c>
      <c r="T1573" t="s">
        <v>8290</v>
      </c>
      <c r="U1573" t="s">
        <v>8322</v>
      </c>
      <c r="V1573" t="s">
        <v>8344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v>5</v>
      </c>
      <c r="G1574" t="s">
        <v>8220</v>
      </c>
      <c r="H1574" t="str">
        <f t="shared" si="96"/>
        <v>null</v>
      </c>
      <c r="I1574" t="str">
        <f t="shared" si="97"/>
        <v>null</v>
      </c>
      <c r="J1574">
        <v>3</v>
      </c>
      <c r="K1574" s="6">
        <v>41.666666666666664</v>
      </c>
      <c r="L1574" t="s">
        <v>8225</v>
      </c>
      <c r="M1574" t="s">
        <v>8247</v>
      </c>
      <c r="N1574">
        <v>1456703940</v>
      </c>
      <c r="O1574" s="11">
        <f t="shared" si="98"/>
        <v>42428.999305555553</v>
      </c>
      <c r="P1574">
        <v>1454546859</v>
      </c>
      <c r="Q1574" s="11">
        <f t="shared" si="99"/>
        <v>42404.033090277779</v>
      </c>
      <c r="R1574" t="b">
        <v>0</v>
      </c>
      <c r="S1574" t="b">
        <v>0</v>
      </c>
      <c r="T1574" t="s">
        <v>8290</v>
      </c>
      <c r="U1574" t="s">
        <v>8322</v>
      </c>
      <c r="V1574" t="s">
        <v>8344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v>2.4777777777777779</v>
      </c>
      <c r="G1575" t="s">
        <v>8220</v>
      </c>
      <c r="H1575" t="str">
        <f t="shared" si="96"/>
        <v>null</v>
      </c>
      <c r="I1575" t="str">
        <f t="shared" si="97"/>
        <v>null</v>
      </c>
      <c r="J1575">
        <v>3</v>
      </c>
      <c r="K1575" s="6">
        <v>74.333333333333329</v>
      </c>
      <c r="L1575" t="s">
        <v>8229</v>
      </c>
      <c r="M1575" t="s">
        <v>8251</v>
      </c>
      <c r="N1575">
        <v>1491019140</v>
      </c>
      <c r="O1575" s="11">
        <f t="shared" si="98"/>
        <v>42826.165972222225</v>
      </c>
      <c r="P1575">
        <v>1487548802</v>
      </c>
      <c r="Q1575" s="11">
        <f t="shared" si="99"/>
        <v>42786.000023148154</v>
      </c>
      <c r="R1575" t="b">
        <v>0</v>
      </c>
      <c r="S1575" t="b">
        <v>0</v>
      </c>
      <c r="T1575" t="s">
        <v>8290</v>
      </c>
      <c r="U1575" t="s">
        <v>8322</v>
      </c>
      <c r="V1575" t="s">
        <v>8344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v>5.0599999999999996</v>
      </c>
      <c r="G1576" t="s">
        <v>8220</v>
      </c>
      <c r="H1576" t="str">
        <f t="shared" si="96"/>
        <v>null</v>
      </c>
      <c r="I1576" t="str">
        <f t="shared" si="97"/>
        <v>null</v>
      </c>
      <c r="J1576">
        <v>6</v>
      </c>
      <c r="K1576" s="6">
        <v>84.333333333333329</v>
      </c>
      <c r="L1576" t="s">
        <v>8224</v>
      </c>
      <c r="M1576" t="s">
        <v>8246</v>
      </c>
      <c r="N1576">
        <v>1424211329</v>
      </c>
      <c r="O1576" s="11">
        <f t="shared" si="98"/>
        <v>42052.927418981482</v>
      </c>
      <c r="P1576">
        <v>1421187329</v>
      </c>
      <c r="Q1576" s="11">
        <f t="shared" si="99"/>
        <v>42017.927418981482</v>
      </c>
      <c r="R1576" t="b">
        <v>0</v>
      </c>
      <c r="S1576" t="b">
        <v>0</v>
      </c>
      <c r="T1576" t="s">
        <v>8290</v>
      </c>
      <c r="U1576" t="s">
        <v>8322</v>
      </c>
      <c r="V1576" t="s">
        <v>8344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v>22.91</v>
      </c>
      <c r="G1577" t="s">
        <v>8220</v>
      </c>
      <c r="H1577" t="str">
        <f t="shared" si="96"/>
        <v>null</v>
      </c>
      <c r="I1577" t="str">
        <f t="shared" si="97"/>
        <v>null</v>
      </c>
      <c r="J1577">
        <v>35</v>
      </c>
      <c r="K1577" s="6">
        <v>65.457142857142856</v>
      </c>
      <c r="L1577" t="s">
        <v>8224</v>
      </c>
      <c r="M1577" t="s">
        <v>8246</v>
      </c>
      <c r="N1577">
        <v>1404909296</v>
      </c>
      <c r="O1577" s="11">
        <f t="shared" si="98"/>
        <v>41829.524259259262</v>
      </c>
      <c r="P1577">
        <v>1402317296</v>
      </c>
      <c r="Q1577" s="11">
        <f t="shared" si="99"/>
        <v>41799.524259259262</v>
      </c>
      <c r="R1577" t="b">
        <v>0</v>
      </c>
      <c r="S1577" t="b">
        <v>0</v>
      </c>
      <c r="T1577" t="s">
        <v>8290</v>
      </c>
      <c r="U1577" t="s">
        <v>8322</v>
      </c>
      <c r="V1577" t="s">
        <v>8344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v>13</v>
      </c>
      <c r="G1578" t="s">
        <v>8220</v>
      </c>
      <c r="H1578" t="str">
        <f t="shared" si="96"/>
        <v>null</v>
      </c>
      <c r="I1578" t="str">
        <f t="shared" si="97"/>
        <v>null</v>
      </c>
      <c r="J1578">
        <v>10</v>
      </c>
      <c r="K1578" s="6">
        <v>65</v>
      </c>
      <c r="L1578" t="s">
        <v>8224</v>
      </c>
      <c r="M1578" t="s">
        <v>8246</v>
      </c>
      <c r="N1578">
        <v>1435698368</v>
      </c>
      <c r="O1578" s="11">
        <f t="shared" si="98"/>
        <v>42185.879259259258</v>
      </c>
      <c r="P1578">
        <v>1431810368</v>
      </c>
      <c r="Q1578" s="11">
        <f t="shared" si="99"/>
        <v>42140.879259259258</v>
      </c>
      <c r="R1578" t="b">
        <v>0</v>
      </c>
      <c r="S1578" t="b">
        <v>0</v>
      </c>
      <c r="T1578" t="s">
        <v>8290</v>
      </c>
      <c r="U1578" t="s">
        <v>8322</v>
      </c>
      <c r="V1578" t="s">
        <v>8344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v>0.54999999999999993</v>
      </c>
      <c r="G1579" t="s">
        <v>8220</v>
      </c>
      <c r="H1579" t="str">
        <f t="shared" si="96"/>
        <v>null</v>
      </c>
      <c r="I1579" t="str">
        <f t="shared" si="97"/>
        <v>null</v>
      </c>
      <c r="J1579">
        <v>2</v>
      </c>
      <c r="K1579" s="6">
        <v>27.5</v>
      </c>
      <c r="L1579" t="s">
        <v>8224</v>
      </c>
      <c r="M1579" t="s">
        <v>8246</v>
      </c>
      <c r="N1579">
        <v>1343161248</v>
      </c>
      <c r="O1579" s="11">
        <f t="shared" si="98"/>
        <v>41114.847777777781</v>
      </c>
      <c r="P1579">
        <v>1337977248</v>
      </c>
      <c r="Q1579" s="11">
        <f t="shared" si="99"/>
        <v>41054.847777777781</v>
      </c>
      <c r="R1579" t="b">
        <v>0</v>
      </c>
      <c r="S1579" t="b">
        <v>0</v>
      </c>
      <c r="T1579" t="s">
        <v>8290</v>
      </c>
      <c r="U1579" t="s">
        <v>8322</v>
      </c>
      <c r="V1579" t="s">
        <v>8344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v>10.806536636794938</v>
      </c>
      <c r="G1580" t="s">
        <v>8220</v>
      </c>
      <c r="H1580" t="str">
        <f t="shared" si="96"/>
        <v>null</v>
      </c>
      <c r="I1580" t="str">
        <f t="shared" si="97"/>
        <v>null</v>
      </c>
      <c r="J1580">
        <v>4</v>
      </c>
      <c r="K1580" s="6">
        <v>51.25</v>
      </c>
      <c r="L1580" t="s">
        <v>8224</v>
      </c>
      <c r="M1580" t="s">
        <v>8246</v>
      </c>
      <c r="N1580">
        <v>1283392800</v>
      </c>
      <c r="O1580" s="11">
        <f t="shared" si="98"/>
        <v>40423.083333333336</v>
      </c>
      <c r="P1580">
        <v>1281317691</v>
      </c>
      <c r="Q1580" s="11">
        <f t="shared" si="99"/>
        <v>40399.065868055557</v>
      </c>
      <c r="R1580" t="b">
        <v>0</v>
      </c>
      <c r="S1580" t="b">
        <v>0</v>
      </c>
      <c r="T1580" t="s">
        <v>8290</v>
      </c>
      <c r="U1580" t="s">
        <v>8322</v>
      </c>
      <c r="V1580" t="s">
        <v>8344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v>0.84008400840084008</v>
      </c>
      <c r="G1581" t="s">
        <v>8220</v>
      </c>
      <c r="H1581" t="str">
        <f t="shared" si="96"/>
        <v>null</v>
      </c>
      <c r="I1581" t="str">
        <f t="shared" si="97"/>
        <v>null</v>
      </c>
      <c r="J1581">
        <v>2</v>
      </c>
      <c r="K1581" s="6">
        <v>14</v>
      </c>
      <c r="L1581" t="s">
        <v>8224</v>
      </c>
      <c r="M1581" t="s">
        <v>8246</v>
      </c>
      <c r="N1581">
        <v>1377734091</v>
      </c>
      <c r="O1581" s="11">
        <f t="shared" si="98"/>
        <v>41514.996423611112</v>
      </c>
      <c r="P1581">
        <v>1374882891</v>
      </c>
      <c r="Q1581" s="11">
        <f t="shared" si="99"/>
        <v>41481.996423611112</v>
      </c>
      <c r="R1581" t="b">
        <v>0</v>
      </c>
      <c r="S1581" t="b">
        <v>0</v>
      </c>
      <c r="T1581" t="s">
        <v>8290</v>
      </c>
      <c r="U1581" t="s">
        <v>8322</v>
      </c>
      <c r="V1581" t="s">
        <v>8344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v>0</v>
      </c>
      <c r="G1582" t="s">
        <v>8220</v>
      </c>
      <c r="H1582" t="str">
        <f t="shared" si="96"/>
        <v>null</v>
      </c>
      <c r="I1582" t="str">
        <f t="shared" si="97"/>
        <v>null</v>
      </c>
      <c r="J1582">
        <v>0</v>
      </c>
      <c r="K1582" s="7">
        <v>0</v>
      </c>
      <c r="L1582" t="s">
        <v>8224</v>
      </c>
      <c r="M1582" t="s">
        <v>8246</v>
      </c>
      <c r="N1582">
        <v>1337562726</v>
      </c>
      <c r="O1582" s="11">
        <f t="shared" si="98"/>
        <v>41050.050069444449</v>
      </c>
      <c r="P1582">
        <v>1332378726</v>
      </c>
      <c r="Q1582" s="11">
        <f t="shared" si="99"/>
        <v>40990.050069444449</v>
      </c>
      <c r="R1582" t="b">
        <v>0</v>
      </c>
      <c r="S1582" t="b">
        <v>0</v>
      </c>
      <c r="T1582" t="s">
        <v>8290</v>
      </c>
      <c r="U1582" t="s">
        <v>8322</v>
      </c>
      <c r="V1582" t="s">
        <v>8344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v>0.5</v>
      </c>
      <c r="G1583" t="s">
        <v>8221</v>
      </c>
      <c r="H1583" t="str">
        <f t="shared" si="96"/>
        <v>null</v>
      </c>
      <c r="I1583">
        <f t="shared" si="97"/>
        <v>1</v>
      </c>
      <c r="J1583">
        <v>1</v>
      </c>
      <c r="K1583" s="6">
        <v>5</v>
      </c>
      <c r="L1583" t="s">
        <v>8225</v>
      </c>
      <c r="M1583" t="s">
        <v>8247</v>
      </c>
      <c r="N1583">
        <v>1450521990</v>
      </c>
      <c r="O1583" s="11">
        <f t="shared" si="98"/>
        <v>42357.448958333334</v>
      </c>
      <c r="P1583">
        <v>1447757190</v>
      </c>
      <c r="Q1583" s="11">
        <f t="shared" si="99"/>
        <v>42325.448958333334</v>
      </c>
      <c r="R1583" t="b">
        <v>0</v>
      </c>
      <c r="S1583" t="b">
        <v>0</v>
      </c>
      <c r="T1583" t="s">
        <v>8291</v>
      </c>
      <c r="U1583" t="s">
        <v>8338</v>
      </c>
      <c r="V1583" t="s">
        <v>8345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v>9.3000000000000007</v>
      </c>
      <c r="G1584" t="s">
        <v>8221</v>
      </c>
      <c r="H1584" t="str">
        <f t="shared" si="96"/>
        <v>null</v>
      </c>
      <c r="I1584">
        <f t="shared" si="97"/>
        <v>3</v>
      </c>
      <c r="J1584">
        <v>3</v>
      </c>
      <c r="K1584" s="6">
        <v>31</v>
      </c>
      <c r="L1584" t="s">
        <v>8224</v>
      </c>
      <c r="M1584" t="s">
        <v>8246</v>
      </c>
      <c r="N1584">
        <v>1445894400</v>
      </c>
      <c r="O1584" s="11">
        <f t="shared" si="98"/>
        <v>42303.888888888891</v>
      </c>
      <c r="P1584">
        <v>1440961053</v>
      </c>
      <c r="Q1584" s="11">
        <f t="shared" si="99"/>
        <v>42246.789965277778</v>
      </c>
      <c r="R1584" t="b">
        <v>0</v>
      </c>
      <c r="S1584" t="b">
        <v>0</v>
      </c>
      <c r="T1584" t="s">
        <v>8291</v>
      </c>
      <c r="U1584" t="s">
        <v>8338</v>
      </c>
      <c r="V1584" t="s">
        <v>8345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v>7.4999999999999997E-2</v>
      </c>
      <c r="G1585" t="s">
        <v>8221</v>
      </c>
      <c r="H1585" t="str">
        <f t="shared" si="96"/>
        <v>null</v>
      </c>
      <c r="I1585">
        <f t="shared" si="97"/>
        <v>1</v>
      </c>
      <c r="J1585">
        <v>1</v>
      </c>
      <c r="K1585" s="6">
        <v>15</v>
      </c>
      <c r="L1585" t="s">
        <v>8225</v>
      </c>
      <c r="M1585" t="s">
        <v>8247</v>
      </c>
      <c r="N1585">
        <v>1411681391</v>
      </c>
      <c r="O1585" s="11">
        <f t="shared" si="98"/>
        <v>41907.904988425929</v>
      </c>
      <c r="P1585">
        <v>1409089391</v>
      </c>
      <c r="Q1585" s="11">
        <f t="shared" si="99"/>
        <v>41877.904988425929</v>
      </c>
      <c r="R1585" t="b">
        <v>0</v>
      </c>
      <c r="S1585" t="b">
        <v>0</v>
      </c>
      <c r="T1585" t="s">
        <v>8291</v>
      </c>
      <c r="U1585" t="s">
        <v>8338</v>
      </c>
      <c r="V1585" t="s">
        <v>8345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v>0</v>
      </c>
      <c r="G1586" t="s">
        <v>8221</v>
      </c>
      <c r="H1586" t="str">
        <f t="shared" si="96"/>
        <v>null</v>
      </c>
      <c r="I1586">
        <f t="shared" si="97"/>
        <v>0</v>
      </c>
      <c r="J1586">
        <v>0</v>
      </c>
      <c r="K1586" s="7">
        <v>0</v>
      </c>
      <c r="L1586" t="s">
        <v>8224</v>
      </c>
      <c r="M1586" t="s">
        <v>8246</v>
      </c>
      <c r="N1586">
        <v>1401464101</v>
      </c>
      <c r="O1586" s="11">
        <f t="shared" si="98"/>
        <v>41789.649317129632</v>
      </c>
      <c r="P1586">
        <v>1400600101</v>
      </c>
      <c r="Q1586" s="11">
        <f t="shared" si="99"/>
        <v>41779.649317129632</v>
      </c>
      <c r="R1586" t="b">
        <v>0</v>
      </c>
      <c r="S1586" t="b">
        <v>0</v>
      </c>
      <c r="T1586" t="s">
        <v>8291</v>
      </c>
      <c r="U1586" t="s">
        <v>8338</v>
      </c>
      <c r="V1586" t="s">
        <v>8345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v>79</v>
      </c>
      <c r="G1587" t="s">
        <v>8221</v>
      </c>
      <c r="H1587" t="str">
        <f t="shared" si="96"/>
        <v>null</v>
      </c>
      <c r="I1587">
        <f t="shared" si="97"/>
        <v>12</v>
      </c>
      <c r="J1587">
        <v>12</v>
      </c>
      <c r="K1587" s="6">
        <v>131.66666666666666</v>
      </c>
      <c r="L1587" t="s">
        <v>8229</v>
      </c>
      <c r="M1587" t="s">
        <v>8251</v>
      </c>
      <c r="N1587">
        <v>1482663600</v>
      </c>
      <c r="O1587" s="11">
        <f t="shared" si="98"/>
        <v>42729.458333333328</v>
      </c>
      <c r="P1587">
        <v>1480800568</v>
      </c>
      <c r="Q1587" s="11">
        <f t="shared" si="99"/>
        <v>42707.895462962959</v>
      </c>
      <c r="R1587" t="b">
        <v>0</v>
      </c>
      <c r="S1587" t="b">
        <v>0</v>
      </c>
      <c r="T1587" t="s">
        <v>8291</v>
      </c>
      <c r="U1587" t="s">
        <v>8338</v>
      </c>
      <c r="V1587" t="s">
        <v>8345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v>0</v>
      </c>
      <c r="G1588" t="s">
        <v>8221</v>
      </c>
      <c r="H1588" t="str">
        <f t="shared" si="96"/>
        <v>null</v>
      </c>
      <c r="I1588">
        <f t="shared" si="97"/>
        <v>0</v>
      </c>
      <c r="J1588">
        <v>0</v>
      </c>
      <c r="K1588" s="7">
        <v>0</v>
      </c>
      <c r="L1588" t="s">
        <v>8224</v>
      </c>
      <c r="M1588" t="s">
        <v>8246</v>
      </c>
      <c r="N1588">
        <v>1428197422</v>
      </c>
      <c r="O1588" s="11">
        <f t="shared" si="98"/>
        <v>42099.062754629631</v>
      </c>
      <c r="P1588">
        <v>1425609022</v>
      </c>
      <c r="Q1588" s="11">
        <f t="shared" si="99"/>
        <v>42069.104421296302</v>
      </c>
      <c r="R1588" t="b">
        <v>0</v>
      </c>
      <c r="S1588" t="b">
        <v>0</v>
      </c>
      <c r="T1588" t="s">
        <v>8291</v>
      </c>
      <c r="U1588" t="s">
        <v>8338</v>
      </c>
      <c r="V1588" t="s">
        <v>8345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v>1.3333333333333334E-2</v>
      </c>
      <c r="G1589" t="s">
        <v>8221</v>
      </c>
      <c r="H1589" t="str">
        <f t="shared" si="96"/>
        <v>null</v>
      </c>
      <c r="I1589">
        <f t="shared" si="97"/>
        <v>1</v>
      </c>
      <c r="J1589">
        <v>1</v>
      </c>
      <c r="K1589" s="6">
        <v>1</v>
      </c>
      <c r="L1589" t="s">
        <v>8224</v>
      </c>
      <c r="M1589" t="s">
        <v>8246</v>
      </c>
      <c r="N1589">
        <v>1418510965</v>
      </c>
      <c r="O1589" s="11">
        <f t="shared" si="98"/>
        <v>41986.950983796298</v>
      </c>
      <c r="P1589">
        <v>1415918965</v>
      </c>
      <c r="Q1589" s="11">
        <f t="shared" si="99"/>
        <v>41956.950983796298</v>
      </c>
      <c r="R1589" t="b">
        <v>0</v>
      </c>
      <c r="S1589" t="b">
        <v>0</v>
      </c>
      <c r="T1589" t="s">
        <v>8291</v>
      </c>
      <c r="U1589" t="s">
        <v>8338</v>
      </c>
      <c r="V1589" t="s">
        <v>8345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v>0</v>
      </c>
      <c r="G1590" t="s">
        <v>8221</v>
      </c>
      <c r="H1590" t="str">
        <f t="shared" si="96"/>
        <v>null</v>
      </c>
      <c r="I1590">
        <f t="shared" si="97"/>
        <v>0</v>
      </c>
      <c r="J1590">
        <v>0</v>
      </c>
      <c r="K1590" s="7">
        <v>0</v>
      </c>
      <c r="L1590" t="s">
        <v>8224</v>
      </c>
      <c r="M1590" t="s">
        <v>8246</v>
      </c>
      <c r="N1590">
        <v>1422735120</v>
      </c>
      <c r="O1590" s="11">
        <f t="shared" si="98"/>
        <v>42035.841666666667</v>
      </c>
      <c r="P1590">
        <v>1420091999</v>
      </c>
      <c r="Q1590" s="11">
        <f t="shared" si="99"/>
        <v>42005.24998842593</v>
      </c>
      <c r="R1590" t="b">
        <v>0</v>
      </c>
      <c r="S1590" t="b">
        <v>0</v>
      </c>
      <c r="T1590" t="s">
        <v>8291</v>
      </c>
      <c r="U1590" t="s">
        <v>8338</v>
      </c>
      <c r="V1590" t="s">
        <v>8345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v>0</v>
      </c>
      <c r="G1591" t="s">
        <v>8221</v>
      </c>
      <c r="H1591" t="str">
        <f t="shared" si="96"/>
        <v>null</v>
      </c>
      <c r="I1591">
        <f t="shared" si="97"/>
        <v>0</v>
      </c>
      <c r="J1591">
        <v>0</v>
      </c>
      <c r="K1591" s="7">
        <v>0</v>
      </c>
      <c r="L1591" t="s">
        <v>8224</v>
      </c>
      <c r="M1591" t="s">
        <v>8246</v>
      </c>
      <c r="N1591">
        <v>1444433886</v>
      </c>
      <c r="O1591" s="11">
        <f t="shared" si="98"/>
        <v>42286.984791666662</v>
      </c>
      <c r="P1591">
        <v>1441841886</v>
      </c>
      <c r="Q1591" s="11">
        <f t="shared" si="99"/>
        <v>42256.984791666662</v>
      </c>
      <c r="R1591" t="b">
        <v>0</v>
      </c>
      <c r="S1591" t="b">
        <v>0</v>
      </c>
      <c r="T1591" t="s">
        <v>8291</v>
      </c>
      <c r="U1591" t="s">
        <v>8338</v>
      </c>
      <c r="V1591" t="s">
        <v>8345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v>1.7000000000000002</v>
      </c>
      <c r="G1592" t="s">
        <v>8221</v>
      </c>
      <c r="H1592" t="str">
        <f t="shared" si="96"/>
        <v>null</v>
      </c>
      <c r="I1592">
        <f t="shared" si="97"/>
        <v>2</v>
      </c>
      <c r="J1592">
        <v>2</v>
      </c>
      <c r="K1592" s="6">
        <v>510</v>
      </c>
      <c r="L1592" t="s">
        <v>8237</v>
      </c>
      <c r="M1592" t="s">
        <v>8249</v>
      </c>
      <c r="N1592">
        <v>1443040464</v>
      </c>
      <c r="O1592" s="11">
        <f t="shared" si="98"/>
        <v>42270.857222222221</v>
      </c>
      <c r="P1592">
        <v>1440448464</v>
      </c>
      <c r="Q1592" s="11">
        <f t="shared" si="99"/>
        <v>42240.857222222221</v>
      </c>
      <c r="R1592" t="b">
        <v>0</v>
      </c>
      <c r="S1592" t="b">
        <v>0</v>
      </c>
      <c r="T1592" t="s">
        <v>8291</v>
      </c>
      <c r="U1592" t="s">
        <v>8338</v>
      </c>
      <c r="V1592" t="s">
        <v>8345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v>29.228571428571428</v>
      </c>
      <c r="G1593" t="s">
        <v>8221</v>
      </c>
      <c r="H1593" t="str">
        <f t="shared" si="96"/>
        <v>null</v>
      </c>
      <c r="I1593">
        <f t="shared" si="97"/>
        <v>92</v>
      </c>
      <c r="J1593">
        <v>92</v>
      </c>
      <c r="K1593" s="6">
        <v>44.478260869565219</v>
      </c>
      <c r="L1593" t="s">
        <v>8225</v>
      </c>
      <c r="M1593" t="s">
        <v>8247</v>
      </c>
      <c r="N1593">
        <v>1459700741</v>
      </c>
      <c r="O1593" s="11">
        <f t="shared" si="98"/>
        <v>42463.68450231482</v>
      </c>
      <c r="P1593">
        <v>1457112341</v>
      </c>
      <c r="Q1593" s="11">
        <f t="shared" si="99"/>
        <v>42433.726168981477</v>
      </c>
      <c r="R1593" t="b">
        <v>0</v>
      </c>
      <c r="S1593" t="b">
        <v>0</v>
      </c>
      <c r="T1593" t="s">
        <v>8291</v>
      </c>
      <c r="U1593" t="s">
        <v>8338</v>
      </c>
      <c r="V1593" t="s">
        <v>8345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v>0</v>
      </c>
      <c r="G1594" t="s">
        <v>8221</v>
      </c>
      <c r="H1594" t="str">
        <f t="shared" si="96"/>
        <v>null</v>
      </c>
      <c r="I1594">
        <f t="shared" si="97"/>
        <v>0</v>
      </c>
      <c r="J1594">
        <v>0</v>
      </c>
      <c r="K1594" s="7">
        <v>0</v>
      </c>
      <c r="L1594" t="s">
        <v>8224</v>
      </c>
      <c r="M1594" t="s">
        <v>8246</v>
      </c>
      <c r="N1594">
        <v>1427503485</v>
      </c>
      <c r="O1594" s="11">
        <f t="shared" si="98"/>
        <v>42091.031076388885</v>
      </c>
      <c r="P1594">
        <v>1423619085</v>
      </c>
      <c r="Q1594" s="11">
        <f t="shared" si="99"/>
        <v>42046.072743055556</v>
      </c>
      <c r="R1594" t="b">
        <v>0</v>
      </c>
      <c r="S1594" t="b">
        <v>0</v>
      </c>
      <c r="T1594" t="s">
        <v>8291</v>
      </c>
      <c r="U1594" t="s">
        <v>8338</v>
      </c>
      <c r="V1594" t="s">
        <v>8345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v>1.3636363636363637E-2</v>
      </c>
      <c r="G1595" t="s">
        <v>8221</v>
      </c>
      <c r="H1595" t="str">
        <f t="shared" si="96"/>
        <v>null</v>
      </c>
      <c r="I1595">
        <f t="shared" si="97"/>
        <v>3</v>
      </c>
      <c r="J1595">
        <v>3</v>
      </c>
      <c r="K1595" s="6">
        <v>1</v>
      </c>
      <c r="L1595" t="s">
        <v>8224</v>
      </c>
      <c r="M1595" t="s">
        <v>8246</v>
      </c>
      <c r="N1595">
        <v>1425154655</v>
      </c>
      <c r="O1595" s="11">
        <f t="shared" si="98"/>
        <v>42063.845543981486</v>
      </c>
      <c r="P1595">
        <v>1422562655</v>
      </c>
      <c r="Q1595" s="11">
        <f t="shared" si="99"/>
        <v>42033.845543981486</v>
      </c>
      <c r="R1595" t="b">
        <v>0</v>
      </c>
      <c r="S1595" t="b">
        <v>0</v>
      </c>
      <c r="T1595" t="s">
        <v>8291</v>
      </c>
      <c r="U1595" t="s">
        <v>8338</v>
      </c>
      <c r="V1595" t="s">
        <v>8345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v>20.5</v>
      </c>
      <c r="G1596" t="s">
        <v>8221</v>
      </c>
      <c r="H1596" t="str">
        <f t="shared" si="96"/>
        <v>null</v>
      </c>
      <c r="I1596">
        <f t="shared" si="97"/>
        <v>10</v>
      </c>
      <c r="J1596">
        <v>10</v>
      </c>
      <c r="K1596" s="6">
        <v>20.5</v>
      </c>
      <c r="L1596" t="s">
        <v>8224</v>
      </c>
      <c r="M1596" t="s">
        <v>8246</v>
      </c>
      <c r="N1596">
        <v>1463329260</v>
      </c>
      <c r="O1596" s="11">
        <f t="shared" si="98"/>
        <v>42505.681249999994</v>
      </c>
      <c r="P1596">
        <v>1458147982</v>
      </c>
      <c r="Q1596" s="11">
        <f t="shared" si="99"/>
        <v>42445.712754629625</v>
      </c>
      <c r="R1596" t="b">
        <v>0</v>
      </c>
      <c r="S1596" t="b">
        <v>0</v>
      </c>
      <c r="T1596" t="s">
        <v>8291</v>
      </c>
      <c r="U1596" t="s">
        <v>8338</v>
      </c>
      <c r="V1596" t="s">
        <v>8345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v>0.27999999999999997</v>
      </c>
      <c r="G1597" t="s">
        <v>8221</v>
      </c>
      <c r="H1597" t="str">
        <f t="shared" si="96"/>
        <v>null</v>
      </c>
      <c r="I1597">
        <f t="shared" si="97"/>
        <v>7</v>
      </c>
      <c r="J1597">
        <v>7</v>
      </c>
      <c r="K1597" s="6">
        <v>40</v>
      </c>
      <c r="L1597" t="s">
        <v>8224</v>
      </c>
      <c r="M1597" t="s">
        <v>8246</v>
      </c>
      <c r="N1597">
        <v>1403122380</v>
      </c>
      <c r="O1597" s="11">
        <f t="shared" si="98"/>
        <v>41808.842361111114</v>
      </c>
      <c r="P1597">
        <v>1400634728</v>
      </c>
      <c r="Q1597" s="11">
        <f t="shared" si="99"/>
        <v>41780.050092592595</v>
      </c>
      <c r="R1597" t="b">
        <v>0</v>
      </c>
      <c r="S1597" t="b">
        <v>0</v>
      </c>
      <c r="T1597" t="s">
        <v>8291</v>
      </c>
      <c r="U1597" t="s">
        <v>8338</v>
      </c>
      <c r="V1597" t="s">
        <v>8345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v>2.3076923076923079</v>
      </c>
      <c r="G1598" t="s">
        <v>8221</v>
      </c>
      <c r="H1598" t="str">
        <f t="shared" si="96"/>
        <v>null</v>
      </c>
      <c r="I1598">
        <f t="shared" si="97"/>
        <v>3</v>
      </c>
      <c r="J1598">
        <v>3</v>
      </c>
      <c r="K1598" s="6">
        <v>25</v>
      </c>
      <c r="L1598" t="s">
        <v>8225</v>
      </c>
      <c r="M1598" t="s">
        <v>8247</v>
      </c>
      <c r="N1598">
        <v>1418469569</v>
      </c>
      <c r="O1598" s="11">
        <f t="shared" si="98"/>
        <v>41986.471863425926</v>
      </c>
      <c r="P1598">
        <v>1414577969</v>
      </c>
      <c r="Q1598" s="11">
        <f t="shared" si="99"/>
        <v>41941.430196759262</v>
      </c>
      <c r="R1598" t="b">
        <v>0</v>
      </c>
      <c r="S1598" t="b">
        <v>0</v>
      </c>
      <c r="T1598" t="s">
        <v>8291</v>
      </c>
      <c r="U1598" t="s">
        <v>8338</v>
      </c>
      <c r="V1598" t="s">
        <v>8345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v>0</v>
      </c>
      <c r="G1599" t="s">
        <v>8221</v>
      </c>
      <c r="H1599" t="str">
        <f t="shared" si="96"/>
        <v>null</v>
      </c>
      <c r="I1599">
        <f t="shared" si="97"/>
        <v>0</v>
      </c>
      <c r="J1599">
        <v>0</v>
      </c>
      <c r="K1599" s="7">
        <v>0</v>
      </c>
      <c r="L1599" t="s">
        <v>8224</v>
      </c>
      <c r="M1599" t="s">
        <v>8246</v>
      </c>
      <c r="N1599">
        <v>1474360197</v>
      </c>
      <c r="O1599" s="11">
        <f t="shared" si="98"/>
        <v>42633.354131944448</v>
      </c>
      <c r="P1599">
        <v>1471768197</v>
      </c>
      <c r="Q1599" s="11">
        <f t="shared" si="99"/>
        <v>42603.354131944448</v>
      </c>
      <c r="R1599" t="b">
        <v>0</v>
      </c>
      <c r="S1599" t="b">
        <v>0</v>
      </c>
      <c r="T1599" t="s">
        <v>8291</v>
      </c>
      <c r="U1599" t="s">
        <v>8338</v>
      </c>
      <c r="V1599" t="s">
        <v>8345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v>0.125</v>
      </c>
      <c r="G1600" t="s">
        <v>8221</v>
      </c>
      <c r="H1600" t="str">
        <f t="shared" si="96"/>
        <v>null</v>
      </c>
      <c r="I1600">
        <f t="shared" si="97"/>
        <v>1</v>
      </c>
      <c r="J1600">
        <v>1</v>
      </c>
      <c r="K1600" s="6">
        <v>1</v>
      </c>
      <c r="L1600" t="s">
        <v>8224</v>
      </c>
      <c r="M1600" t="s">
        <v>8246</v>
      </c>
      <c r="N1600">
        <v>1437926458</v>
      </c>
      <c r="O1600" s="11">
        <f t="shared" si="98"/>
        <v>42211.667337962965</v>
      </c>
      <c r="P1600">
        <v>1432742458</v>
      </c>
      <c r="Q1600" s="11">
        <f t="shared" si="99"/>
        <v>42151.667337962965</v>
      </c>
      <c r="R1600" t="b">
        <v>0</v>
      </c>
      <c r="S1600" t="b">
        <v>0</v>
      </c>
      <c r="T1600" t="s">
        <v>8291</v>
      </c>
      <c r="U1600" t="s">
        <v>8338</v>
      </c>
      <c r="V1600" t="s">
        <v>8345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v>0</v>
      </c>
      <c r="G1601" t="s">
        <v>8221</v>
      </c>
      <c r="H1601" t="str">
        <f t="shared" si="96"/>
        <v>null</v>
      </c>
      <c r="I1601">
        <f t="shared" si="97"/>
        <v>0</v>
      </c>
      <c r="J1601">
        <v>0</v>
      </c>
      <c r="K1601" s="7">
        <v>0</v>
      </c>
      <c r="L1601" t="s">
        <v>8225</v>
      </c>
      <c r="M1601" t="s">
        <v>8247</v>
      </c>
      <c r="N1601">
        <v>1460116576</v>
      </c>
      <c r="O1601" s="11">
        <f t="shared" si="98"/>
        <v>42468.497407407413</v>
      </c>
      <c r="P1601">
        <v>1457528176</v>
      </c>
      <c r="Q1601" s="11">
        <f t="shared" si="99"/>
        <v>42438.53907407407</v>
      </c>
      <c r="R1601" t="b">
        <v>0</v>
      </c>
      <c r="S1601" t="b">
        <v>0</v>
      </c>
      <c r="T1601" t="s">
        <v>8291</v>
      </c>
      <c r="U1601" t="s">
        <v>8338</v>
      </c>
      <c r="V1601" t="s">
        <v>8345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v>7.3400000000000007</v>
      </c>
      <c r="G1602" t="s">
        <v>8221</v>
      </c>
      <c r="H1602" t="str">
        <f t="shared" ref="H1602:H1665" si="100">IF(G1602="successful",J1602,"null")</f>
        <v>null</v>
      </c>
      <c r="I1602">
        <f t="shared" si="97"/>
        <v>9</v>
      </c>
      <c r="J1602">
        <v>9</v>
      </c>
      <c r="K1602" s="6">
        <v>40.777777777777779</v>
      </c>
      <c r="L1602" t="s">
        <v>8224</v>
      </c>
      <c r="M1602" t="s">
        <v>8246</v>
      </c>
      <c r="N1602">
        <v>1405401060</v>
      </c>
      <c r="O1602" s="11">
        <f t="shared" si="98"/>
        <v>41835.21597222222</v>
      </c>
      <c r="P1602">
        <v>1401585752</v>
      </c>
      <c r="Q1602" s="11">
        <f t="shared" si="99"/>
        <v>41791.057314814818</v>
      </c>
      <c r="R1602" t="b">
        <v>0</v>
      </c>
      <c r="S1602" t="b">
        <v>0</v>
      </c>
      <c r="T1602" t="s">
        <v>8291</v>
      </c>
      <c r="U1602" t="s">
        <v>8338</v>
      </c>
      <c r="V1602" t="s">
        <v>8345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v>108.2492</v>
      </c>
      <c r="G1603" t="s">
        <v>8219</v>
      </c>
      <c r="H1603">
        <f t="shared" si="100"/>
        <v>56</v>
      </c>
      <c r="I1603" t="str">
        <f t="shared" ref="I1603:I1666" si="101">IF(G1603="failed",J1603,"null")</f>
        <v>null</v>
      </c>
      <c r="J1603">
        <v>56</v>
      </c>
      <c r="K1603" s="6">
        <v>48.325535714285714</v>
      </c>
      <c r="L1603" t="s">
        <v>8224</v>
      </c>
      <c r="M1603" t="s">
        <v>8246</v>
      </c>
      <c r="N1603">
        <v>1304561633</v>
      </c>
      <c r="O1603" s="11">
        <f t="shared" ref="O1603:O1666" si="102">(((N1603/60)/60/24)+DATE(1970,1,1))</f>
        <v>40668.092974537038</v>
      </c>
      <c r="P1603">
        <v>1301969633</v>
      </c>
      <c r="Q1603" s="11">
        <f t="shared" ref="Q1603:Q1666" si="103">(((P1603/60)/60/24)+DATE(1970,1,1))</f>
        <v>40638.092974537038</v>
      </c>
      <c r="R1603" t="b">
        <v>0</v>
      </c>
      <c r="S1603" t="b">
        <v>1</v>
      </c>
      <c r="T1603" t="s">
        <v>8276</v>
      </c>
      <c r="U1603" t="s">
        <v>8325</v>
      </c>
      <c r="V1603" t="s">
        <v>8326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v>100.16666666666667</v>
      </c>
      <c r="G1604" t="s">
        <v>8219</v>
      </c>
      <c r="H1604">
        <f t="shared" si="100"/>
        <v>32</v>
      </c>
      <c r="I1604" t="str">
        <f t="shared" si="101"/>
        <v>null</v>
      </c>
      <c r="J1604">
        <v>32</v>
      </c>
      <c r="K1604" s="6">
        <v>46.953125</v>
      </c>
      <c r="L1604" t="s">
        <v>8224</v>
      </c>
      <c r="M1604" t="s">
        <v>8246</v>
      </c>
      <c r="N1604">
        <v>1318633200</v>
      </c>
      <c r="O1604" s="11">
        <f t="shared" si="102"/>
        <v>40830.958333333336</v>
      </c>
      <c r="P1604">
        <v>1314947317</v>
      </c>
      <c r="Q1604" s="11">
        <f t="shared" si="103"/>
        <v>40788.297650462962</v>
      </c>
      <c r="R1604" t="b">
        <v>0</v>
      </c>
      <c r="S1604" t="b">
        <v>1</v>
      </c>
      <c r="T1604" t="s">
        <v>8276</v>
      </c>
      <c r="U1604" t="s">
        <v>8325</v>
      </c>
      <c r="V1604" t="s">
        <v>8326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v>100.03299999999999</v>
      </c>
      <c r="G1605" t="s">
        <v>8219</v>
      </c>
      <c r="H1605">
        <f t="shared" si="100"/>
        <v>30</v>
      </c>
      <c r="I1605" t="str">
        <f t="shared" si="101"/>
        <v>null</v>
      </c>
      <c r="J1605">
        <v>30</v>
      </c>
      <c r="K1605" s="6">
        <v>66.688666666666663</v>
      </c>
      <c r="L1605" t="s">
        <v>8224</v>
      </c>
      <c r="M1605" t="s">
        <v>8246</v>
      </c>
      <c r="N1605">
        <v>1327723459</v>
      </c>
      <c r="O1605" s="11">
        <f t="shared" si="102"/>
        <v>40936.169664351852</v>
      </c>
      <c r="P1605">
        <v>1322539459</v>
      </c>
      <c r="Q1605" s="11">
        <f t="shared" si="103"/>
        <v>40876.169664351852</v>
      </c>
      <c r="R1605" t="b">
        <v>0</v>
      </c>
      <c r="S1605" t="b">
        <v>1</v>
      </c>
      <c r="T1605" t="s">
        <v>8276</v>
      </c>
      <c r="U1605" t="s">
        <v>8325</v>
      </c>
      <c r="V1605" t="s">
        <v>8326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v>122.10714285714286</v>
      </c>
      <c r="G1606" t="s">
        <v>8219</v>
      </c>
      <c r="H1606">
        <f t="shared" si="100"/>
        <v>70</v>
      </c>
      <c r="I1606" t="str">
        <f t="shared" si="101"/>
        <v>null</v>
      </c>
      <c r="J1606">
        <v>70</v>
      </c>
      <c r="K1606" s="6">
        <v>48.842857142857142</v>
      </c>
      <c r="L1606" t="s">
        <v>8224</v>
      </c>
      <c r="M1606" t="s">
        <v>8246</v>
      </c>
      <c r="N1606">
        <v>1332011835</v>
      </c>
      <c r="O1606" s="11">
        <f t="shared" si="102"/>
        <v>40985.80364583333</v>
      </c>
      <c r="P1606">
        <v>1328559435</v>
      </c>
      <c r="Q1606" s="11">
        <f t="shared" si="103"/>
        <v>40945.845312500001</v>
      </c>
      <c r="R1606" t="b">
        <v>0</v>
      </c>
      <c r="S1606" t="b">
        <v>1</v>
      </c>
      <c r="T1606" t="s">
        <v>8276</v>
      </c>
      <c r="U1606" t="s">
        <v>8325</v>
      </c>
      <c r="V1606" t="s">
        <v>8326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v>100.69333333333334</v>
      </c>
      <c r="G1607" t="s">
        <v>8219</v>
      </c>
      <c r="H1607">
        <f t="shared" si="100"/>
        <v>44</v>
      </c>
      <c r="I1607" t="str">
        <f t="shared" si="101"/>
        <v>null</v>
      </c>
      <c r="J1607">
        <v>44</v>
      </c>
      <c r="K1607" s="6">
        <v>137.30909090909091</v>
      </c>
      <c r="L1607" t="s">
        <v>8224</v>
      </c>
      <c r="M1607" t="s">
        <v>8246</v>
      </c>
      <c r="N1607">
        <v>1312182000</v>
      </c>
      <c r="O1607" s="11">
        <f t="shared" si="102"/>
        <v>40756.291666666664</v>
      </c>
      <c r="P1607">
        <v>1311380313</v>
      </c>
      <c r="Q1607" s="11">
        <f t="shared" si="103"/>
        <v>40747.012881944444</v>
      </c>
      <c r="R1607" t="b">
        <v>0</v>
      </c>
      <c r="S1607" t="b">
        <v>1</v>
      </c>
      <c r="T1607" t="s">
        <v>8276</v>
      </c>
      <c r="U1607" t="s">
        <v>8325</v>
      </c>
      <c r="V1607" t="s">
        <v>8326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v>101.004125</v>
      </c>
      <c r="G1608" t="s">
        <v>8219</v>
      </c>
      <c r="H1608">
        <f t="shared" si="100"/>
        <v>92</v>
      </c>
      <c r="I1608" t="str">
        <f t="shared" si="101"/>
        <v>null</v>
      </c>
      <c r="J1608">
        <v>92</v>
      </c>
      <c r="K1608" s="6">
        <v>87.829673913043479</v>
      </c>
      <c r="L1608" t="s">
        <v>8224</v>
      </c>
      <c r="M1608" t="s">
        <v>8246</v>
      </c>
      <c r="N1608">
        <v>1300930838</v>
      </c>
      <c r="O1608" s="11">
        <f t="shared" si="102"/>
        <v>40626.069884259261</v>
      </c>
      <c r="P1608">
        <v>1293158438</v>
      </c>
      <c r="Q1608" s="11">
        <f t="shared" si="103"/>
        <v>40536.111550925925</v>
      </c>
      <c r="R1608" t="b">
        <v>0</v>
      </c>
      <c r="S1608" t="b">
        <v>1</v>
      </c>
      <c r="T1608" t="s">
        <v>8276</v>
      </c>
      <c r="U1608" t="s">
        <v>8325</v>
      </c>
      <c r="V1608" t="s">
        <v>8326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v>145.11000000000001</v>
      </c>
      <c r="G1609" t="s">
        <v>8219</v>
      </c>
      <c r="H1609">
        <f t="shared" si="100"/>
        <v>205</v>
      </c>
      <c r="I1609" t="str">
        <f t="shared" si="101"/>
        <v>null</v>
      </c>
      <c r="J1609">
        <v>205</v>
      </c>
      <c r="K1609" s="6">
        <v>70.785365853658533</v>
      </c>
      <c r="L1609" t="s">
        <v>8224</v>
      </c>
      <c r="M1609" t="s">
        <v>8246</v>
      </c>
      <c r="N1609">
        <v>1339701851</v>
      </c>
      <c r="O1609" s="11">
        <f t="shared" si="102"/>
        <v>41074.80846064815</v>
      </c>
      <c r="P1609">
        <v>1337887451</v>
      </c>
      <c r="Q1609" s="11">
        <f t="shared" si="103"/>
        <v>41053.80846064815</v>
      </c>
      <c r="R1609" t="b">
        <v>0</v>
      </c>
      <c r="S1609" t="b">
        <v>1</v>
      </c>
      <c r="T1609" t="s">
        <v>8276</v>
      </c>
      <c r="U1609" t="s">
        <v>8325</v>
      </c>
      <c r="V1609" t="s">
        <v>8326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v>101.25</v>
      </c>
      <c r="G1610" t="s">
        <v>8219</v>
      </c>
      <c r="H1610">
        <f t="shared" si="100"/>
        <v>23</v>
      </c>
      <c r="I1610" t="str">
        <f t="shared" si="101"/>
        <v>null</v>
      </c>
      <c r="J1610">
        <v>23</v>
      </c>
      <c r="K1610" s="6">
        <v>52.826086956521742</v>
      </c>
      <c r="L1610" t="s">
        <v>8224</v>
      </c>
      <c r="M1610" t="s">
        <v>8246</v>
      </c>
      <c r="N1610">
        <v>1388553960</v>
      </c>
      <c r="O1610" s="11">
        <f t="shared" si="102"/>
        <v>41640.226388888892</v>
      </c>
      <c r="P1610">
        <v>1385754986</v>
      </c>
      <c r="Q1610" s="11">
        <f t="shared" si="103"/>
        <v>41607.83085648148</v>
      </c>
      <c r="R1610" t="b">
        <v>0</v>
      </c>
      <c r="S1610" t="b">
        <v>1</v>
      </c>
      <c r="T1610" t="s">
        <v>8276</v>
      </c>
      <c r="U1610" t="s">
        <v>8325</v>
      </c>
      <c r="V1610" t="s">
        <v>8326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v>118.33333333333333</v>
      </c>
      <c r="G1611" t="s">
        <v>8219</v>
      </c>
      <c r="H1611">
        <f t="shared" si="100"/>
        <v>4</v>
      </c>
      <c r="I1611" t="str">
        <f t="shared" si="101"/>
        <v>null</v>
      </c>
      <c r="J1611">
        <v>4</v>
      </c>
      <c r="K1611" s="6">
        <v>443.75</v>
      </c>
      <c r="L1611" t="s">
        <v>8224</v>
      </c>
      <c r="M1611" t="s">
        <v>8246</v>
      </c>
      <c r="N1611">
        <v>1320220800</v>
      </c>
      <c r="O1611" s="11">
        <f t="shared" si="102"/>
        <v>40849.333333333336</v>
      </c>
      <c r="P1611">
        <v>1315612909</v>
      </c>
      <c r="Q1611" s="11">
        <f t="shared" si="103"/>
        <v>40796.001261574071</v>
      </c>
      <c r="R1611" t="b">
        <v>0</v>
      </c>
      <c r="S1611" t="b">
        <v>1</v>
      </c>
      <c r="T1611" t="s">
        <v>8276</v>
      </c>
      <c r="U1611" t="s">
        <v>8325</v>
      </c>
      <c r="V1611" t="s">
        <v>8326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v>271.85000000000002</v>
      </c>
      <c r="G1612" t="s">
        <v>8219</v>
      </c>
      <c r="H1612">
        <f t="shared" si="100"/>
        <v>112</v>
      </c>
      <c r="I1612" t="str">
        <f t="shared" si="101"/>
        <v>null</v>
      </c>
      <c r="J1612">
        <v>112</v>
      </c>
      <c r="K1612" s="6">
        <v>48.544642857142854</v>
      </c>
      <c r="L1612" t="s">
        <v>8224</v>
      </c>
      <c r="M1612" t="s">
        <v>8246</v>
      </c>
      <c r="N1612">
        <v>1355609510</v>
      </c>
      <c r="O1612" s="11">
        <f t="shared" si="102"/>
        <v>41258.924884259257</v>
      </c>
      <c r="P1612">
        <v>1353017510</v>
      </c>
      <c r="Q1612" s="11">
        <f t="shared" si="103"/>
        <v>41228.924884259257</v>
      </c>
      <c r="R1612" t="b">
        <v>0</v>
      </c>
      <c r="S1612" t="b">
        <v>1</v>
      </c>
      <c r="T1612" t="s">
        <v>8276</v>
      </c>
      <c r="U1612" t="s">
        <v>8325</v>
      </c>
      <c r="V1612" t="s">
        <v>8326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v>125.125</v>
      </c>
      <c r="G1613" t="s">
        <v>8219</v>
      </c>
      <c r="H1613">
        <f t="shared" si="100"/>
        <v>27</v>
      </c>
      <c r="I1613" t="str">
        <f t="shared" si="101"/>
        <v>null</v>
      </c>
      <c r="J1613">
        <v>27</v>
      </c>
      <c r="K1613" s="6">
        <v>37.074074074074076</v>
      </c>
      <c r="L1613" t="s">
        <v>8224</v>
      </c>
      <c r="M1613" t="s">
        <v>8246</v>
      </c>
      <c r="N1613">
        <v>1370390432</v>
      </c>
      <c r="O1613" s="11">
        <f t="shared" si="102"/>
        <v>41430.00037037037</v>
      </c>
      <c r="P1613">
        <v>1368576032</v>
      </c>
      <c r="Q1613" s="11">
        <f t="shared" si="103"/>
        <v>41409.00037037037</v>
      </c>
      <c r="R1613" t="b">
        <v>0</v>
      </c>
      <c r="S1613" t="b">
        <v>1</v>
      </c>
      <c r="T1613" t="s">
        <v>8276</v>
      </c>
      <c r="U1613" t="s">
        <v>8325</v>
      </c>
      <c r="V1613" t="s">
        <v>8326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v>110.00000000000001</v>
      </c>
      <c r="G1614" t="s">
        <v>8219</v>
      </c>
      <c r="H1614">
        <f t="shared" si="100"/>
        <v>11</v>
      </c>
      <c r="I1614" t="str">
        <f t="shared" si="101"/>
        <v>null</v>
      </c>
      <c r="J1614">
        <v>11</v>
      </c>
      <c r="K1614" s="6">
        <v>50</v>
      </c>
      <c r="L1614" t="s">
        <v>8224</v>
      </c>
      <c r="M1614" t="s">
        <v>8246</v>
      </c>
      <c r="N1614">
        <v>1357160384</v>
      </c>
      <c r="O1614" s="11">
        <f t="shared" si="102"/>
        <v>41276.874814814815</v>
      </c>
      <c r="P1614">
        <v>1354568384</v>
      </c>
      <c r="Q1614" s="11">
        <f t="shared" si="103"/>
        <v>41246.874814814815</v>
      </c>
      <c r="R1614" t="b">
        <v>0</v>
      </c>
      <c r="S1614" t="b">
        <v>1</v>
      </c>
      <c r="T1614" t="s">
        <v>8276</v>
      </c>
      <c r="U1614" t="s">
        <v>8325</v>
      </c>
      <c r="V1614" t="s">
        <v>8326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v>101.49999999999999</v>
      </c>
      <c r="G1615" t="s">
        <v>8219</v>
      </c>
      <c r="H1615">
        <f t="shared" si="100"/>
        <v>26</v>
      </c>
      <c r="I1615" t="str">
        <f t="shared" si="101"/>
        <v>null</v>
      </c>
      <c r="J1615">
        <v>26</v>
      </c>
      <c r="K1615" s="6">
        <v>39.03846153846154</v>
      </c>
      <c r="L1615" t="s">
        <v>8224</v>
      </c>
      <c r="M1615" t="s">
        <v>8246</v>
      </c>
      <c r="N1615">
        <v>1342921202</v>
      </c>
      <c r="O1615" s="11">
        <f t="shared" si="102"/>
        <v>41112.069467592592</v>
      </c>
      <c r="P1615">
        <v>1340329202</v>
      </c>
      <c r="Q1615" s="11">
        <f t="shared" si="103"/>
        <v>41082.069467592592</v>
      </c>
      <c r="R1615" t="b">
        <v>0</v>
      </c>
      <c r="S1615" t="b">
        <v>1</v>
      </c>
      <c r="T1615" t="s">
        <v>8276</v>
      </c>
      <c r="U1615" t="s">
        <v>8325</v>
      </c>
      <c r="V1615" t="s">
        <v>8326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v>102.69999999999999</v>
      </c>
      <c r="G1616" t="s">
        <v>8219</v>
      </c>
      <c r="H1616">
        <f t="shared" si="100"/>
        <v>77</v>
      </c>
      <c r="I1616" t="str">
        <f t="shared" si="101"/>
        <v>null</v>
      </c>
      <c r="J1616">
        <v>77</v>
      </c>
      <c r="K1616" s="6">
        <v>66.688311688311686</v>
      </c>
      <c r="L1616" t="s">
        <v>8224</v>
      </c>
      <c r="M1616" t="s">
        <v>8246</v>
      </c>
      <c r="N1616">
        <v>1407085200</v>
      </c>
      <c r="O1616" s="11">
        <f t="shared" si="102"/>
        <v>41854.708333333336</v>
      </c>
      <c r="P1616">
        <v>1401924769</v>
      </c>
      <c r="Q1616" s="11">
        <f t="shared" si="103"/>
        <v>41794.981122685182</v>
      </c>
      <c r="R1616" t="b">
        <v>0</v>
      </c>
      <c r="S1616" t="b">
        <v>1</v>
      </c>
      <c r="T1616" t="s">
        <v>8276</v>
      </c>
      <c r="U1616" t="s">
        <v>8325</v>
      </c>
      <c r="V1616" t="s">
        <v>8326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v>114.12500000000001</v>
      </c>
      <c r="G1617" t="s">
        <v>8219</v>
      </c>
      <c r="H1617">
        <f t="shared" si="100"/>
        <v>136</v>
      </c>
      <c r="I1617" t="str">
        <f t="shared" si="101"/>
        <v>null</v>
      </c>
      <c r="J1617">
        <v>136</v>
      </c>
      <c r="K1617" s="6">
        <v>67.132352941176464</v>
      </c>
      <c r="L1617" t="s">
        <v>8224</v>
      </c>
      <c r="M1617" t="s">
        <v>8246</v>
      </c>
      <c r="N1617">
        <v>1323742396</v>
      </c>
      <c r="O1617" s="11">
        <f t="shared" si="102"/>
        <v>40890.092546296299</v>
      </c>
      <c r="P1617">
        <v>1319850796</v>
      </c>
      <c r="Q1617" s="11">
        <f t="shared" si="103"/>
        <v>40845.050879629627</v>
      </c>
      <c r="R1617" t="b">
        <v>0</v>
      </c>
      <c r="S1617" t="b">
        <v>1</v>
      </c>
      <c r="T1617" t="s">
        <v>8276</v>
      </c>
      <c r="U1617" t="s">
        <v>8325</v>
      </c>
      <c r="V1617" t="s">
        <v>8326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v>104.2</v>
      </c>
      <c r="G1618" t="s">
        <v>8219</v>
      </c>
      <c r="H1618">
        <f t="shared" si="100"/>
        <v>157</v>
      </c>
      <c r="I1618" t="str">
        <f t="shared" si="101"/>
        <v>null</v>
      </c>
      <c r="J1618">
        <v>157</v>
      </c>
      <c r="K1618" s="6">
        <v>66.369426751592357</v>
      </c>
      <c r="L1618" t="s">
        <v>8224</v>
      </c>
      <c r="M1618" t="s">
        <v>8246</v>
      </c>
      <c r="N1618">
        <v>1353621600</v>
      </c>
      <c r="O1618" s="11">
        <f t="shared" si="102"/>
        <v>41235.916666666664</v>
      </c>
      <c r="P1618">
        <v>1350061821</v>
      </c>
      <c r="Q1618" s="11">
        <f t="shared" si="103"/>
        <v>41194.715520833335</v>
      </c>
      <c r="R1618" t="b">
        <v>0</v>
      </c>
      <c r="S1618" t="b">
        <v>1</v>
      </c>
      <c r="T1618" t="s">
        <v>8276</v>
      </c>
      <c r="U1618" t="s">
        <v>8325</v>
      </c>
      <c r="V1618" t="s">
        <v>8326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v>145.85714285714286</v>
      </c>
      <c r="G1619" t="s">
        <v>8219</v>
      </c>
      <c r="H1619">
        <f t="shared" si="100"/>
        <v>158</v>
      </c>
      <c r="I1619" t="str">
        <f t="shared" si="101"/>
        <v>null</v>
      </c>
      <c r="J1619">
        <v>158</v>
      </c>
      <c r="K1619" s="6">
        <v>64.620253164556956</v>
      </c>
      <c r="L1619" t="s">
        <v>8224</v>
      </c>
      <c r="M1619" t="s">
        <v>8246</v>
      </c>
      <c r="N1619">
        <v>1383332400</v>
      </c>
      <c r="O1619" s="11">
        <f t="shared" si="102"/>
        <v>41579.791666666664</v>
      </c>
      <c r="P1619">
        <v>1380470188</v>
      </c>
      <c r="Q1619" s="11">
        <f t="shared" si="103"/>
        <v>41546.664212962962</v>
      </c>
      <c r="R1619" t="b">
        <v>0</v>
      </c>
      <c r="S1619" t="b">
        <v>1</v>
      </c>
      <c r="T1619" t="s">
        <v>8276</v>
      </c>
      <c r="U1619" t="s">
        <v>8325</v>
      </c>
      <c r="V1619" t="s">
        <v>8326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v>105.06666666666666</v>
      </c>
      <c r="G1620" t="s">
        <v>8219</v>
      </c>
      <c r="H1620">
        <f t="shared" si="100"/>
        <v>27</v>
      </c>
      <c r="I1620" t="str">
        <f t="shared" si="101"/>
        <v>null</v>
      </c>
      <c r="J1620">
        <v>27</v>
      </c>
      <c r="K1620" s="6">
        <v>58.370370370370374</v>
      </c>
      <c r="L1620" t="s">
        <v>8224</v>
      </c>
      <c r="M1620" t="s">
        <v>8246</v>
      </c>
      <c r="N1620">
        <v>1362757335</v>
      </c>
      <c r="O1620" s="11">
        <f t="shared" si="102"/>
        <v>41341.654340277775</v>
      </c>
      <c r="P1620">
        <v>1359301335</v>
      </c>
      <c r="Q1620" s="11">
        <f t="shared" si="103"/>
        <v>41301.654340277775</v>
      </c>
      <c r="R1620" t="b">
        <v>0</v>
      </c>
      <c r="S1620" t="b">
        <v>1</v>
      </c>
      <c r="T1620" t="s">
        <v>8276</v>
      </c>
      <c r="U1620" t="s">
        <v>8325</v>
      </c>
      <c r="V1620" t="s">
        <v>8326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v>133.33333333333331</v>
      </c>
      <c r="G1621" t="s">
        <v>8219</v>
      </c>
      <c r="H1621">
        <f t="shared" si="100"/>
        <v>23</v>
      </c>
      <c r="I1621" t="str">
        <f t="shared" si="101"/>
        <v>null</v>
      </c>
      <c r="J1621">
        <v>23</v>
      </c>
      <c r="K1621" s="6">
        <v>86.956521739130437</v>
      </c>
      <c r="L1621" t="s">
        <v>8224</v>
      </c>
      <c r="M1621" t="s">
        <v>8246</v>
      </c>
      <c r="N1621">
        <v>1410755286</v>
      </c>
      <c r="O1621" s="11">
        <f t="shared" si="102"/>
        <v>41897.18618055556</v>
      </c>
      <c r="P1621">
        <v>1408940886</v>
      </c>
      <c r="Q1621" s="11">
        <f t="shared" si="103"/>
        <v>41876.18618055556</v>
      </c>
      <c r="R1621" t="b">
        <v>0</v>
      </c>
      <c r="S1621" t="b">
        <v>1</v>
      </c>
      <c r="T1621" t="s">
        <v>8276</v>
      </c>
      <c r="U1621" t="s">
        <v>8325</v>
      </c>
      <c r="V1621" t="s">
        <v>8326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v>112.99999999999999</v>
      </c>
      <c r="G1622" t="s">
        <v>8219</v>
      </c>
      <c r="H1622">
        <f t="shared" si="100"/>
        <v>17</v>
      </c>
      <c r="I1622" t="str">
        <f t="shared" si="101"/>
        <v>null</v>
      </c>
      <c r="J1622">
        <v>17</v>
      </c>
      <c r="K1622" s="6">
        <v>66.470588235294116</v>
      </c>
      <c r="L1622" t="s">
        <v>8224</v>
      </c>
      <c r="M1622" t="s">
        <v>8246</v>
      </c>
      <c r="N1622">
        <v>1361606940</v>
      </c>
      <c r="O1622" s="11">
        <f t="shared" si="102"/>
        <v>41328.339583333334</v>
      </c>
      <c r="P1622">
        <v>1361002140</v>
      </c>
      <c r="Q1622" s="11">
        <f t="shared" si="103"/>
        <v>41321.339583333334</v>
      </c>
      <c r="R1622" t="b">
        <v>0</v>
      </c>
      <c r="S1622" t="b">
        <v>1</v>
      </c>
      <c r="T1622" t="s">
        <v>8276</v>
      </c>
      <c r="U1622" t="s">
        <v>8325</v>
      </c>
      <c r="V1622" t="s">
        <v>8326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v>121.2</v>
      </c>
      <c r="G1623" t="s">
        <v>8219</v>
      </c>
      <c r="H1623">
        <f t="shared" si="100"/>
        <v>37</v>
      </c>
      <c r="I1623" t="str">
        <f t="shared" si="101"/>
        <v>null</v>
      </c>
      <c r="J1623">
        <v>37</v>
      </c>
      <c r="K1623" s="6">
        <v>163.78378378378378</v>
      </c>
      <c r="L1623" t="s">
        <v>8224</v>
      </c>
      <c r="M1623" t="s">
        <v>8246</v>
      </c>
      <c r="N1623">
        <v>1338177540</v>
      </c>
      <c r="O1623" s="11">
        <f t="shared" si="102"/>
        <v>41057.165972222225</v>
      </c>
      <c r="P1623">
        <v>1333550015</v>
      </c>
      <c r="Q1623" s="11">
        <f t="shared" si="103"/>
        <v>41003.60665509259</v>
      </c>
      <c r="R1623" t="b">
        <v>0</v>
      </c>
      <c r="S1623" t="b">
        <v>1</v>
      </c>
      <c r="T1623" t="s">
        <v>8276</v>
      </c>
      <c r="U1623" t="s">
        <v>8325</v>
      </c>
      <c r="V1623" t="s">
        <v>8326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v>101.72463768115942</v>
      </c>
      <c r="G1624" t="s">
        <v>8219</v>
      </c>
      <c r="H1624">
        <f t="shared" si="100"/>
        <v>65</v>
      </c>
      <c r="I1624" t="str">
        <f t="shared" si="101"/>
        <v>null</v>
      </c>
      <c r="J1624">
        <v>65</v>
      </c>
      <c r="K1624" s="6">
        <v>107.98461538461538</v>
      </c>
      <c r="L1624" t="s">
        <v>8224</v>
      </c>
      <c r="M1624" t="s">
        <v>8246</v>
      </c>
      <c r="N1624">
        <v>1418803140</v>
      </c>
      <c r="O1624" s="11">
        <f t="shared" si="102"/>
        <v>41990.332638888889</v>
      </c>
      <c r="P1624">
        <v>1415343874</v>
      </c>
      <c r="Q1624" s="11">
        <f t="shared" si="103"/>
        <v>41950.29483796296</v>
      </c>
      <c r="R1624" t="b">
        <v>0</v>
      </c>
      <c r="S1624" t="b">
        <v>1</v>
      </c>
      <c r="T1624" t="s">
        <v>8276</v>
      </c>
      <c r="U1624" t="s">
        <v>8325</v>
      </c>
      <c r="V1624" t="s">
        <v>8326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v>101.06666666666666</v>
      </c>
      <c r="G1625" t="s">
        <v>8219</v>
      </c>
      <c r="H1625">
        <f t="shared" si="100"/>
        <v>18</v>
      </c>
      <c r="I1625" t="str">
        <f t="shared" si="101"/>
        <v>null</v>
      </c>
      <c r="J1625">
        <v>18</v>
      </c>
      <c r="K1625" s="6">
        <v>42.111111111111114</v>
      </c>
      <c r="L1625" t="s">
        <v>8225</v>
      </c>
      <c r="M1625" t="s">
        <v>8247</v>
      </c>
      <c r="N1625">
        <v>1377621089</v>
      </c>
      <c r="O1625" s="11">
        <f t="shared" si="102"/>
        <v>41513.688530092593</v>
      </c>
      <c r="P1625">
        <v>1372437089</v>
      </c>
      <c r="Q1625" s="11">
        <f t="shared" si="103"/>
        <v>41453.688530092593</v>
      </c>
      <c r="R1625" t="b">
        <v>0</v>
      </c>
      <c r="S1625" t="b">
        <v>1</v>
      </c>
      <c r="T1625" t="s">
        <v>8276</v>
      </c>
      <c r="U1625" t="s">
        <v>8325</v>
      </c>
      <c r="V1625" t="s">
        <v>8326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v>118</v>
      </c>
      <c r="G1626" t="s">
        <v>8219</v>
      </c>
      <c r="H1626">
        <f t="shared" si="100"/>
        <v>25</v>
      </c>
      <c r="I1626" t="str">
        <f t="shared" si="101"/>
        <v>null</v>
      </c>
      <c r="J1626">
        <v>25</v>
      </c>
      <c r="K1626" s="6">
        <v>47.2</v>
      </c>
      <c r="L1626" t="s">
        <v>8224</v>
      </c>
      <c r="M1626" t="s">
        <v>8246</v>
      </c>
      <c r="N1626">
        <v>1357721335</v>
      </c>
      <c r="O1626" s="11">
        <f t="shared" si="102"/>
        <v>41283.367303240739</v>
      </c>
      <c r="P1626">
        <v>1354265335</v>
      </c>
      <c r="Q1626" s="11">
        <f t="shared" si="103"/>
        <v>41243.367303240739</v>
      </c>
      <c r="R1626" t="b">
        <v>0</v>
      </c>
      <c r="S1626" t="b">
        <v>1</v>
      </c>
      <c r="T1626" t="s">
        <v>8276</v>
      </c>
      <c r="U1626" t="s">
        <v>8325</v>
      </c>
      <c r="V1626" t="s">
        <v>8326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v>155.33333333333331</v>
      </c>
      <c r="G1627" t="s">
        <v>8219</v>
      </c>
      <c r="H1627">
        <f t="shared" si="100"/>
        <v>104</v>
      </c>
      <c r="I1627" t="str">
        <f t="shared" si="101"/>
        <v>null</v>
      </c>
      <c r="J1627">
        <v>104</v>
      </c>
      <c r="K1627" s="6">
        <v>112.01923076923077</v>
      </c>
      <c r="L1627" t="s">
        <v>8224</v>
      </c>
      <c r="M1627" t="s">
        <v>8246</v>
      </c>
      <c r="N1627">
        <v>1347382053</v>
      </c>
      <c r="O1627" s="11">
        <f t="shared" si="102"/>
        <v>41163.699687500004</v>
      </c>
      <c r="P1627">
        <v>1344962853</v>
      </c>
      <c r="Q1627" s="11">
        <f t="shared" si="103"/>
        <v>41135.699687500004</v>
      </c>
      <c r="R1627" t="b">
        <v>0</v>
      </c>
      <c r="S1627" t="b">
        <v>1</v>
      </c>
      <c r="T1627" t="s">
        <v>8276</v>
      </c>
      <c r="U1627" t="s">
        <v>8325</v>
      </c>
      <c r="V1627" t="s">
        <v>8326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v>101.18750000000001</v>
      </c>
      <c r="G1628" t="s">
        <v>8219</v>
      </c>
      <c r="H1628">
        <f t="shared" si="100"/>
        <v>108</v>
      </c>
      <c r="I1628" t="str">
        <f t="shared" si="101"/>
        <v>null</v>
      </c>
      <c r="J1628">
        <v>108</v>
      </c>
      <c r="K1628" s="6">
        <v>74.953703703703709</v>
      </c>
      <c r="L1628" t="s">
        <v>8224</v>
      </c>
      <c r="M1628" t="s">
        <v>8246</v>
      </c>
      <c r="N1628">
        <v>1385932867</v>
      </c>
      <c r="O1628" s="11">
        <f t="shared" si="102"/>
        <v>41609.889664351853</v>
      </c>
      <c r="P1628">
        <v>1383337267</v>
      </c>
      <c r="Q1628" s="11">
        <f t="shared" si="103"/>
        <v>41579.847997685189</v>
      </c>
      <c r="R1628" t="b">
        <v>0</v>
      </c>
      <c r="S1628" t="b">
        <v>1</v>
      </c>
      <c r="T1628" t="s">
        <v>8276</v>
      </c>
      <c r="U1628" t="s">
        <v>8325</v>
      </c>
      <c r="V1628" t="s">
        <v>8326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v>117</v>
      </c>
      <c r="G1629" t="s">
        <v>8219</v>
      </c>
      <c r="H1629">
        <f t="shared" si="100"/>
        <v>38</v>
      </c>
      <c r="I1629" t="str">
        <f t="shared" si="101"/>
        <v>null</v>
      </c>
      <c r="J1629">
        <v>38</v>
      </c>
      <c r="K1629" s="6">
        <v>61.578947368421055</v>
      </c>
      <c r="L1629" t="s">
        <v>8224</v>
      </c>
      <c r="M1629" t="s">
        <v>8246</v>
      </c>
      <c r="N1629">
        <v>1353905940</v>
      </c>
      <c r="O1629" s="11">
        <f t="shared" si="102"/>
        <v>41239.207638888889</v>
      </c>
      <c r="P1629">
        <v>1351011489</v>
      </c>
      <c r="Q1629" s="11">
        <f t="shared" si="103"/>
        <v>41205.707048611112</v>
      </c>
      <c r="R1629" t="b">
        <v>0</v>
      </c>
      <c r="S1629" t="b">
        <v>1</v>
      </c>
      <c r="T1629" t="s">
        <v>8276</v>
      </c>
      <c r="U1629" t="s">
        <v>8325</v>
      </c>
      <c r="V1629" t="s">
        <v>8326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v>100.925</v>
      </c>
      <c r="G1630" t="s">
        <v>8219</v>
      </c>
      <c r="H1630">
        <f t="shared" si="100"/>
        <v>88</v>
      </c>
      <c r="I1630" t="str">
        <f t="shared" si="101"/>
        <v>null</v>
      </c>
      <c r="J1630">
        <v>88</v>
      </c>
      <c r="K1630" s="6">
        <v>45.875</v>
      </c>
      <c r="L1630" t="s">
        <v>8224</v>
      </c>
      <c r="M1630" t="s">
        <v>8246</v>
      </c>
      <c r="N1630">
        <v>1403026882</v>
      </c>
      <c r="O1630" s="11">
        <f t="shared" si="102"/>
        <v>41807.737060185187</v>
      </c>
      <c r="P1630">
        <v>1400175682</v>
      </c>
      <c r="Q1630" s="11">
        <f t="shared" si="103"/>
        <v>41774.737060185187</v>
      </c>
      <c r="R1630" t="b">
        <v>0</v>
      </c>
      <c r="S1630" t="b">
        <v>1</v>
      </c>
      <c r="T1630" t="s">
        <v>8276</v>
      </c>
      <c r="U1630" t="s">
        <v>8325</v>
      </c>
      <c r="V1630" t="s">
        <v>8326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v>103.66666666666666</v>
      </c>
      <c r="G1631" t="s">
        <v>8219</v>
      </c>
      <c r="H1631">
        <f t="shared" si="100"/>
        <v>82</v>
      </c>
      <c r="I1631" t="str">
        <f t="shared" si="101"/>
        <v>null</v>
      </c>
      <c r="J1631">
        <v>82</v>
      </c>
      <c r="K1631" s="6">
        <v>75.853658536585371</v>
      </c>
      <c r="L1631" t="s">
        <v>8224</v>
      </c>
      <c r="M1631" t="s">
        <v>8246</v>
      </c>
      <c r="N1631">
        <v>1392929333</v>
      </c>
      <c r="O1631" s="11">
        <f t="shared" si="102"/>
        <v>41690.867280092592</v>
      </c>
      <c r="P1631">
        <v>1389041333</v>
      </c>
      <c r="Q1631" s="11">
        <f t="shared" si="103"/>
        <v>41645.867280092592</v>
      </c>
      <c r="R1631" t="b">
        <v>0</v>
      </c>
      <c r="S1631" t="b">
        <v>1</v>
      </c>
      <c r="T1631" t="s">
        <v>8276</v>
      </c>
      <c r="U1631" t="s">
        <v>8325</v>
      </c>
      <c r="V1631" t="s">
        <v>8326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v>265.25</v>
      </c>
      <c r="G1632" t="s">
        <v>8219</v>
      </c>
      <c r="H1632">
        <f t="shared" si="100"/>
        <v>126</v>
      </c>
      <c r="I1632" t="str">
        <f t="shared" si="101"/>
        <v>null</v>
      </c>
      <c r="J1632">
        <v>126</v>
      </c>
      <c r="K1632" s="6">
        <v>84.206349206349202</v>
      </c>
      <c r="L1632" t="s">
        <v>8224</v>
      </c>
      <c r="M1632" t="s">
        <v>8246</v>
      </c>
      <c r="N1632">
        <v>1330671540</v>
      </c>
      <c r="O1632" s="11">
        <f t="shared" si="102"/>
        <v>40970.290972222225</v>
      </c>
      <c r="P1632">
        <v>1328040375</v>
      </c>
      <c r="Q1632" s="11">
        <f t="shared" si="103"/>
        <v>40939.837673611109</v>
      </c>
      <c r="R1632" t="b">
        <v>0</v>
      </c>
      <c r="S1632" t="b">
        <v>1</v>
      </c>
      <c r="T1632" t="s">
        <v>8276</v>
      </c>
      <c r="U1632" t="s">
        <v>8325</v>
      </c>
      <c r="V1632" t="s">
        <v>8326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v>155.91</v>
      </c>
      <c r="G1633" t="s">
        <v>8219</v>
      </c>
      <c r="H1633">
        <f t="shared" si="100"/>
        <v>133</v>
      </c>
      <c r="I1633" t="str">
        <f t="shared" si="101"/>
        <v>null</v>
      </c>
      <c r="J1633">
        <v>133</v>
      </c>
      <c r="K1633" s="6">
        <v>117.22556390977444</v>
      </c>
      <c r="L1633" t="s">
        <v>8224</v>
      </c>
      <c r="M1633" t="s">
        <v>8246</v>
      </c>
      <c r="N1633">
        <v>1350074261</v>
      </c>
      <c r="O1633" s="11">
        <f t="shared" si="102"/>
        <v>41194.859502314815</v>
      </c>
      <c r="P1633">
        <v>1347482261</v>
      </c>
      <c r="Q1633" s="11">
        <f t="shared" si="103"/>
        <v>41164.859502314815</v>
      </c>
      <c r="R1633" t="b">
        <v>0</v>
      </c>
      <c r="S1633" t="b">
        <v>1</v>
      </c>
      <c r="T1633" t="s">
        <v>8276</v>
      </c>
      <c r="U1633" t="s">
        <v>8325</v>
      </c>
      <c r="V1633" t="s">
        <v>8326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v>101.62500000000001</v>
      </c>
      <c r="G1634" t="s">
        <v>8219</v>
      </c>
      <c r="H1634">
        <f t="shared" si="100"/>
        <v>47</v>
      </c>
      <c r="I1634" t="str">
        <f t="shared" si="101"/>
        <v>null</v>
      </c>
      <c r="J1634">
        <v>47</v>
      </c>
      <c r="K1634" s="6">
        <v>86.489361702127653</v>
      </c>
      <c r="L1634" t="s">
        <v>8224</v>
      </c>
      <c r="M1634" t="s">
        <v>8246</v>
      </c>
      <c r="N1634">
        <v>1316851854</v>
      </c>
      <c r="O1634" s="11">
        <f t="shared" si="102"/>
        <v>40810.340902777774</v>
      </c>
      <c r="P1634">
        <v>1311667854</v>
      </c>
      <c r="Q1634" s="11">
        <f t="shared" si="103"/>
        <v>40750.340902777774</v>
      </c>
      <c r="R1634" t="b">
        <v>0</v>
      </c>
      <c r="S1634" t="b">
        <v>1</v>
      </c>
      <c r="T1634" t="s">
        <v>8276</v>
      </c>
      <c r="U1634" t="s">
        <v>8325</v>
      </c>
      <c r="V1634" t="s">
        <v>8326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v>100</v>
      </c>
      <c r="G1635" t="s">
        <v>8219</v>
      </c>
      <c r="H1635">
        <f t="shared" si="100"/>
        <v>58</v>
      </c>
      <c r="I1635" t="str">
        <f t="shared" si="101"/>
        <v>null</v>
      </c>
      <c r="J1635">
        <v>58</v>
      </c>
      <c r="K1635" s="6">
        <v>172.41379310344828</v>
      </c>
      <c r="L1635" t="s">
        <v>8224</v>
      </c>
      <c r="M1635" t="s">
        <v>8246</v>
      </c>
      <c r="N1635">
        <v>1326690000</v>
      </c>
      <c r="O1635" s="11">
        <f t="shared" si="102"/>
        <v>40924.208333333336</v>
      </c>
      <c r="P1635">
        <v>1324329156</v>
      </c>
      <c r="Q1635" s="11">
        <f t="shared" si="103"/>
        <v>40896.883750000001</v>
      </c>
      <c r="R1635" t="b">
        <v>0</v>
      </c>
      <c r="S1635" t="b">
        <v>1</v>
      </c>
      <c r="T1635" t="s">
        <v>8276</v>
      </c>
      <c r="U1635" t="s">
        <v>8325</v>
      </c>
      <c r="V1635" t="s">
        <v>8326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v>100.49999999999999</v>
      </c>
      <c r="G1636" t="s">
        <v>8219</v>
      </c>
      <c r="H1636">
        <f t="shared" si="100"/>
        <v>32</v>
      </c>
      <c r="I1636" t="str">
        <f t="shared" si="101"/>
        <v>null</v>
      </c>
      <c r="J1636">
        <v>32</v>
      </c>
      <c r="K1636" s="6">
        <v>62.8125</v>
      </c>
      <c r="L1636" t="s">
        <v>8224</v>
      </c>
      <c r="M1636" t="s">
        <v>8246</v>
      </c>
      <c r="N1636">
        <v>1306994340</v>
      </c>
      <c r="O1636" s="11">
        <f t="shared" si="102"/>
        <v>40696.249305555553</v>
      </c>
      <c r="P1636">
        <v>1303706001</v>
      </c>
      <c r="Q1636" s="11">
        <f t="shared" si="103"/>
        <v>40658.189826388887</v>
      </c>
      <c r="R1636" t="b">
        <v>0</v>
      </c>
      <c r="S1636" t="b">
        <v>1</v>
      </c>
      <c r="T1636" t="s">
        <v>8276</v>
      </c>
      <c r="U1636" t="s">
        <v>8325</v>
      </c>
      <c r="V1636" t="s">
        <v>8326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v>125.29999999999998</v>
      </c>
      <c r="G1637" t="s">
        <v>8219</v>
      </c>
      <c r="H1637">
        <f t="shared" si="100"/>
        <v>37</v>
      </c>
      <c r="I1637" t="str">
        <f t="shared" si="101"/>
        <v>null</v>
      </c>
      <c r="J1637">
        <v>37</v>
      </c>
      <c r="K1637" s="6">
        <v>67.729729729729726</v>
      </c>
      <c r="L1637" t="s">
        <v>8224</v>
      </c>
      <c r="M1637" t="s">
        <v>8246</v>
      </c>
      <c r="N1637">
        <v>1468270261</v>
      </c>
      <c r="O1637" s="11">
        <f t="shared" si="102"/>
        <v>42562.868761574078</v>
      </c>
      <c r="P1637">
        <v>1463086261</v>
      </c>
      <c r="Q1637" s="11">
        <f t="shared" si="103"/>
        <v>42502.868761574078</v>
      </c>
      <c r="R1637" t="b">
        <v>0</v>
      </c>
      <c r="S1637" t="b">
        <v>1</v>
      </c>
      <c r="T1637" t="s">
        <v>8276</v>
      </c>
      <c r="U1637" t="s">
        <v>8325</v>
      </c>
      <c r="V1637" t="s">
        <v>8326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v>103.55555555555556</v>
      </c>
      <c r="G1638" t="s">
        <v>8219</v>
      </c>
      <c r="H1638">
        <f t="shared" si="100"/>
        <v>87</v>
      </c>
      <c r="I1638" t="str">
        <f t="shared" si="101"/>
        <v>null</v>
      </c>
      <c r="J1638">
        <v>87</v>
      </c>
      <c r="K1638" s="6">
        <v>53.5632183908046</v>
      </c>
      <c r="L1638" t="s">
        <v>8224</v>
      </c>
      <c r="M1638" t="s">
        <v>8246</v>
      </c>
      <c r="N1638">
        <v>1307851200</v>
      </c>
      <c r="O1638" s="11">
        <f t="shared" si="102"/>
        <v>40706.166666666664</v>
      </c>
      <c r="P1638">
        <v>1304129088</v>
      </c>
      <c r="Q1638" s="11">
        <f t="shared" si="103"/>
        <v>40663.08666666667</v>
      </c>
      <c r="R1638" t="b">
        <v>0</v>
      </c>
      <c r="S1638" t="b">
        <v>1</v>
      </c>
      <c r="T1638" t="s">
        <v>8276</v>
      </c>
      <c r="U1638" t="s">
        <v>8325</v>
      </c>
      <c r="V1638" t="s">
        <v>8326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v>103.8</v>
      </c>
      <c r="G1639" t="s">
        <v>8219</v>
      </c>
      <c r="H1639">
        <f t="shared" si="100"/>
        <v>15</v>
      </c>
      <c r="I1639" t="str">
        <f t="shared" si="101"/>
        <v>null</v>
      </c>
      <c r="J1639">
        <v>15</v>
      </c>
      <c r="K1639" s="6">
        <v>34.6</v>
      </c>
      <c r="L1639" t="s">
        <v>8224</v>
      </c>
      <c r="M1639" t="s">
        <v>8246</v>
      </c>
      <c r="N1639">
        <v>1262302740</v>
      </c>
      <c r="O1639" s="11">
        <f t="shared" si="102"/>
        <v>40178.98541666667</v>
      </c>
      <c r="P1639">
        <v>1257444140</v>
      </c>
      <c r="Q1639" s="11">
        <f t="shared" si="103"/>
        <v>40122.751620370371</v>
      </c>
      <c r="R1639" t="b">
        <v>0</v>
      </c>
      <c r="S1639" t="b">
        <v>1</v>
      </c>
      <c r="T1639" t="s">
        <v>8276</v>
      </c>
      <c r="U1639" t="s">
        <v>8325</v>
      </c>
      <c r="V1639" t="s">
        <v>8326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v>105</v>
      </c>
      <c r="G1640" t="s">
        <v>8219</v>
      </c>
      <c r="H1640">
        <f t="shared" si="100"/>
        <v>27</v>
      </c>
      <c r="I1640" t="str">
        <f t="shared" si="101"/>
        <v>null</v>
      </c>
      <c r="J1640">
        <v>27</v>
      </c>
      <c r="K1640" s="6">
        <v>38.888888888888886</v>
      </c>
      <c r="L1640" t="s">
        <v>8224</v>
      </c>
      <c r="M1640" t="s">
        <v>8246</v>
      </c>
      <c r="N1640">
        <v>1362086700</v>
      </c>
      <c r="O1640" s="11">
        <f t="shared" si="102"/>
        <v>41333.892361111109</v>
      </c>
      <c r="P1640">
        <v>1358180968</v>
      </c>
      <c r="Q1640" s="11">
        <f t="shared" si="103"/>
        <v>41288.68712962963</v>
      </c>
      <c r="R1640" t="b">
        <v>0</v>
      </c>
      <c r="S1640" t="b">
        <v>1</v>
      </c>
      <c r="T1640" t="s">
        <v>8276</v>
      </c>
      <c r="U1640" t="s">
        <v>8325</v>
      </c>
      <c r="V1640" t="s">
        <v>8326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v>100</v>
      </c>
      <c r="G1641" t="s">
        <v>8219</v>
      </c>
      <c r="H1641">
        <f t="shared" si="100"/>
        <v>19</v>
      </c>
      <c r="I1641" t="str">
        <f t="shared" si="101"/>
        <v>null</v>
      </c>
      <c r="J1641">
        <v>19</v>
      </c>
      <c r="K1641" s="6">
        <v>94.736842105263165</v>
      </c>
      <c r="L1641" t="s">
        <v>8224</v>
      </c>
      <c r="M1641" t="s">
        <v>8246</v>
      </c>
      <c r="N1641">
        <v>1330789165</v>
      </c>
      <c r="O1641" s="11">
        <f t="shared" si="102"/>
        <v>40971.652372685188</v>
      </c>
      <c r="P1641">
        <v>1328197165</v>
      </c>
      <c r="Q1641" s="11">
        <f t="shared" si="103"/>
        <v>40941.652372685188</v>
      </c>
      <c r="R1641" t="b">
        <v>0</v>
      </c>
      <c r="S1641" t="b">
        <v>1</v>
      </c>
      <c r="T1641" t="s">
        <v>8276</v>
      </c>
      <c r="U1641" t="s">
        <v>8325</v>
      </c>
      <c r="V1641" t="s">
        <v>8326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v>169.86</v>
      </c>
      <c r="G1642" t="s">
        <v>8219</v>
      </c>
      <c r="H1642">
        <f t="shared" si="100"/>
        <v>17</v>
      </c>
      <c r="I1642" t="str">
        <f t="shared" si="101"/>
        <v>null</v>
      </c>
      <c r="J1642">
        <v>17</v>
      </c>
      <c r="K1642" s="6">
        <v>39.967058823529413</v>
      </c>
      <c r="L1642" t="s">
        <v>8224</v>
      </c>
      <c r="M1642" t="s">
        <v>8246</v>
      </c>
      <c r="N1642">
        <v>1280800740</v>
      </c>
      <c r="O1642" s="11">
        <f t="shared" si="102"/>
        <v>40393.082638888889</v>
      </c>
      <c r="P1642">
        <v>1279603955</v>
      </c>
      <c r="Q1642" s="11">
        <f t="shared" si="103"/>
        <v>40379.23096064815</v>
      </c>
      <c r="R1642" t="b">
        <v>0</v>
      </c>
      <c r="S1642" t="b">
        <v>1</v>
      </c>
      <c r="T1642" t="s">
        <v>8276</v>
      </c>
      <c r="U1642" t="s">
        <v>8325</v>
      </c>
      <c r="V1642" t="s">
        <v>8326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v>101.4</v>
      </c>
      <c r="G1643" t="s">
        <v>8219</v>
      </c>
      <c r="H1643">
        <f t="shared" si="100"/>
        <v>26</v>
      </c>
      <c r="I1643" t="str">
        <f t="shared" si="101"/>
        <v>null</v>
      </c>
      <c r="J1643">
        <v>26</v>
      </c>
      <c r="K1643" s="6">
        <v>97.5</v>
      </c>
      <c r="L1643" t="s">
        <v>8224</v>
      </c>
      <c r="M1643" t="s">
        <v>8246</v>
      </c>
      <c r="N1643">
        <v>1418998744</v>
      </c>
      <c r="O1643" s="11">
        <f t="shared" si="102"/>
        <v>41992.596574074079</v>
      </c>
      <c r="P1643">
        <v>1416406744</v>
      </c>
      <c r="Q1643" s="11">
        <f t="shared" si="103"/>
        <v>41962.596574074079</v>
      </c>
      <c r="R1643" t="b">
        <v>0</v>
      </c>
      <c r="S1643" t="b">
        <v>1</v>
      </c>
      <c r="T1643" t="s">
        <v>8292</v>
      </c>
      <c r="U1643" t="s">
        <v>8325</v>
      </c>
      <c r="V1643" t="s">
        <v>8346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v>100</v>
      </c>
      <c r="G1644" t="s">
        <v>8219</v>
      </c>
      <c r="H1644">
        <f t="shared" si="100"/>
        <v>28</v>
      </c>
      <c r="I1644" t="str">
        <f t="shared" si="101"/>
        <v>null</v>
      </c>
      <c r="J1644">
        <v>28</v>
      </c>
      <c r="K1644" s="6">
        <v>42.857142857142854</v>
      </c>
      <c r="L1644" t="s">
        <v>8224</v>
      </c>
      <c r="M1644" t="s">
        <v>8246</v>
      </c>
      <c r="N1644">
        <v>1308011727</v>
      </c>
      <c r="O1644" s="11">
        <f t="shared" si="102"/>
        <v>40708.024618055555</v>
      </c>
      <c r="P1644">
        <v>1306283727</v>
      </c>
      <c r="Q1644" s="11">
        <f t="shared" si="103"/>
        <v>40688.024618055555</v>
      </c>
      <c r="R1644" t="b">
        <v>0</v>
      </c>
      <c r="S1644" t="b">
        <v>1</v>
      </c>
      <c r="T1644" t="s">
        <v>8292</v>
      </c>
      <c r="U1644" t="s">
        <v>8325</v>
      </c>
      <c r="V1644" t="s">
        <v>8346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v>124.70000000000002</v>
      </c>
      <c r="G1645" t="s">
        <v>8219</v>
      </c>
      <c r="H1645">
        <f t="shared" si="100"/>
        <v>37</v>
      </c>
      <c r="I1645" t="str">
        <f t="shared" si="101"/>
        <v>null</v>
      </c>
      <c r="J1645">
        <v>37</v>
      </c>
      <c r="K1645" s="6">
        <v>168.51351351351352</v>
      </c>
      <c r="L1645" t="s">
        <v>8224</v>
      </c>
      <c r="M1645" t="s">
        <v>8246</v>
      </c>
      <c r="N1645">
        <v>1348516012</v>
      </c>
      <c r="O1645" s="11">
        <f t="shared" si="102"/>
        <v>41176.824212962965</v>
      </c>
      <c r="P1645">
        <v>1345924012</v>
      </c>
      <c r="Q1645" s="11">
        <f t="shared" si="103"/>
        <v>41146.824212962965</v>
      </c>
      <c r="R1645" t="b">
        <v>0</v>
      </c>
      <c r="S1645" t="b">
        <v>1</v>
      </c>
      <c r="T1645" t="s">
        <v>8292</v>
      </c>
      <c r="U1645" t="s">
        <v>8325</v>
      </c>
      <c r="V1645" t="s">
        <v>8346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v>109.5</v>
      </c>
      <c r="G1646" t="s">
        <v>8219</v>
      </c>
      <c r="H1646">
        <f t="shared" si="100"/>
        <v>128</v>
      </c>
      <c r="I1646" t="str">
        <f t="shared" si="101"/>
        <v>null</v>
      </c>
      <c r="J1646">
        <v>128</v>
      </c>
      <c r="K1646" s="6">
        <v>85.546875</v>
      </c>
      <c r="L1646" t="s">
        <v>8224</v>
      </c>
      <c r="M1646" t="s">
        <v>8246</v>
      </c>
      <c r="N1646">
        <v>1353551160</v>
      </c>
      <c r="O1646" s="11">
        <f t="shared" si="102"/>
        <v>41235.101388888892</v>
      </c>
      <c r="P1646">
        <v>1348363560</v>
      </c>
      <c r="Q1646" s="11">
        <f t="shared" si="103"/>
        <v>41175.05972222222</v>
      </c>
      <c r="R1646" t="b">
        <v>0</v>
      </c>
      <c r="S1646" t="b">
        <v>1</v>
      </c>
      <c r="T1646" t="s">
        <v>8292</v>
      </c>
      <c r="U1646" t="s">
        <v>8325</v>
      </c>
      <c r="V1646" t="s">
        <v>8346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v>110.80000000000001</v>
      </c>
      <c r="G1647" t="s">
        <v>8219</v>
      </c>
      <c r="H1647">
        <f t="shared" si="100"/>
        <v>10</v>
      </c>
      <c r="I1647" t="str">
        <f t="shared" si="101"/>
        <v>null</v>
      </c>
      <c r="J1647">
        <v>10</v>
      </c>
      <c r="K1647" s="6">
        <v>554</v>
      </c>
      <c r="L1647" t="s">
        <v>8224</v>
      </c>
      <c r="M1647" t="s">
        <v>8246</v>
      </c>
      <c r="N1647">
        <v>1379515740</v>
      </c>
      <c r="O1647" s="11">
        <f t="shared" si="102"/>
        <v>41535.617361111108</v>
      </c>
      <c r="P1647">
        <v>1378306140</v>
      </c>
      <c r="Q1647" s="11">
        <f t="shared" si="103"/>
        <v>41521.617361111108</v>
      </c>
      <c r="R1647" t="b">
        <v>0</v>
      </c>
      <c r="S1647" t="b">
        <v>1</v>
      </c>
      <c r="T1647" t="s">
        <v>8292</v>
      </c>
      <c r="U1647" t="s">
        <v>8325</v>
      </c>
      <c r="V1647" t="s">
        <v>8346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v>110.2</v>
      </c>
      <c r="G1648" t="s">
        <v>8219</v>
      </c>
      <c r="H1648">
        <f t="shared" si="100"/>
        <v>83</v>
      </c>
      <c r="I1648" t="str">
        <f t="shared" si="101"/>
        <v>null</v>
      </c>
      <c r="J1648">
        <v>83</v>
      </c>
      <c r="K1648" s="6">
        <v>26.554216867469879</v>
      </c>
      <c r="L1648" t="s">
        <v>8225</v>
      </c>
      <c r="M1648" t="s">
        <v>8247</v>
      </c>
      <c r="N1648">
        <v>1408039860</v>
      </c>
      <c r="O1648" s="11">
        <f t="shared" si="102"/>
        <v>41865.757638888892</v>
      </c>
      <c r="P1648">
        <v>1405248503</v>
      </c>
      <c r="Q1648" s="11">
        <f t="shared" si="103"/>
        <v>41833.450266203705</v>
      </c>
      <c r="R1648" t="b">
        <v>0</v>
      </c>
      <c r="S1648" t="b">
        <v>1</v>
      </c>
      <c r="T1648" t="s">
        <v>8292</v>
      </c>
      <c r="U1648" t="s">
        <v>8325</v>
      </c>
      <c r="V1648" t="s">
        <v>8346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v>104.71999999999998</v>
      </c>
      <c r="G1649" t="s">
        <v>8219</v>
      </c>
      <c r="H1649">
        <f t="shared" si="100"/>
        <v>46</v>
      </c>
      <c r="I1649" t="str">
        <f t="shared" si="101"/>
        <v>null</v>
      </c>
      <c r="J1649">
        <v>46</v>
      </c>
      <c r="K1649" s="6">
        <v>113.82608695652173</v>
      </c>
      <c r="L1649" t="s">
        <v>8224</v>
      </c>
      <c r="M1649" t="s">
        <v>8246</v>
      </c>
      <c r="N1649">
        <v>1339235377</v>
      </c>
      <c r="O1649" s="11">
        <f t="shared" si="102"/>
        <v>41069.409456018519</v>
      </c>
      <c r="P1649">
        <v>1336643377</v>
      </c>
      <c r="Q1649" s="11">
        <f t="shared" si="103"/>
        <v>41039.409456018519</v>
      </c>
      <c r="R1649" t="b">
        <v>0</v>
      </c>
      <c r="S1649" t="b">
        <v>1</v>
      </c>
      <c r="T1649" t="s">
        <v>8292</v>
      </c>
      <c r="U1649" t="s">
        <v>8325</v>
      </c>
      <c r="V1649" t="s">
        <v>8346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v>125.26086956521738</v>
      </c>
      <c r="G1650" t="s">
        <v>8219</v>
      </c>
      <c r="H1650">
        <f t="shared" si="100"/>
        <v>90</v>
      </c>
      <c r="I1650" t="str">
        <f t="shared" si="101"/>
        <v>null</v>
      </c>
      <c r="J1650">
        <v>90</v>
      </c>
      <c r="K1650" s="6">
        <v>32.011111111111113</v>
      </c>
      <c r="L1650" t="s">
        <v>8224</v>
      </c>
      <c r="M1650" t="s">
        <v>8246</v>
      </c>
      <c r="N1650">
        <v>1300636482</v>
      </c>
      <c r="O1650" s="11">
        <f t="shared" si="102"/>
        <v>40622.662986111114</v>
      </c>
      <c r="P1650">
        <v>1298048082</v>
      </c>
      <c r="Q1650" s="11">
        <f t="shared" si="103"/>
        <v>40592.704652777778</v>
      </c>
      <c r="R1650" t="b">
        <v>0</v>
      </c>
      <c r="S1650" t="b">
        <v>1</v>
      </c>
      <c r="T1650" t="s">
        <v>8292</v>
      </c>
      <c r="U1650" t="s">
        <v>8325</v>
      </c>
      <c r="V1650" t="s">
        <v>8346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v>100.58763157894737</v>
      </c>
      <c r="G1651" t="s">
        <v>8219</v>
      </c>
      <c r="H1651">
        <f t="shared" si="100"/>
        <v>81</v>
      </c>
      <c r="I1651" t="str">
        <f t="shared" si="101"/>
        <v>null</v>
      </c>
      <c r="J1651">
        <v>81</v>
      </c>
      <c r="K1651" s="6">
        <v>47.189259259259259</v>
      </c>
      <c r="L1651" t="s">
        <v>8224</v>
      </c>
      <c r="M1651" t="s">
        <v>8246</v>
      </c>
      <c r="N1651">
        <v>1400862355</v>
      </c>
      <c r="O1651" s="11">
        <f t="shared" si="102"/>
        <v>41782.684664351851</v>
      </c>
      <c r="P1651">
        <v>1396974355</v>
      </c>
      <c r="Q1651" s="11">
        <f t="shared" si="103"/>
        <v>41737.684664351851</v>
      </c>
      <c r="R1651" t="b">
        <v>0</v>
      </c>
      <c r="S1651" t="b">
        <v>1</v>
      </c>
      <c r="T1651" t="s">
        <v>8292</v>
      </c>
      <c r="U1651" t="s">
        <v>8325</v>
      </c>
      <c r="V1651" t="s">
        <v>8346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v>141.55000000000001</v>
      </c>
      <c r="G1652" t="s">
        <v>8219</v>
      </c>
      <c r="H1652">
        <f t="shared" si="100"/>
        <v>32</v>
      </c>
      <c r="I1652" t="str">
        <f t="shared" si="101"/>
        <v>null</v>
      </c>
      <c r="J1652">
        <v>32</v>
      </c>
      <c r="K1652" s="6">
        <v>88.46875</v>
      </c>
      <c r="L1652" t="s">
        <v>8224</v>
      </c>
      <c r="M1652" t="s">
        <v>8246</v>
      </c>
      <c r="N1652">
        <v>1381314437</v>
      </c>
      <c r="O1652" s="11">
        <f t="shared" si="102"/>
        <v>41556.435613425929</v>
      </c>
      <c r="P1652">
        <v>1378722437</v>
      </c>
      <c r="Q1652" s="11">
        <f t="shared" si="103"/>
        <v>41526.435613425929</v>
      </c>
      <c r="R1652" t="b">
        <v>0</v>
      </c>
      <c r="S1652" t="b">
        <v>1</v>
      </c>
      <c r="T1652" t="s">
        <v>8292</v>
      </c>
      <c r="U1652" t="s">
        <v>8325</v>
      </c>
      <c r="V1652" t="s">
        <v>8346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v>100.75</v>
      </c>
      <c r="G1653" t="s">
        <v>8219</v>
      </c>
      <c r="H1653">
        <f t="shared" si="100"/>
        <v>20</v>
      </c>
      <c r="I1653" t="str">
        <f t="shared" si="101"/>
        <v>null</v>
      </c>
      <c r="J1653">
        <v>20</v>
      </c>
      <c r="K1653" s="6">
        <v>100.75</v>
      </c>
      <c r="L1653" t="s">
        <v>8224</v>
      </c>
      <c r="M1653" t="s">
        <v>8246</v>
      </c>
      <c r="N1653">
        <v>1303801140</v>
      </c>
      <c r="O1653" s="11">
        <f t="shared" si="102"/>
        <v>40659.290972222225</v>
      </c>
      <c r="P1653">
        <v>1300916220</v>
      </c>
      <c r="Q1653" s="11">
        <f t="shared" si="103"/>
        <v>40625.900694444441</v>
      </c>
      <c r="R1653" t="b">
        <v>0</v>
      </c>
      <c r="S1653" t="b">
        <v>1</v>
      </c>
      <c r="T1653" t="s">
        <v>8292</v>
      </c>
      <c r="U1653" t="s">
        <v>8325</v>
      </c>
      <c r="V1653" t="s">
        <v>8346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v>100.66666666666666</v>
      </c>
      <c r="G1654" t="s">
        <v>8219</v>
      </c>
      <c r="H1654">
        <f t="shared" si="100"/>
        <v>70</v>
      </c>
      <c r="I1654" t="str">
        <f t="shared" si="101"/>
        <v>null</v>
      </c>
      <c r="J1654">
        <v>70</v>
      </c>
      <c r="K1654" s="6">
        <v>64.714285714285708</v>
      </c>
      <c r="L1654" t="s">
        <v>8224</v>
      </c>
      <c r="M1654" t="s">
        <v>8246</v>
      </c>
      <c r="N1654">
        <v>1385297393</v>
      </c>
      <c r="O1654" s="11">
        <f t="shared" si="102"/>
        <v>41602.534641203703</v>
      </c>
      <c r="P1654">
        <v>1382701793</v>
      </c>
      <c r="Q1654" s="11">
        <f t="shared" si="103"/>
        <v>41572.492974537039</v>
      </c>
      <c r="R1654" t="b">
        <v>0</v>
      </c>
      <c r="S1654" t="b">
        <v>1</v>
      </c>
      <c r="T1654" t="s">
        <v>8292</v>
      </c>
      <c r="U1654" t="s">
        <v>8325</v>
      </c>
      <c r="V1654" t="s">
        <v>8346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v>174.2304</v>
      </c>
      <c r="G1655" t="s">
        <v>8219</v>
      </c>
      <c r="H1655">
        <f t="shared" si="100"/>
        <v>168</v>
      </c>
      <c r="I1655" t="str">
        <f t="shared" si="101"/>
        <v>null</v>
      </c>
      <c r="J1655">
        <v>168</v>
      </c>
      <c r="K1655" s="6">
        <v>51.854285714285716</v>
      </c>
      <c r="L1655" t="s">
        <v>8224</v>
      </c>
      <c r="M1655" t="s">
        <v>8246</v>
      </c>
      <c r="N1655">
        <v>1303675296</v>
      </c>
      <c r="O1655" s="11">
        <f t="shared" si="102"/>
        <v>40657.834444444445</v>
      </c>
      <c r="P1655">
        <v>1300996896</v>
      </c>
      <c r="Q1655" s="11">
        <f t="shared" si="103"/>
        <v>40626.834444444445</v>
      </c>
      <c r="R1655" t="b">
        <v>0</v>
      </c>
      <c r="S1655" t="b">
        <v>1</v>
      </c>
      <c r="T1655" t="s">
        <v>8292</v>
      </c>
      <c r="U1655" t="s">
        <v>8325</v>
      </c>
      <c r="V1655" t="s">
        <v>8346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v>119.90909090909089</v>
      </c>
      <c r="G1656" t="s">
        <v>8219</v>
      </c>
      <c r="H1656">
        <f t="shared" si="100"/>
        <v>34</v>
      </c>
      <c r="I1656" t="str">
        <f t="shared" si="101"/>
        <v>null</v>
      </c>
      <c r="J1656">
        <v>34</v>
      </c>
      <c r="K1656" s="6">
        <v>38.794117647058826</v>
      </c>
      <c r="L1656" t="s">
        <v>8224</v>
      </c>
      <c r="M1656" t="s">
        <v>8246</v>
      </c>
      <c r="N1656">
        <v>1334784160</v>
      </c>
      <c r="O1656" s="11">
        <f t="shared" si="102"/>
        <v>41017.890740740739</v>
      </c>
      <c r="P1656">
        <v>1332192160</v>
      </c>
      <c r="Q1656" s="11">
        <f t="shared" si="103"/>
        <v>40987.890740740739</v>
      </c>
      <c r="R1656" t="b">
        <v>0</v>
      </c>
      <c r="S1656" t="b">
        <v>1</v>
      </c>
      <c r="T1656" t="s">
        <v>8292</v>
      </c>
      <c r="U1656" t="s">
        <v>8325</v>
      </c>
      <c r="V1656" t="s">
        <v>8346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v>142.86666666666667</v>
      </c>
      <c r="G1657" t="s">
        <v>8219</v>
      </c>
      <c r="H1657">
        <f t="shared" si="100"/>
        <v>48</v>
      </c>
      <c r="I1657" t="str">
        <f t="shared" si="101"/>
        <v>null</v>
      </c>
      <c r="J1657">
        <v>48</v>
      </c>
      <c r="K1657" s="6">
        <v>44.645833333333336</v>
      </c>
      <c r="L1657" t="s">
        <v>8224</v>
      </c>
      <c r="M1657" t="s">
        <v>8246</v>
      </c>
      <c r="N1657">
        <v>1333648820</v>
      </c>
      <c r="O1657" s="11">
        <f t="shared" si="102"/>
        <v>41004.750231481477</v>
      </c>
      <c r="P1657">
        <v>1331060420</v>
      </c>
      <c r="Q1657" s="11">
        <f t="shared" si="103"/>
        <v>40974.791898148149</v>
      </c>
      <c r="R1657" t="b">
        <v>0</v>
      </c>
      <c r="S1657" t="b">
        <v>1</v>
      </c>
      <c r="T1657" t="s">
        <v>8292</v>
      </c>
      <c r="U1657" t="s">
        <v>8325</v>
      </c>
      <c r="V1657" t="s">
        <v>8346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v>100.33493333333334</v>
      </c>
      <c r="G1658" t="s">
        <v>8219</v>
      </c>
      <c r="H1658">
        <f t="shared" si="100"/>
        <v>48</v>
      </c>
      <c r="I1658" t="str">
        <f t="shared" si="101"/>
        <v>null</v>
      </c>
      <c r="J1658">
        <v>48</v>
      </c>
      <c r="K1658" s="6">
        <v>156.77333333333334</v>
      </c>
      <c r="L1658" t="s">
        <v>8224</v>
      </c>
      <c r="M1658" t="s">
        <v>8246</v>
      </c>
      <c r="N1658">
        <v>1355437052</v>
      </c>
      <c r="O1658" s="11">
        <f t="shared" si="102"/>
        <v>41256.928842592592</v>
      </c>
      <c r="P1658">
        <v>1352845052</v>
      </c>
      <c r="Q1658" s="11">
        <f t="shared" si="103"/>
        <v>41226.928842592592</v>
      </c>
      <c r="R1658" t="b">
        <v>0</v>
      </c>
      <c r="S1658" t="b">
        <v>1</v>
      </c>
      <c r="T1658" t="s">
        <v>8292</v>
      </c>
      <c r="U1658" t="s">
        <v>8325</v>
      </c>
      <c r="V1658" t="s">
        <v>8346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v>104.93380000000001</v>
      </c>
      <c r="G1659" t="s">
        <v>8219</v>
      </c>
      <c r="H1659">
        <f t="shared" si="100"/>
        <v>221</v>
      </c>
      <c r="I1659" t="str">
        <f t="shared" si="101"/>
        <v>null</v>
      </c>
      <c r="J1659">
        <v>221</v>
      </c>
      <c r="K1659" s="6">
        <v>118.70339366515837</v>
      </c>
      <c r="L1659" t="s">
        <v>8224</v>
      </c>
      <c r="M1659" t="s">
        <v>8246</v>
      </c>
      <c r="N1659">
        <v>1337885168</v>
      </c>
      <c r="O1659" s="11">
        <f t="shared" si="102"/>
        <v>41053.782037037039</v>
      </c>
      <c r="P1659">
        <v>1335293168</v>
      </c>
      <c r="Q1659" s="11">
        <f t="shared" si="103"/>
        <v>41023.782037037039</v>
      </c>
      <c r="R1659" t="b">
        <v>0</v>
      </c>
      <c r="S1659" t="b">
        <v>1</v>
      </c>
      <c r="T1659" t="s">
        <v>8292</v>
      </c>
      <c r="U1659" t="s">
        <v>8325</v>
      </c>
      <c r="V1659" t="s">
        <v>8346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v>132.23333333333335</v>
      </c>
      <c r="G1660" t="s">
        <v>8219</v>
      </c>
      <c r="H1660">
        <f t="shared" si="100"/>
        <v>107</v>
      </c>
      <c r="I1660" t="str">
        <f t="shared" si="101"/>
        <v>null</v>
      </c>
      <c r="J1660">
        <v>107</v>
      </c>
      <c r="K1660" s="6">
        <v>74.149532710280369</v>
      </c>
      <c r="L1660" t="s">
        <v>8224</v>
      </c>
      <c r="M1660" t="s">
        <v>8246</v>
      </c>
      <c r="N1660">
        <v>1355840400</v>
      </c>
      <c r="O1660" s="11">
        <f t="shared" si="102"/>
        <v>41261.597222222219</v>
      </c>
      <c r="P1660">
        <v>1352524767</v>
      </c>
      <c r="Q1660" s="11">
        <f t="shared" si="103"/>
        <v>41223.22184027778</v>
      </c>
      <c r="R1660" t="b">
        <v>0</v>
      </c>
      <c r="S1660" t="b">
        <v>1</v>
      </c>
      <c r="T1660" t="s">
        <v>8292</v>
      </c>
      <c r="U1660" t="s">
        <v>8325</v>
      </c>
      <c r="V1660" t="s">
        <v>8346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v>112.79999999999998</v>
      </c>
      <c r="G1661" t="s">
        <v>8219</v>
      </c>
      <c r="H1661">
        <f t="shared" si="100"/>
        <v>45</v>
      </c>
      <c r="I1661" t="str">
        <f t="shared" si="101"/>
        <v>null</v>
      </c>
      <c r="J1661">
        <v>45</v>
      </c>
      <c r="K1661" s="6">
        <v>12.533333333333333</v>
      </c>
      <c r="L1661" t="s">
        <v>8225</v>
      </c>
      <c r="M1661" t="s">
        <v>8247</v>
      </c>
      <c r="N1661">
        <v>1387281600</v>
      </c>
      <c r="O1661" s="11">
        <f t="shared" si="102"/>
        <v>41625.5</v>
      </c>
      <c r="P1661">
        <v>1384811721</v>
      </c>
      <c r="Q1661" s="11">
        <f t="shared" si="103"/>
        <v>41596.913437499999</v>
      </c>
      <c r="R1661" t="b">
        <v>0</v>
      </c>
      <c r="S1661" t="b">
        <v>1</v>
      </c>
      <c r="T1661" t="s">
        <v>8292</v>
      </c>
      <c r="U1661" t="s">
        <v>8325</v>
      </c>
      <c r="V1661" t="s">
        <v>8346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v>1253.75</v>
      </c>
      <c r="G1662" t="s">
        <v>8219</v>
      </c>
      <c r="H1662">
        <f t="shared" si="100"/>
        <v>36</v>
      </c>
      <c r="I1662" t="str">
        <f t="shared" si="101"/>
        <v>null</v>
      </c>
      <c r="J1662">
        <v>36</v>
      </c>
      <c r="K1662" s="6">
        <v>27.861111111111111</v>
      </c>
      <c r="L1662" t="s">
        <v>8237</v>
      </c>
      <c r="M1662" t="s">
        <v>8249</v>
      </c>
      <c r="N1662">
        <v>1462053540</v>
      </c>
      <c r="O1662" s="11">
        <f t="shared" si="102"/>
        <v>42490.915972222225</v>
      </c>
      <c r="P1662">
        <v>1459355950</v>
      </c>
      <c r="Q1662" s="11">
        <f t="shared" si="103"/>
        <v>42459.693865740745</v>
      </c>
      <c r="R1662" t="b">
        <v>0</v>
      </c>
      <c r="S1662" t="b">
        <v>1</v>
      </c>
      <c r="T1662" t="s">
        <v>8292</v>
      </c>
      <c r="U1662" t="s">
        <v>8325</v>
      </c>
      <c r="V1662" t="s">
        <v>8346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v>102.50632911392405</v>
      </c>
      <c r="G1663" t="s">
        <v>8219</v>
      </c>
      <c r="H1663">
        <f t="shared" si="100"/>
        <v>101</v>
      </c>
      <c r="I1663" t="str">
        <f t="shared" si="101"/>
        <v>null</v>
      </c>
      <c r="J1663">
        <v>101</v>
      </c>
      <c r="K1663" s="6">
        <v>80.178217821782184</v>
      </c>
      <c r="L1663" t="s">
        <v>8239</v>
      </c>
      <c r="M1663" t="s">
        <v>8249</v>
      </c>
      <c r="N1663">
        <v>1453064400</v>
      </c>
      <c r="O1663" s="11">
        <f t="shared" si="102"/>
        <v>42386.875</v>
      </c>
      <c r="P1663">
        <v>1449359831</v>
      </c>
      <c r="Q1663" s="11">
        <f t="shared" si="103"/>
        <v>42343.998043981483</v>
      </c>
      <c r="R1663" t="b">
        <v>0</v>
      </c>
      <c r="S1663" t="b">
        <v>1</v>
      </c>
      <c r="T1663" t="s">
        <v>8292</v>
      </c>
      <c r="U1663" t="s">
        <v>8325</v>
      </c>
      <c r="V1663" t="s">
        <v>8346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v>102.6375</v>
      </c>
      <c r="G1664" t="s">
        <v>8219</v>
      </c>
      <c r="H1664">
        <f t="shared" si="100"/>
        <v>62</v>
      </c>
      <c r="I1664" t="str">
        <f t="shared" si="101"/>
        <v>null</v>
      </c>
      <c r="J1664">
        <v>62</v>
      </c>
      <c r="K1664" s="6">
        <v>132.43548387096774</v>
      </c>
      <c r="L1664" t="s">
        <v>8224</v>
      </c>
      <c r="M1664" t="s">
        <v>8246</v>
      </c>
      <c r="N1664">
        <v>1325310336</v>
      </c>
      <c r="O1664" s="11">
        <f t="shared" si="102"/>
        <v>40908.239999999998</v>
      </c>
      <c r="P1664">
        <v>1320122736</v>
      </c>
      <c r="Q1664" s="11">
        <f t="shared" si="103"/>
        <v>40848.198333333334</v>
      </c>
      <c r="R1664" t="b">
        <v>0</v>
      </c>
      <c r="S1664" t="b">
        <v>1</v>
      </c>
      <c r="T1664" t="s">
        <v>8292</v>
      </c>
      <c r="U1664" t="s">
        <v>8325</v>
      </c>
      <c r="V1664" t="s">
        <v>8346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v>108</v>
      </c>
      <c r="G1665" t="s">
        <v>8219</v>
      </c>
      <c r="H1665">
        <f t="shared" si="100"/>
        <v>32</v>
      </c>
      <c r="I1665" t="str">
        <f t="shared" si="101"/>
        <v>null</v>
      </c>
      <c r="J1665">
        <v>32</v>
      </c>
      <c r="K1665" s="6">
        <v>33.75</v>
      </c>
      <c r="L1665" t="s">
        <v>8224</v>
      </c>
      <c r="M1665" t="s">
        <v>8246</v>
      </c>
      <c r="N1665">
        <v>1422750707</v>
      </c>
      <c r="O1665" s="11">
        <f t="shared" si="102"/>
        <v>42036.02207175926</v>
      </c>
      <c r="P1665">
        <v>1420158707</v>
      </c>
      <c r="Q1665" s="11">
        <f t="shared" si="103"/>
        <v>42006.02207175926</v>
      </c>
      <c r="R1665" t="b">
        <v>0</v>
      </c>
      <c r="S1665" t="b">
        <v>1</v>
      </c>
      <c r="T1665" t="s">
        <v>8292</v>
      </c>
      <c r="U1665" t="s">
        <v>8325</v>
      </c>
      <c r="V1665" t="s">
        <v>8346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v>122.40879999999999</v>
      </c>
      <c r="G1666" t="s">
        <v>8219</v>
      </c>
      <c r="H1666">
        <f t="shared" ref="H1666:H1729" si="104">IF(G1666="successful",J1666,"null")</f>
        <v>89</v>
      </c>
      <c r="I1666" t="str">
        <f t="shared" si="101"/>
        <v>null</v>
      </c>
      <c r="J1666">
        <v>89</v>
      </c>
      <c r="K1666" s="6">
        <v>34.384494382022467</v>
      </c>
      <c r="L1666" t="s">
        <v>8224</v>
      </c>
      <c r="M1666" t="s">
        <v>8246</v>
      </c>
      <c r="N1666">
        <v>1331870340</v>
      </c>
      <c r="O1666" s="11">
        <f t="shared" si="102"/>
        <v>40984.165972222225</v>
      </c>
      <c r="P1666">
        <v>1328033818</v>
      </c>
      <c r="Q1666" s="11">
        <f t="shared" si="103"/>
        <v>40939.761782407404</v>
      </c>
      <c r="R1666" t="b">
        <v>0</v>
      </c>
      <c r="S1666" t="b">
        <v>1</v>
      </c>
      <c r="T1666" t="s">
        <v>8292</v>
      </c>
      <c r="U1666" t="s">
        <v>8325</v>
      </c>
      <c r="V1666" t="s">
        <v>8346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v>119.45714285714286</v>
      </c>
      <c r="G1667" t="s">
        <v>8219</v>
      </c>
      <c r="H1667">
        <f t="shared" si="104"/>
        <v>93</v>
      </c>
      <c r="I1667" t="str">
        <f t="shared" ref="I1667:I1730" si="105">IF(G1667="failed",J1667,"null")</f>
        <v>null</v>
      </c>
      <c r="J1667">
        <v>93</v>
      </c>
      <c r="K1667" s="6">
        <v>44.956989247311824</v>
      </c>
      <c r="L1667" t="s">
        <v>8224</v>
      </c>
      <c r="M1667" t="s">
        <v>8246</v>
      </c>
      <c r="N1667">
        <v>1298343600</v>
      </c>
      <c r="O1667" s="11">
        <f t="shared" ref="O1667:O1730" si="106">(((N1667/60)/60/24)+DATE(1970,1,1))</f>
        <v>40596.125</v>
      </c>
      <c r="P1667">
        <v>1295624113</v>
      </c>
      <c r="Q1667" s="11">
        <f t="shared" ref="Q1667:Q1730" si="107">(((P1667/60)/60/24)+DATE(1970,1,1))</f>
        <v>40564.649456018517</v>
      </c>
      <c r="R1667" t="b">
        <v>0</v>
      </c>
      <c r="S1667" t="b">
        <v>1</v>
      </c>
      <c r="T1667" t="s">
        <v>8292</v>
      </c>
      <c r="U1667" t="s">
        <v>8325</v>
      </c>
      <c r="V1667" t="s">
        <v>8346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v>160.88</v>
      </c>
      <c r="G1668" t="s">
        <v>8219</v>
      </c>
      <c r="H1668">
        <f t="shared" si="104"/>
        <v>98</v>
      </c>
      <c r="I1668" t="str">
        <f t="shared" si="105"/>
        <v>null</v>
      </c>
      <c r="J1668">
        <v>98</v>
      </c>
      <c r="K1668" s="6">
        <v>41.04081632653061</v>
      </c>
      <c r="L1668" t="s">
        <v>8224</v>
      </c>
      <c r="M1668" t="s">
        <v>8246</v>
      </c>
      <c r="N1668">
        <v>1364447073</v>
      </c>
      <c r="O1668" s="11">
        <f t="shared" si="106"/>
        <v>41361.211493055554</v>
      </c>
      <c r="P1668">
        <v>1361858673</v>
      </c>
      <c r="Q1668" s="11">
        <f t="shared" si="107"/>
        <v>41331.253159722226</v>
      </c>
      <c r="R1668" t="b">
        <v>0</v>
      </c>
      <c r="S1668" t="b">
        <v>1</v>
      </c>
      <c r="T1668" t="s">
        <v>8292</v>
      </c>
      <c r="U1668" t="s">
        <v>8325</v>
      </c>
      <c r="V1668" t="s">
        <v>8346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v>126.85294117647059</v>
      </c>
      <c r="G1669" t="s">
        <v>8219</v>
      </c>
      <c r="H1669">
        <f t="shared" si="104"/>
        <v>82</v>
      </c>
      <c r="I1669" t="str">
        <f t="shared" si="105"/>
        <v>null</v>
      </c>
      <c r="J1669">
        <v>82</v>
      </c>
      <c r="K1669" s="6">
        <v>52.597560975609753</v>
      </c>
      <c r="L1669" t="s">
        <v>8224</v>
      </c>
      <c r="M1669" t="s">
        <v>8246</v>
      </c>
      <c r="N1669">
        <v>1394521140</v>
      </c>
      <c r="O1669" s="11">
        <f t="shared" si="106"/>
        <v>41709.290972222225</v>
      </c>
      <c r="P1669">
        <v>1392169298</v>
      </c>
      <c r="Q1669" s="11">
        <f t="shared" si="107"/>
        <v>41682.0705787037</v>
      </c>
      <c r="R1669" t="b">
        <v>0</v>
      </c>
      <c r="S1669" t="b">
        <v>1</v>
      </c>
      <c r="T1669" t="s">
        <v>8292</v>
      </c>
      <c r="U1669" t="s">
        <v>8325</v>
      </c>
      <c r="V1669" t="s">
        <v>8346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v>102.6375</v>
      </c>
      <c r="G1670" t="s">
        <v>8219</v>
      </c>
      <c r="H1670">
        <f t="shared" si="104"/>
        <v>116</v>
      </c>
      <c r="I1670" t="str">
        <f t="shared" si="105"/>
        <v>null</v>
      </c>
      <c r="J1670">
        <v>116</v>
      </c>
      <c r="K1670" s="6">
        <v>70.784482758620683</v>
      </c>
      <c r="L1670" t="s">
        <v>8224</v>
      </c>
      <c r="M1670" t="s">
        <v>8246</v>
      </c>
      <c r="N1670">
        <v>1322454939</v>
      </c>
      <c r="O1670" s="11">
        <f t="shared" si="106"/>
        <v>40875.191423611112</v>
      </c>
      <c r="P1670">
        <v>1319859339</v>
      </c>
      <c r="Q1670" s="11">
        <f t="shared" si="107"/>
        <v>40845.14975694444</v>
      </c>
      <c r="R1670" t="b">
        <v>0</v>
      </c>
      <c r="S1670" t="b">
        <v>1</v>
      </c>
      <c r="T1670" t="s">
        <v>8292</v>
      </c>
      <c r="U1670" t="s">
        <v>8325</v>
      </c>
      <c r="V1670" t="s">
        <v>8346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v>139.75</v>
      </c>
      <c r="G1671" t="s">
        <v>8219</v>
      </c>
      <c r="H1671">
        <f t="shared" si="104"/>
        <v>52</v>
      </c>
      <c r="I1671" t="str">
        <f t="shared" si="105"/>
        <v>null</v>
      </c>
      <c r="J1671">
        <v>52</v>
      </c>
      <c r="K1671" s="6">
        <v>53.75</v>
      </c>
      <c r="L1671" t="s">
        <v>8224</v>
      </c>
      <c r="M1671" t="s">
        <v>8246</v>
      </c>
      <c r="N1671">
        <v>1464729276</v>
      </c>
      <c r="O1671" s="11">
        <f t="shared" si="106"/>
        <v>42521.885138888887</v>
      </c>
      <c r="P1671">
        <v>1459545276</v>
      </c>
      <c r="Q1671" s="11">
        <f t="shared" si="107"/>
        <v>42461.885138888887</v>
      </c>
      <c r="R1671" t="b">
        <v>0</v>
      </c>
      <c r="S1671" t="b">
        <v>1</v>
      </c>
      <c r="T1671" t="s">
        <v>8292</v>
      </c>
      <c r="U1671" t="s">
        <v>8325</v>
      </c>
      <c r="V1671" t="s">
        <v>8346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v>102.60000000000001</v>
      </c>
      <c r="G1672" t="s">
        <v>8219</v>
      </c>
      <c r="H1672">
        <f t="shared" si="104"/>
        <v>23</v>
      </c>
      <c r="I1672" t="str">
        <f t="shared" si="105"/>
        <v>null</v>
      </c>
      <c r="J1672">
        <v>23</v>
      </c>
      <c r="K1672" s="6">
        <v>44.608695652173914</v>
      </c>
      <c r="L1672" t="s">
        <v>8224</v>
      </c>
      <c r="M1672" t="s">
        <v>8246</v>
      </c>
      <c r="N1672">
        <v>1278302400</v>
      </c>
      <c r="O1672" s="11">
        <f t="shared" si="106"/>
        <v>40364.166666666664</v>
      </c>
      <c r="P1672">
        <v>1273961999</v>
      </c>
      <c r="Q1672" s="11">
        <f t="shared" si="107"/>
        <v>40313.930543981485</v>
      </c>
      <c r="R1672" t="b">
        <v>0</v>
      </c>
      <c r="S1672" t="b">
        <v>1</v>
      </c>
      <c r="T1672" t="s">
        <v>8292</v>
      </c>
      <c r="U1672" t="s">
        <v>8325</v>
      </c>
      <c r="V1672" t="s">
        <v>8346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v>100.67349999999999</v>
      </c>
      <c r="G1673" t="s">
        <v>8219</v>
      </c>
      <c r="H1673">
        <f t="shared" si="104"/>
        <v>77</v>
      </c>
      <c r="I1673" t="str">
        <f t="shared" si="105"/>
        <v>null</v>
      </c>
      <c r="J1673">
        <v>77</v>
      </c>
      <c r="K1673" s="6">
        <v>26.148961038961041</v>
      </c>
      <c r="L1673" t="s">
        <v>8224</v>
      </c>
      <c r="M1673" t="s">
        <v>8246</v>
      </c>
      <c r="N1673">
        <v>1470056614</v>
      </c>
      <c r="O1673" s="11">
        <f t="shared" si="106"/>
        <v>42583.54414351852</v>
      </c>
      <c r="P1673">
        <v>1467464614</v>
      </c>
      <c r="Q1673" s="11">
        <f t="shared" si="107"/>
        <v>42553.54414351852</v>
      </c>
      <c r="R1673" t="b">
        <v>0</v>
      </c>
      <c r="S1673" t="b">
        <v>1</v>
      </c>
      <c r="T1673" t="s">
        <v>8292</v>
      </c>
      <c r="U1673" t="s">
        <v>8325</v>
      </c>
      <c r="V1673" t="s">
        <v>8346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v>112.94117647058823</v>
      </c>
      <c r="G1674" t="s">
        <v>8219</v>
      </c>
      <c r="H1674">
        <f t="shared" si="104"/>
        <v>49</v>
      </c>
      <c r="I1674" t="str">
        <f t="shared" si="105"/>
        <v>null</v>
      </c>
      <c r="J1674">
        <v>49</v>
      </c>
      <c r="K1674" s="6">
        <v>39.183673469387756</v>
      </c>
      <c r="L1674" t="s">
        <v>8224</v>
      </c>
      <c r="M1674" t="s">
        <v>8246</v>
      </c>
      <c r="N1674">
        <v>1338824730</v>
      </c>
      <c r="O1674" s="11">
        <f t="shared" si="106"/>
        <v>41064.656597222223</v>
      </c>
      <c r="P1674">
        <v>1336232730</v>
      </c>
      <c r="Q1674" s="11">
        <f t="shared" si="107"/>
        <v>41034.656597222223</v>
      </c>
      <c r="R1674" t="b">
        <v>0</v>
      </c>
      <c r="S1674" t="b">
        <v>1</v>
      </c>
      <c r="T1674" t="s">
        <v>8292</v>
      </c>
      <c r="U1674" t="s">
        <v>8325</v>
      </c>
      <c r="V1674" t="s">
        <v>8346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v>128.09523809523807</v>
      </c>
      <c r="G1675" t="s">
        <v>8219</v>
      </c>
      <c r="H1675">
        <f t="shared" si="104"/>
        <v>59</v>
      </c>
      <c r="I1675" t="str">
        <f t="shared" si="105"/>
        <v>null</v>
      </c>
      <c r="J1675">
        <v>59</v>
      </c>
      <c r="K1675" s="6">
        <v>45.593220338983052</v>
      </c>
      <c r="L1675" t="s">
        <v>8224</v>
      </c>
      <c r="M1675" t="s">
        <v>8246</v>
      </c>
      <c r="N1675">
        <v>1425675892</v>
      </c>
      <c r="O1675" s="11">
        <f t="shared" si="106"/>
        <v>42069.878379629634</v>
      </c>
      <c r="P1675">
        <v>1423083892</v>
      </c>
      <c r="Q1675" s="11">
        <f t="shared" si="107"/>
        <v>42039.878379629634</v>
      </c>
      <c r="R1675" t="b">
        <v>0</v>
      </c>
      <c r="S1675" t="b">
        <v>1</v>
      </c>
      <c r="T1675" t="s">
        <v>8292</v>
      </c>
      <c r="U1675" t="s">
        <v>8325</v>
      </c>
      <c r="V1675" t="s">
        <v>8346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v>201.7</v>
      </c>
      <c r="G1676" t="s">
        <v>8219</v>
      </c>
      <c r="H1676">
        <f t="shared" si="104"/>
        <v>113</v>
      </c>
      <c r="I1676" t="str">
        <f t="shared" si="105"/>
        <v>null</v>
      </c>
      <c r="J1676">
        <v>113</v>
      </c>
      <c r="K1676" s="6">
        <v>89.247787610619469</v>
      </c>
      <c r="L1676" t="s">
        <v>8224</v>
      </c>
      <c r="M1676" t="s">
        <v>8246</v>
      </c>
      <c r="N1676">
        <v>1471503540</v>
      </c>
      <c r="O1676" s="11">
        <f t="shared" si="106"/>
        <v>42600.290972222225</v>
      </c>
      <c r="P1676">
        <v>1468852306</v>
      </c>
      <c r="Q1676" s="11">
        <f t="shared" si="107"/>
        <v>42569.605393518519</v>
      </c>
      <c r="R1676" t="b">
        <v>0</v>
      </c>
      <c r="S1676" t="b">
        <v>1</v>
      </c>
      <c r="T1676" t="s">
        <v>8292</v>
      </c>
      <c r="U1676" t="s">
        <v>8325</v>
      </c>
      <c r="V1676" t="s">
        <v>8346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v>137.416</v>
      </c>
      <c r="G1677" t="s">
        <v>8219</v>
      </c>
      <c r="H1677">
        <f t="shared" si="104"/>
        <v>34</v>
      </c>
      <c r="I1677" t="str">
        <f t="shared" si="105"/>
        <v>null</v>
      </c>
      <c r="J1677">
        <v>34</v>
      </c>
      <c r="K1677" s="6">
        <v>40.416470588235299</v>
      </c>
      <c r="L1677" t="s">
        <v>8224</v>
      </c>
      <c r="M1677" t="s">
        <v>8246</v>
      </c>
      <c r="N1677">
        <v>1318802580</v>
      </c>
      <c r="O1677" s="11">
        <f t="shared" si="106"/>
        <v>40832.918749999997</v>
      </c>
      <c r="P1677">
        <v>1316194540</v>
      </c>
      <c r="Q1677" s="11">
        <f t="shared" si="107"/>
        <v>40802.733101851853</v>
      </c>
      <c r="R1677" t="b">
        <v>0</v>
      </c>
      <c r="S1677" t="b">
        <v>1</v>
      </c>
      <c r="T1677" t="s">
        <v>8292</v>
      </c>
      <c r="U1677" t="s">
        <v>8325</v>
      </c>
      <c r="V1677" t="s">
        <v>8346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v>115.33333333333333</v>
      </c>
      <c r="G1678" t="s">
        <v>8219</v>
      </c>
      <c r="H1678">
        <f t="shared" si="104"/>
        <v>42</v>
      </c>
      <c r="I1678" t="str">
        <f t="shared" si="105"/>
        <v>null</v>
      </c>
      <c r="J1678">
        <v>42</v>
      </c>
      <c r="K1678" s="6">
        <v>82.38095238095238</v>
      </c>
      <c r="L1678" t="s">
        <v>8224</v>
      </c>
      <c r="M1678" t="s">
        <v>8246</v>
      </c>
      <c r="N1678">
        <v>1334980740</v>
      </c>
      <c r="O1678" s="11">
        <f t="shared" si="106"/>
        <v>41020.165972222225</v>
      </c>
      <c r="P1678">
        <v>1330968347</v>
      </c>
      <c r="Q1678" s="11">
        <f t="shared" si="107"/>
        <v>40973.72623842593</v>
      </c>
      <c r="R1678" t="b">
        <v>0</v>
      </c>
      <c r="S1678" t="b">
        <v>1</v>
      </c>
      <c r="T1678" t="s">
        <v>8292</v>
      </c>
      <c r="U1678" t="s">
        <v>8325</v>
      </c>
      <c r="V1678" t="s">
        <v>8346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v>111.66666666666667</v>
      </c>
      <c r="G1679" t="s">
        <v>8219</v>
      </c>
      <c r="H1679">
        <f t="shared" si="104"/>
        <v>42</v>
      </c>
      <c r="I1679" t="str">
        <f t="shared" si="105"/>
        <v>null</v>
      </c>
      <c r="J1679">
        <v>42</v>
      </c>
      <c r="K1679" s="6">
        <v>159.52380952380952</v>
      </c>
      <c r="L1679" t="s">
        <v>8227</v>
      </c>
      <c r="M1679" t="s">
        <v>8249</v>
      </c>
      <c r="N1679">
        <v>1460786340</v>
      </c>
      <c r="O1679" s="11">
        <f t="shared" si="106"/>
        <v>42476.249305555553</v>
      </c>
      <c r="P1679">
        <v>1455615976</v>
      </c>
      <c r="Q1679" s="11">
        <f t="shared" si="107"/>
        <v>42416.407129629632</v>
      </c>
      <c r="R1679" t="b">
        <v>0</v>
      </c>
      <c r="S1679" t="b">
        <v>1</v>
      </c>
      <c r="T1679" t="s">
        <v>8292</v>
      </c>
      <c r="U1679" t="s">
        <v>8325</v>
      </c>
      <c r="V1679" t="s">
        <v>8346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v>118.39999999999999</v>
      </c>
      <c r="G1680" t="s">
        <v>8219</v>
      </c>
      <c r="H1680">
        <f t="shared" si="104"/>
        <v>49</v>
      </c>
      <c r="I1680" t="str">
        <f t="shared" si="105"/>
        <v>null</v>
      </c>
      <c r="J1680">
        <v>49</v>
      </c>
      <c r="K1680" s="6">
        <v>36.244897959183675</v>
      </c>
      <c r="L1680" t="s">
        <v>8224</v>
      </c>
      <c r="M1680" t="s">
        <v>8246</v>
      </c>
      <c r="N1680">
        <v>1391718671</v>
      </c>
      <c r="O1680" s="11">
        <f t="shared" si="106"/>
        <v>41676.854988425926</v>
      </c>
      <c r="P1680">
        <v>1390509071</v>
      </c>
      <c r="Q1680" s="11">
        <f t="shared" si="107"/>
        <v>41662.854988425926</v>
      </c>
      <c r="R1680" t="b">
        <v>0</v>
      </c>
      <c r="S1680" t="b">
        <v>1</v>
      </c>
      <c r="T1680" t="s">
        <v>8292</v>
      </c>
      <c r="U1680" t="s">
        <v>8325</v>
      </c>
      <c r="V1680" t="s">
        <v>8346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v>175</v>
      </c>
      <c r="G1681" t="s">
        <v>8219</v>
      </c>
      <c r="H1681">
        <f t="shared" si="104"/>
        <v>56</v>
      </c>
      <c r="I1681" t="str">
        <f t="shared" si="105"/>
        <v>null</v>
      </c>
      <c r="J1681">
        <v>56</v>
      </c>
      <c r="K1681" s="6">
        <v>62.5</v>
      </c>
      <c r="L1681" t="s">
        <v>8224</v>
      </c>
      <c r="M1681" t="s">
        <v>8246</v>
      </c>
      <c r="N1681">
        <v>1311298745</v>
      </c>
      <c r="O1681" s="11">
        <f t="shared" si="106"/>
        <v>40746.068807870368</v>
      </c>
      <c r="P1681">
        <v>1309311545</v>
      </c>
      <c r="Q1681" s="11">
        <f t="shared" si="107"/>
        <v>40723.068807870368</v>
      </c>
      <c r="R1681" t="b">
        <v>0</v>
      </c>
      <c r="S1681" t="b">
        <v>1</v>
      </c>
      <c r="T1681" t="s">
        <v>8292</v>
      </c>
      <c r="U1681" t="s">
        <v>8325</v>
      </c>
      <c r="V1681" t="s">
        <v>8346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v>117.5</v>
      </c>
      <c r="G1682" t="s">
        <v>8219</v>
      </c>
      <c r="H1682">
        <f t="shared" si="104"/>
        <v>25</v>
      </c>
      <c r="I1682" t="str">
        <f t="shared" si="105"/>
        <v>null</v>
      </c>
      <c r="J1682">
        <v>25</v>
      </c>
      <c r="K1682" s="6">
        <v>47</v>
      </c>
      <c r="L1682" t="s">
        <v>8224</v>
      </c>
      <c r="M1682" t="s">
        <v>8246</v>
      </c>
      <c r="N1682">
        <v>1405188667</v>
      </c>
      <c r="O1682" s="11">
        <f t="shared" si="106"/>
        <v>41832.757719907408</v>
      </c>
      <c r="P1682">
        <v>1402596667</v>
      </c>
      <c r="Q1682" s="11">
        <f t="shared" si="107"/>
        <v>41802.757719907408</v>
      </c>
      <c r="R1682" t="b">
        <v>0</v>
      </c>
      <c r="S1682" t="b">
        <v>1</v>
      </c>
      <c r="T1682" t="s">
        <v>8292</v>
      </c>
      <c r="U1682" t="s">
        <v>8325</v>
      </c>
      <c r="V1682" t="s">
        <v>8346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v>101.42212307692309</v>
      </c>
      <c r="G1683" t="s">
        <v>8222</v>
      </c>
      <c r="H1683" t="str">
        <f t="shared" si="104"/>
        <v>null</v>
      </c>
      <c r="I1683" t="str">
        <f t="shared" si="105"/>
        <v>null</v>
      </c>
      <c r="J1683">
        <v>884</v>
      </c>
      <c r="K1683" s="6">
        <v>74.575090497737563</v>
      </c>
      <c r="L1683" t="s">
        <v>8224</v>
      </c>
      <c r="M1683" t="s">
        <v>8246</v>
      </c>
      <c r="N1683">
        <v>1490752800</v>
      </c>
      <c r="O1683" s="11">
        <f t="shared" si="106"/>
        <v>42823.083333333328</v>
      </c>
      <c r="P1683">
        <v>1486522484</v>
      </c>
      <c r="Q1683" s="11">
        <f t="shared" si="107"/>
        <v>42774.121342592596</v>
      </c>
      <c r="R1683" t="b">
        <v>0</v>
      </c>
      <c r="S1683" t="b">
        <v>0</v>
      </c>
      <c r="T1683" t="s">
        <v>8293</v>
      </c>
      <c r="U1683" t="s">
        <v>8325</v>
      </c>
      <c r="V1683" t="s">
        <v>8347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v>0</v>
      </c>
      <c r="G1684" t="s">
        <v>8222</v>
      </c>
      <c r="H1684" t="str">
        <f t="shared" si="104"/>
        <v>null</v>
      </c>
      <c r="I1684" t="str">
        <f t="shared" si="105"/>
        <v>null</v>
      </c>
      <c r="J1684">
        <v>0</v>
      </c>
      <c r="K1684" s="7">
        <v>0</v>
      </c>
      <c r="L1684" t="s">
        <v>8224</v>
      </c>
      <c r="M1684" t="s">
        <v>8246</v>
      </c>
      <c r="N1684">
        <v>1492142860</v>
      </c>
      <c r="O1684" s="11">
        <f t="shared" si="106"/>
        <v>42839.171990740739</v>
      </c>
      <c r="P1684">
        <v>1486962460</v>
      </c>
      <c r="Q1684" s="11">
        <f t="shared" si="107"/>
        <v>42779.21365740741</v>
      </c>
      <c r="R1684" t="b">
        <v>0</v>
      </c>
      <c r="S1684" t="b">
        <v>0</v>
      </c>
      <c r="T1684" t="s">
        <v>8293</v>
      </c>
      <c r="U1684" t="s">
        <v>8325</v>
      </c>
      <c r="V1684" t="s">
        <v>8347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v>21.714285714285715</v>
      </c>
      <c r="G1685" t="s">
        <v>8222</v>
      </c>
      <c r="H1685" t="str">
        <f t="shared" si="104"/>
        <v>null</v>
      </c>
      <c r="I1685" t="str">
        <f t="shared" si="105"/>
        <v>null</v>
      </c>
      <c r="J1685">
        <v>10</v>
      </c>
      <c r="K1685" s="6">
        <v>76</v>
      </c>
      <c r="L1685" t="s">
        <v>8230</v>
      </c>
      <c r="M1685" t="s">
        <v>8249</v>
      </c>
      <c r="N1685">
        <v>1491590738</v>
      </c>
      <c r="O1685" s="11">
        <f t="shared" si="106"/>
        <v>42832.781689814816</v>
      </c>
      <c r="P1685">
        <v>1489517138</v>
      </c>
      <c r="Q1685" s="11">
        <f t="shared" si="107"/>
        <v>42808.781689814816</v>
      </c>
      <c r="R1685" t="b">
        <v>0</v>
      </c>
      <c r="S1685" t="b">
        <v>0</v>
      </c>
      <c r="T1685" t="s">
        <v>8293</v>
      </c>
      <c r="U1685" t="s">
        <v>8325</v>
      </c>
      <c r="V1685" t="s">
        <v>8347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v>109.125</v>
      </c>
      <c r="G1686" t="s">
        <v>8222</v>
      </c>
      <c r="H1686" t="str">
        <f t="shared" si="104"/>
        <v>null</v>
      </c>
      <c r="I1686" t="str">
        <f t="shared" si="105"/>
        <v>null</v>
      </c>
      <c r="J1686">
        <v>101</v>
      </c>
      <c r="K1686" s="6">
        <v>86.43564356435644</v>
      </c>
      <c r="L1686" t="s">
        <v>8224</v>
      </c>
      <c r="M1686" t="s">
        <v>8246</v>
      </c>
      <c r="N1686">
        <v>1489775641</v>
      </c>
      <c r="O1686" s="11">
        <f t="shared" si="106"/>
        <v>42811.773622685185</v>
      </c>
      <c r="P1686">
        <v>1487360041</v>
      </c>
      <c r="Q1686" s="11">
        <f t="shared" si="107"/>
        <v>42783.815289351856</v>
      </c>
      <c r="R1686" t="b">
        <v>0</v>
      </c>
      <c r="S1686" t="b">
        <v>0</v>
      </c>
      <c r="T1686" t="s">
        <v>8293</v>
      </c>
      <c r="U1686" t="s">
        <v>8325</v>
      </c>
      <c r="V1686" t="s">
        <v>8347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v>102.85714285714285</v>
      </c>
      <c r="G1687" t="s">
        <v>8222</v>
      </c>
      <c r="H1687" t="str">
        <f t="shared" si="104"/>
        <v>null</v>
      </c>
      <c r="I1687" t="str">
        <f t="shared" si="105"/>
        <v>null</v>
      </c>
      <c r="J1687">
        <v>15</v>
      </c>
      <c r="K1687" s="6">
        <v>24</v>
      </c>
      <c r="L1687" t="s">
        <v>8224</v>
      </c>
      <c r="M1687" t="s">
        <v>8246</v>
      </c>
      <c r="N1687">
        <v>1490331623</v>
      </c>
      <c r="O1687" s="11">
        <f t="shared" si="106"/>
        <v>42818.208599537036</v>
      </c>
      <c r="P1687">
        <v>1487743223</v>
      </c>
      <c r="Q1687" s="11">
        <f t="shared" si="107"/>
        <v>42788.2502662037</v>
      </c>
      <c r="R1687" t="b">
        <v>0</v>
      </c>
      <c r="S1687" t="b">
        <v>0</v>
      </c>
      <c r="T1687" t="s">
        <v>8293</v>
      </c>
      <c r="U1687" t="s">
        <v>8325</v>
      </c>
      <c r="V1687" t="s">
        <v>8347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v>0.36</v>
      </c>
      <c r="G1688" t="s">
        <v>8222</v>
      </c>
      <c r="H1688" t="str">
        <f t="shared" si="104"/>
        <v>null</v>
      </c>
      <c r="I1688" t="str">
        <f t="shared" si="105"/>
        <v>null</v>
      </c>
      <c r="J1688">
        <v>1</v>
      </c>
      <c r="K1688" s="6">
        <v>18</v>
      </c>
      <c r="L1688" t="s">
        <v>8229</v>
      </c>
      <c r="M1688" t="s">
        <v>8251</v>
      </c>
      <c r="N1688">
        <v>1493320519</v>
      </c>
      <c r="O1688" s="11">
        <f t="shared" si="106"/>
        <v>42852.802303240736</v>
      </c>
      <c r="P1688">
        <v>1488140119</v>
      </c>
      <c r="Q1688" s="11">
        <f t="shared" si="107"/>
        <v>42792.843969907408</v>
      </c>
      <c r="R1688" t="b">
        <v>0</v>
      </c>
      <c r="S1688" t="b">
        <v>0</v>
      </c>
      <c r="T1688" t="s">
        <v>8293</v>
      </c>
      <c r="U1688" t="s">
        <v>8325</v>
      </c>
      <c r="V1688" t="s">
        <v>8347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v>31.25</v>
      </c>
      <c r="G1689" t="s">
        <v>8222</v>
      </c>
      <c r="H1689" t="str">
        <f t="shared" si="104"/>
        <v>null</v>
      </c>
      <c r="I1689" t="str">
        <f t="shared" si="105"/>
        <v>null</v>
      </c>
      <c r="J1689">
        <v>39</v>
      </c>
      <c r="K1689" s="6">
        <v>80.128205128205124</v>
      </c>
      <c r="L1689" t="s">
        <v>8224</v>
      </c>
      <c r="M1689" t="s">
        <v>8246</v>
      </c>
      <c r="N1689">
        <v>1491855300</v>
      </c>
      <c r="O1689" s="11">
        <f t="shared" si="106"/>
        <v>42835.84375</v>
      </c>
      <c r="P1689">
        <v>1488935245</v>
      </c>
      <c r="Q1689" s="11">
        <f t="shared" si="107"/>
        <v>42802.046817129631</v>
      </c>
      <c r="R1689" t="b">
        <v>0</v>
      </c>
      <c r="S1689" t="b">
        <v>0</v>
      </c>
      <c r="T1689" t="s">
        <v>8293</v>
      </c>
      <c r="U1689" t="s">
        <v>8325</v>
      </c>
      <c r="V1689" t="s">
        <v>8347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v>44.3</v>
      </c>
      <c r="G1690" t="s">
        <v>8222</v>
      </c>
      <c r="H1690" t="str">
        <f t="shared" si="104"/>
        <v>null</v>
      </c>
      <c r="I1690" t="str">
        <f t="shared" si="105"/>
        <v>null</v>
      </c>
      <c r="J1690">
        <v>7</v>
      </c>
      <c r="K1690" s="6">
        <v>253.14285714285714</v>
      </c>
      <c r="L1690" t="s">
        <v>8224</v>
      </c>
      <c r="M1690" t="s">
        <v>8246</v>
      </c>
      <c r="N1690">
        <v>1491738594</v>
      </c>
      <c r="O1690" s="11">
        <f t="shared" si="106"/>
        <v>42834.492986111116</v>
      </c>
      <c r="P1690">
        <v>1489150194</v>
      </c>
      <c r="Q1690" s="11">
        <f t="shared" si="107"/>
        <v>42804.534652777773</v>
      </c>
      <c r="R1690" t="b">
        <v>0</v>
      </c>
      <c r="S1690" t="b">
        <v>0</v>
      </c>
      <c r="T1690" t="s">
        <v>8293</v>
      </c>
      <c r="U1690" t="s">
        <v>8325</v>
      </c>
      <c r="V1690" t="s">
        <v>8347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v>100</v>
      </c>
      <c r="G1691" t="s">
        <v>8222</v>
      </c>
      <c r="H1691" t="str">
        <f t="shared" si="104"/>
        <v>null</v>
      </c>
      <c r="I1691" t="str">
        <f t="shared" si="105"/>
        <v>null</v>
      </c>
      <c r="J1691">
        <v>14</v>
      </c>
      <c r="K1691" s="6">
        <v>171.42857142857142</v>
      </c>
      <c r="L1691" t="s">
        <v>8224</v>
      </c>
      <c r="M1691" t="s">
        <v>8246</v>
      </c>
      <c r="N1691">
        <v>1489700230</v>
      </c>
      <c r="O1691" s="11">
        <f t="shared" si="106"/>
        <v>42810.900810185187</v>
      </c>
      <c r="P1691">
        <v>1487111830</v>
      </c>
      <c r="Q1691" s="11">
        <f t="shared" si="107"/>
        <v>42780.942476851851</v>
      </c>
      <c r="R1691" t="b">
        <v>0</v>
      </c>
      <c r="S1691" t="b">
        <v>0</v>
      </c>
      <c r="T1691" t="s">
        <v>8293</v>
      </c>
      <c r="U1691" t="s">
        <v>8325</v>
      </c>
      <c r="V1691" t="s">
        <v>8347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v>25.4</v>
      </c>
      <c r="G1692" t="s">
        <v>8222</v>
      </c>
      <c r="H1692" t="str">
        <f t="shared" si="104"/>
        <v>null</v>
      </c>
      <c r="I1692" t="str">
        <f t="shared" si="105"/>
        <v>null</v>
      </c>
      <c r="J1692">
        <v>11</v>
      </c>
      <c r="K1692" s="6">
        <v>57.727272727272727</v>
      </c>
      <c r="L1692" t="s">
        <v>8224</v>
      </c>
      <c r="M1692" t="s">
        <v>8246</v>
      </c>
      <c r="N1692">
        <v>1491470442</v>
      </c>
      <c r="O1692" s="11">
        <f t="shared" si="106"/>
        <v>42831.389374999999</v>
      </c>
      <c r="P1692">
        <v>1488882042</v>
      </c>
      <c r="Q1692" s="11">
        <f t="shared" si="107"/>
        <v>42801.43104166667</v>
      </c>
      <c r="R1692" t="b">
        <v>0</v>
      </c>
      <c r="S1692" t="b">
        <v>0</v>
      </c>
      <c r="T1692" t="s">
        <v>8293</v>
      </c>
      <c r="U1692" t="s">
        <v>8325</v>
      </c>
      <c r="V1692" t="s">
        <v>8347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v>33.473333333333329</v>
      </c>
      <c r="G1693" t="s">
        <v>8222</v>
      </c>
      <c r="H1693" t="str">
        <f t="shared" si="104"/>
        <v>null</v>
      </c>
      <c r="I1693" t="str">
        <f t="shared" si="105"/>
        <v>null</v>
      </c>
      <c r="J1693">
        <v>38</v>
      </c>
      <c r="K1693" s="6">
        <v>264.26315789473682</v>
      </c>
      <c r="L1693" t="s">
        <v>8224</v>
      </c>
      <c r="M1693" t="s">
        <v>8246</v>
      </c>
      <c r="N1693">
        <v>1491181200</v>
      </c>
      <c r="O1693" s="11">
        <f t="shared" si="106"/>
        <v>42828.041666666672</v>
      </c>
      <c r="P1693">
        <v>1488387008</v>
      </c>
      <c r="Q1693" s="11">
        <f t="shared" si="107"/>
        <v>42795.701481481476</v>
      </c>
      <c r="R1693" t="b">
        <v>0</v>
      </c>
      <c r="S1693" t="b">
        <v>0</v>
      </c>
      <c r="T1693" t="s">
        <v>8293</v>
      </c>
      <c r="U1693" t="s">
        <v>8325</v>
      </c>
      <c r="V1693" t="s">
        <v>8347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v>47.8</v>
      </c>
      <c r="G1694" t="s">
        <v>8222</v>
      </c>
      <c r="H1694" t="str">
        <f t="shared" si="104"/>
        <v>null</v>
      </c>
      <c r="I1694" t="str">
        <f t="shared" si="105"/>
        <v>null</v>
      </c>
      <c r="J1694">
        <v>15</v>
      </c>
      <c r="K1694" s="6">
        <v>159.33333333333334</v>
      </c>
      <c r="L1694" t="s">
        <v>8224</v>
      </c>
      <c r="M1694" t="s">
        <v>8246</v>
      </c>
      <c r="N1694">
        <v>1490572740</v>
      </c>
      <c r="O1694" s="11">
        <f t="shared" si="106"/>
        <v>42820.999305555553</v>
      </c>
      <c r="P1694">
        <v>1487734667</v>
      </c>
      <c r="Q1694" s="11">
        <f t="shared" si="107"/>
        <v>42788.151238425926</v>
      </c>
      <c r="R1694" t="b">
        <v>0</v>
      </c>
      <c r="S1694" t="b">
        <v>0</v>
      </c>
      <c r="T1694" t="s">
        <v>8293</v>
      </c>
      <c r="U1694" t="s">
        <v>8325</v>
      </c>
      <c r="V1694" t="s">
        <v>8347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v>9.3333333333333339</v>
      </c>
      <c r="G1695" t="s">
        <v>8222</v>
      </c>
      <c r="H1695" t="str">
        <f t="shared" si="104"/>
        <v>null</v>
      </c>
      <c r="I1695" t="str">
        <f t="shared" si="105"/>
        <v>null</v>
      </c>
      <c r="J1695">
        <v>8</v>
      </c>
      <c r="K1695" s="6">
        <v>35</v>
      </c>
      <c r="L1695" t="s">
        <v>8225</v>
      </c>
      <c r="M1695" t="s">
        <v>8247</v>
      </c>
      <c r="N1695">
        <v>1491768000</v>
      </c>
      <c r="O1695" s="11">
        <f t="shared" si="106"/>
        <v>42834.833333333328</v>
      </c>
      <c r="P1695">
        <v>1489097112</v>
      </c>
      <c r="Q1695" s="11">
        <f t="shared" si="107"/>
        <v>42803.920277777783</v>
      </c>
      <c r="R1695" t="b">
        <v>0</v>
      </c>
      <c r="S1695" t="b">
        <v>0</v>
      </c>
      <c r="T1695" t="s">
        <v>8293</v>
      </c>
      <c r="U1695" t="s">
        <v>8325</v>
      </c>
      <c r="V1695" t="s">
        <v>8347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v>0.05</v>
      </c>
      <c r="G1696" t="s">
        <v>8222</v>
      </c>
      <c r="H1696" t="str">
        <f t="shared" si="104"/>
        <v>null</v>
      </c>
      <c r="I1696" t="str">
        <f t="shared" si="105"/>
        <v>null</v>
      </c>
      <c r="J1696">
        <v>1</v>
      </c>
      <c r="K1696" s="6">
        <v>5</v>
      </c>
      <c r="L1696" t="s">
        <v>8224</v>
      </c>
      <c r="M1696" t="s">
        <v>8246</v>
      </c>
      <c r="N1696">
        <v>1490589360</v>
      </c>
      <c r="O1696" s="11">
        <f t="shared" si="106"/>
        <v>42821.191666666666</v>
      </c>
      <c r="P1696">
        <v>1488038674</v>
      </c>
      <c r="Q1696" s="11">
        <f t="shared" si="107"/>
        <v>42791.669837962967</v>
      </c>
      <c r="R1696" t="b">
        <v>0</v>
      </c>
      <c r="S1696" t="b">
        <v>0</v>
      </c>
      <c r="T1696" t="s">
        <v>8293</v>
      </c>
      <c r="U1696" t="s">
        <v>8325</v>
      </c>
      <c r="V1696" t="s">
        <v>8347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v>11.708333333333334</v>
      </c>
      <c r="G1697" t="s">
        <v>8222</v>
      </c>
      <c r="H1697" t="str">
        <f t="shared" si="104"/>
        <v>null</v>
      </c>
      <c r="I1697" t="str">
        <f t="shared" si="105"/>
        <v>null</v>
      </c>
      <c r="J1697">
        <v>23</v>
      </c>
      <c r="K1697" s="6">
        <v>61.086956521739133</v>
      </c>
      <c r="L1697" t="s">
        <v>8224</v>
      </c>
      <c r="M1697" t="s">
        <v>8246</v>
      </c>
      <c r="N1697">
        <v>1491786000</v>
      </c>
      <c r="O1697" s="11">
        <f t="shared" si="106"/>
        <v>42835.041666666672</v>
      </c>
      <c r="P1697">
        <v>1488847514</v>
      </c>
      <c r="Q1697" s="11">
        <f t="shared" si="107"/>
        <v>42801.031412037039</v>
      </c>
      <c r="R1697" t="b">
        <v>0</v>
      </c>
      <c r="S1697" t="b">
        <v>0</v>
      </c>
      <c r="T1697" t="s">
        <v>8293</v>
      </c>
      <c r="U1697" t="s">
        <v>8325</v>
      </c>
      <c r="V1697" t="s">
        <v>8347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v>0</v>
      </c>
      <c r="G1698" t="s">
        <v>8222</v>
      </c>
      <c r="H1698" t="str">
        <f t="shared" si="104"/>
        <v>null</v>
      </c>
      <c r="I1698" t="str">
        <f t="shared" si="105"/>
        <v>null</v>
      </c>
      <c r="J1698">
        <v>0</v>
      </c>
      <c r="K1698" s="7">
        <v>0</v>
      </c>
      <c r="L1698" t="s">
        <v>8224</v>
      </c>
      <c r="M1698" t="s">
        <v>8246</v>
      </c>
      <c r="N1698">
        <v>1491007211</v>
      </c>
      <c r="O1698" s="11">
        <f t="shared" si="106"/>
        <v>42826.027905092589</v>
      </c>
      <c r="P1698">
        <v>1488418811</v>
      </c>
      <c r="Q1698" s="11">
        <f t="shared" si="107"/>
        <v>42796.069571759261</v>
      </c>
      <c r="R1698" t="b">
        <v>0</v>
      </c>
      <c r="S1698" t="b">
        <v>0</v>
      </c>
      <c r="T1698" t="s">
        <v>8293</v>
      </c>
      <c r="U1698" t="s">
        <v>8325</v>
      </c>
      <c r="V1698" t="s">
        <v>8347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v>20.208000000000002</v>
      </c>
      <c r="G1699" t="s">
        <v>8222</v>
      </c>
      <c r="H1699" t="str">
        <f t="shared" si="104"/>
        <v>null</v>
      </c>
      <c r="I1699" t="str">
        <f t="shared" si="105"/>
        <v>null</v>
      </c>
      <c r="J1699">
        <v>22</v>
      </c>
      <c r="K1699" s="6">
        <v>114.81818181818181</v>
      </c>
      <c r="L1699" t="s">
        <v>8224</v>
      </c>
      <c r="M1699" t="s">
        <v>8246</v>
      </c>
      <c r="N1699">
        <v>1491781648</v>
      </c>
      <c r="O1699" s="11">
        <f t="shared" si="106"/>
        <v>42834.991296296299</v>
      </c>
      <c r="P1699">
        <v>1489193248</v>
      </c>
      <c r="Q1699" s="11">
        <f t="shared" si="107"/>
        <v>42805.032962962956</v>
      </c>
      <c r="R1699" t="b">
        <v>0</v>
      </c>
      <c r="S1699" t="b">
        <v>0</v>
      </c>
      <c r="T1699" t="s">
        <v>8293</v>
      </c>
      <c r="U1699" t="s">
        <v>8325</v>
      </c>
      <c r="V1699" t="s">
        <v>8347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v>0</v>
      </c>
      <c r="G1700" t="s">
        <v>8222</v>
      </c>
      <c r="H1700" t="str">
        <f t="shared" si="104"/>
        <v>null</v>
      </c>
      <c r="I1700" t="str">
        <f t="shared" si="105"/>
        <v>null</v>
      </c>
      <c r="J1700">
        <v>0</v>
      </c>
      <c r="K1700" s="7">
        <v>0</v>
      </c>
      <c r="L1700" t="s">
        <v>8224</v>
      </c>
      <c r="M1700" t="s">
        <v>8246</v>
      </c>
      <c r="N1700">
        <v>1490499180</v>
      </c>
      <c r="O1700" s="11">
        <f t="shared" si="106"/>
        <v>42820.147916666669</v>
      </c>
      <c r="P1700">
        <v>1488430760</v>
      </c>
      <c r="Q1700" s="11">
        <f t="shared" si="107"/>
        <v>42796.207870370374</v>
      </c>
      <c r="R1700" t="b">
        <v>0</v>
      </c>
      <c r="S1700" t="b">
        <v>0</v>
      </c>
      <c r="T1700" t="s">
        <v>8293</v>
      </c>
      <c r="U1700" t="s">
        <v>8325</v>
      </c>
      <c r="V1700" t="s">
        <v>8347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v>4.2311459353574925</v>
      </c>
      <c r="G1701" t="s">
        <v>8222</v>
      </c>
      <c r="H1701" t="str">
        <f t="shared" si="104"/>
        <v>null</v>
      </c>
      <c r="I1701" t="str">
        <f t="shared" si="105"/>
        <v>null</v>
      </c>
      <c r="J1701">
        <v>4</v>
      </c>
      <c r="K1701" s="6">
        <v>54</v>
      </c>
      <c r="L1701" t="s">
        <v>8224</v>
      </c>
      <c r="M1701" t="s">
        <v>8246</v>
      </c>
      <c r="N1701">
        <v>1491943445</v>
      </c>
      <c r="O1701" s="11">
        <f t="shared" si="106"/>
        <v>42836.863946759258</v>
      </c>
      <c r="P1701">
        <v>1489351445</v>
      </c>
      <c r="Q1701" s="11">
        <f t="shared" si="107"/>
        <v>42806.863946759258</v>
      </c>
      <c r="R1701" t="b">
        <v>0</v>
      </c>
      <c r="S1701" t="b">
        <v>0</v>
      </c>
      <c r="T1701" t="s">
        <v>8293</v>
      </c>
      <c r="U1701" t="s">
        <v>8325</v>
      </c>
      <c r="V1701" t="s">
        <v>8347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v>26.06</v>
      </c>
      <c r="G1702" t="s">
        <v>8222</v>
      </c>
      <c r="H1702" t="str">
        <f t="shared" si="104"/>
        <v>null</v>
      </c>
      <c r="I1702" t="str">
        <f t="shared" si="105"/>
        <v>null</v>
      </c>
      <c r="J1702">
        <v>79</v>
      </c>
      <c r="K1702" s="6">
        <v>65.974683544303801</v>
      </c>
      <c r="L1702" t="s">
        <v>8224</v>
      </c>
      <c r="M1702" t="s">
        <v>8246</v>
      </c>
      <c r="N1702">
        <v>1491019200</v>
      </c>
      <c r="O1702" s="11">
        <f t="shared" si="106"/>
        <v>42826.166666666672</v>
      </c>
      <c r="P1702">
        <v>1488418990</v>
      </c>
      <c r="Q1702" s="11">
        <f t="shared" si="107"/>
        <v>42796.071643518517</v>
      </c>
      <c r="R1702" t="b">
        <v>0</v>
      </c>
      <c r="S1702" t="b">
        <v>0</v>
      </c>
      <c r="T1702" t="s">
        <v>8293</v>
      </c>
      <c r="U1702" t="s">
        <v>8325</v>
      </c>
      <c r="V1702" t="s">
        <v>8347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v>0.19801980198019803</v>
      </c>
      <c r="G1703" t="s">
        <v>8221</v>
      </c>
      <c r="H1703" t="str">
        <f t="shared" si="104"/>
        <v>null</v>
      </c>
      <c r="I1703">
        <f t="shared" si="105"/>
        <v>2</v>
      </c>
      <c r="J1703">
        <v>2</v>
      </c>
      <c r="K1703" s="6">
        <v>5</v>
      </c>
      <c r="L1703" t="s">
        <v>8224</v>
      </c>
      <c r="M1703" t="s">
        <v>8246</v>
      </c>
      <c r="N1703">
        <v>1421337405</v>
      </c>
      <c r="O1703" s="11">
        <f t="shared" si="106"/>
        <v>42019.664409722223</v>
      </c>
      <c r="P1703">
        <v>1418745405</v>
      </c>
      <c r="Q1703" s="11">
        <f t="shared" si="107"/>
        <v>41989.664409722223</v>
      </c>
      <c r="R1703" t="b">
        <v>0</v>
      </c>
      <c r="S1703" t="b">
        <v>0</v>
      </c>
      <c r="T1703" t="s">
        <v>8293</v>
      </c>
      <c r="U1703" t="s">
        <v>8325</v>
      </c>
      <c r="V1703" t="s">
        <v>8347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v>6.0606060606060606E-3</v>
      </c>
      <c r="G1704" t="s">
        <v>8221</v>
      </c>
      <c r="H1704" t="str">
        <f t="shared" si="104"/>
        <v>null</v>
      </c>
      <c r="I1704">
        <f t="shared" si="105"/>
        <v>1</v>
      </c>
      <c r="J1704">
        <v>1</v>
      </c>
      <c r="K1704" s="6">
        <v>1</v>
      </c>
      <c r="L1704" t="s">
        <v>8224</v>
      </c>
      <c r="M1704" t="s">
        <v>8246</v>
      </c>
      <c r="N1704">
        <v>1427745150</v>
      </c>
      <c r="O1704" s="11">
        <f t="shared" si="106"/>
        <v>42093.828125</v>
      </c>
      <c r="P1704">
        <v>1425156750</v>
      </c>
      <c r="Q1704" s="11">
        <f t="shared" si="107"/>
        <v>42063.869791666672</v>
      </c>
      <c r="R1704" t="b">
        <v>0</v>
      </c>
      <c r="S1704" t="b">
        <v>0</v>
      </c>
      <c r="T1704" t="s">
        <v>8293</v>
      </c>
      <c r="U1704" t="s">
        <v>8325</v>
      </c>
      <c r="V1704" t="s">
        <v>8347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v>1.02</v>
      </c>
      <c r="G1705" t="s">
        <v>8221</v>
      </c>
      <c r="H1705" t="str">
        <f t="shared" si="104"/>
        <v>null</v>
      </c>
      <c r="I1705">
        <f t="shared" si="105"/>
        <v>2</v>
      </c>
      <c r="J1705">
        <v>2</v>
      </c>
      <c r="K1705" s="6">
        <v>25.5</v>
      </c>
      <c r="L1705" t="s">
        <v>8224</v>
      </c>
      <c r="M1705" t="s">
        <v>8246</v>
      </c>
      <c r="N1705">
        <v>1441003537</v>
      </c>
      <c r="O1705" s="11">
        <f t="shared" si="106"/>
        <v>42247.281678240746</v>
      </c>
      <c r="P1705">
        <v>1435819537</v>
      </c>
      <c r="Q1705" s="11">
        <f t="shared" si="107"/>
        <v>42187.281678240746</v>
      </c>
      <c r="R1705" t="b">
        <v>0</v>
      </c>
      <c r="S1705" t="b">
        <v>0</v>
      </c>
      <c r="T1705" t="s">
        <v>8293</v>
      </c>
      <c r="U1705" t="s">
        <v>8325</v>
      </c>
      <c r="V1705" t="s">
        <v>8347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v>65.100000000000009</v>
      </c>
      <c r="G1706" t="s">
        <v>8221</v>
      </c>
      <c r="H1706" t="str">
        <f t="shared" si="104"/>
        <v>null</v>
      </c>
      <c r="I1706">
        <f t="shared" si="105"/>
        <v>11</v>
      </c>
      <c r="J1706">
        <v>11</v>
      </c>
      <c r="K1706" s="6">
        <v>118.36363636363636</v>
      </c>
      <c r="L1706" t="s">
        <v>8224</v>
      </c>
      <c r="M1706" t="s">
        <v>8246</v>
      </c>
      <c r="N1706">
        <v>1424056873</v>
      </c>
      <c r="O1706" s="11">
        <f t="shared" si="106"/>
        <v>42051.139733796299</v>
      </c>
      <c r="P1706">
        <v>1421464873</v>
      </c>
      <c r="Q1706" s="11">
        <f t="shared" si="107"/>
        <v>42021.139733796299</v>
      </c>
      <c r="R1706" t="b">
        <v>0</v>
      </c>
      <c r="S1706" t="b">
        <v>0</v>
      </c>
      <c r="T1706" t="s">
        <v>8293</v>
      </c>
      <c r="U1706" t="s">
        <v>8325</v>
      </c>
      <c r="V1706" t="s">
        <v>8347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v>0</v>
      </c>
      <c r="G1707" t="s">
        <v>8221</v>
      </c>
      <c r="H1707" t="str">
        <f t="shared" si="104"/>
        <v>null</v>
      </c>
      <c r="I1707">
        <f t="shared" si="105"/>
        <v>0</v>
      </c>
      <c r="J1707">
        <v>0</v>
      </c>
      <c r="K1707" s="7">
        <v>0</v>
      </c>
      <c r="L1707" t="s">
        <v>8224</v>
      </c>
      <c r="M1707" t="s">
        <v>8246</v>
      </c>
      <c r="N1707">
        <v>1441814400</v>
      </c>
      <c r="O1707" s="11">
        <f t="shared" si="106"/>
        <v>42256.666666666672</v>
      </c>
      <c r="P1707">
        <v>1440807846</v>
      </c>
      <c r="Q1707" s="11">
        <f t="shared" si="107"/>
        <v>42245.016736111109</v>
      </c>
      <c r="R1707" t="b">
        <v>0</v>
      </c>
      <c r="S1707" t="b">
        <v>0</v>
      </c>
      <c r="T1707" t="s">
        <v>8293</v>
      </c>
      <c r="U1707" t="s">
        <v>8325</v>
      </c>
      <c r="V1707" t="s">
        <v>8347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v>0</v>
      </c>
      <c r="G1708" t="s">
        <v>8221</v>
      </c>
      <c r="H1708" t="str">
        <f t="shared" si="104"/>
        <v>null</v>
      </c>
      <c r="I1708">
        <f t="shared" si="105"/>
        <v>0</v>
      </c>
      <c r="J1708">
        <v>0</v>
      </c>
      <c r="K1708" s="7">
        <v>0</v>
      </c>
      <c r="L1708" t="s">
        <v>8236</v>
      </c>
      <c r="M1708" t="s">
        <v>8249</v>
      </c>
      <c r="N1708">
        <v>1440314472</v>
      </c>
      <c r="O1708" s="11">
        <f t="shared" si="106"/>
        <v>42239.306388888886</v>
      </c>
      <c r="P1708">
        <v>1435130472</v>
      </c>
      <c r="Q1708" s="11">
        <f t="shared" si="107"/>
        <v>42179.306388888886</v>
      </c>
      <c r="R1708" t="b">
        <v>0</v>
      </c>
      <c r="S1708" t="b">
        <v>0</v>
      </c>
      <c r="T1708" t="s">
        <v>8293</v>
      </c>
      <c r="U1708" t="s">
        <v>8325</v>
      </c>
      <c r="V1708" t="s">
        <v>8347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v>9.74</v>
      </c>
      <c r="G1709" t="s">
        <v>8221</v>
      </c>
      <c r="H1709" t="str">
        <f t="shared" si="104"/>
        <v>null</v>
      </c>
      <c r="I1709">
        <f t="shared" si="105"/>
        <v>9</v>
      </c>
      <c r="J1709">
        <v>9</v>
      </c>
      <c r="K1709" s="6">
        <v>54.111111111111114</v>
      </c>
      <c r="L1709" t="s">
        <v>8224</v>
      </c>
      <c r="M1709" t="s">
        <v>8246</v>
      </c>
      <c r="N1709">
        <v>1459181895</v>
      </c>
      <c r="O1709" s="11">
        <f t="shared" si="106"/>
        <v>42457.679340277777</v>
      </c>
      <c r="P1709">
        <v>1456593495</v>
      </c>
      <c r="Q1709" s="11">
        <f t="shared" si="107"/>
        <v>42427.721006944441</v>
      </c>
      <c r="R1709" t="b">
        <v>0</v>
      </c>
      <c r="S1709" t="b">
        <v>0</v>
      </c>
      <c r="T1709" t="s">
        <v>8293</v>
      </c>
      <c r="U1709" t="s">
        <v>8325</v>
      </c>
      <c r="V1709" t="s">
        <v>8347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v>0</v>
      </c>
      <c r="G1710" t="s">
        <v>8221</v>
      </c>
      <c r="H1710" t="str">
        <f t="shared" si="104"/>
        <v>null</v>
      </c>
      <c r="I1710">
        <f t="shared" si="105"/>
        <v>0</v>
      </c>
      <c r="J1710">
        <v>0</v>
      </c>
      <c r="K1710" s="7">
        <v>0</v>
      </c>
      <c r="L1710" t="s">
        <v>8224</v>
      </c>
      <c r="M1710" t="s">
        <v>8246</v>
      </c>
      <c r="N1710">
        <v>1462135706</v>
      </c>
      <c r="O1710" s="11">
        <f t="shared" si="106"/>
        <v>42491.866967592592</v>
      </c>
      <c r="P1710">
        <v>1458679706</v>
      </c>
      <c r="Q1710" s="11">
        <f t="shared" si="107"/>
        <v>42451.866967592592</v>
      </c>
      <c r="R1710" t="b">
        <v>0</v>
      </c>
      <c r="S1710" t="b">
        <v>0</v>
      </c>
      <c r="T1710" t="s">
        <v>8293</v>
      </c>
      <c r="U1710" t="s">
        <v>8325</v>
      </c>
      <c r="V1710" t="s">
        <v>8347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v>4.8571428571428568</v>
      </c>
      <c r="G1711" t="s">
        <v>8221</v>
      </c>
      <c r="H1711" t="str">
        <f t="shared" si="104"/>
        <v>null</v>
      </c>
      <c r="I1711">
        <f t="shared" si="105"/>
        <v>4</v>
      </c>
      <c r="J1711">
        <v>4</v>
      </c>
      <c r="K1711" s="6">
        <v>21.25</v>
      </c>
      <c r="L1711" t="s">
        <v>8224</v>
      </c>
      <c r="M1711" t="s">
        <v>8246</v>
      </c>
      <c r="N1711">
        <v>1409513940</v>
      </c>
      <c r="O1711" s="11">
        <f t="shared" si="106"/>
        <v>41882.818749999999</v>
      </c>
      <c r="P1711">
        <v>1405949514</v>
      </c>
      <c r="Q1711" s="11">
        <f t="shared" si="107"/>
        <v>41841.56381944444</v>
      </c>
      <c r="R1711" t="b">
        <v>0</v>
      </c>
      <c r="S1711" t="b">
        <v>0</v>
      </c>
      <c r="T1711" t="s">
        <v>8293</v>
      </c>
      <c r="U1711" t="s">
        <v>8325</v>
      </c>
      <c r="V1711" t="s">
        <v>8347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v>0.67999999999999994</v>
      </c>
      <c r="G1712" t="s">
        <v>8221</v>
      </c>
      <c r="H1712" t="str">
        <f t="shared" si="104"/>
        <v>null</v>
      </c>
      <c r="I1712">
        <f t="shared" si="105"/>
        <v>1</v>
      </c>
      <c r="J1712">
        <v>1</v>
      </c>
      <c r="K1712" s="6">
        <v>34</v>
      </c>
      <c r="L1712" t="s">
        <v>8236</v>
      </c>
      <c r="M1712" t="s">
        <v>8249</v>
      </c>
      <c r="N1712">
        <v>1453122000</v>
      </c>
      <c r="O1712" s="11">
        <f t="shared" si="106"/>
        <v>42387.541666666672</v>
      </c>
      <c r="P1712">
        <v>1449151888</v>
      </c>
      <c r="Q1712" s="11">
        <f t="shared" si="107"/>
        <v>42341.59129629629</v>
      </c>
      <c r="R1712" t="b">
        <v>0</v>
      </c>
      <c r="S1712" t="b">
        <v>0</v>
      </c>
      <c r="T1712" t="s">
        <v>8293</v>
      </c>
      <c r="U1712" t="s">
        <v>8325</v>
      </c>
      <c r="V1712" t="s">
        <v>8347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v>10.5</v>
      </c>
      <c r="G1713" t="s">
        <v>8221</v>
      </c>
      <c r="H1713" t="str">
        <f t="shared" si="104"/>
        <v>null</v>
      </c>
      <c r="I1713">
        <f t="shared" si="105"/>
        <v>2</v>
      </c>
      <c r="J1713">
        <v>2</v>
      </c>
      <c r="K1713" s="6">
        <v>525</v>
      </c>
      <c r="L1713" t="s">
        <v>8224</v>
      </c>
      <c r="M1713" t="s">
        <v>8246</v>
      </c>
      <c r="N1713">
        <v>1409585434</v>
      </c>
      <c r="O1713" s="11">
        <f t="shared" si="106"/>
        <v>41883.646226851852</v>
      </c>
      <c r="P1713">
        <v>1406907034</v>
      </c>
      <c r="Q1713" s="11">
        <f t="shared" si="107"/>
        <v>41852.646226851852</v>
      </c>
      <c r="R1713" t="b">
        <v>0</v>
      </c>
      <c r="S1713" t="b">
        <v>0</v>
      </c>
      <c r="T1713" t="s">
        <v>8293</v>
      </c>
      <c r="U1713" t="s">
        <v>8325</v>
      </c>
      <c r="V1713" t="s">
        <v>8347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v>0</v>
      </c>
      <c r="G1714" t="s">
        <v>8221</v>
      </c>
      <c r="H1714" t="str">
        <f t="shared" si="104"/>
        <v>null</v>
      </c>
      <c r="I1714">
        <f t="shared" si="105"/>
        <v>0</v>
      </c>
      <c r="J1714">
        <v>0</v>
      </c>
      <c r="K1714" s="7">
        <v>0</v>
      </c>
      <c r="L1714" t="s">
        <v>8224</v>
      </c>
      <c r="M1714" t="s">
        <v>8246</v>
      </c>
      <c r="N1714">
        <v>1435701353</v>
      </c>
      <c r="O1714" s="11">
        <f t="shared" si="106"/>
        <v>42185.913807870369</v>
      </c>
      <c r="P1714">
        <v>1430517353</v>
      </c>
      <c r="Q1714" s="11">
        <f t="shared" si="107"/>
        <v>42125.913807870369</v>
      </c>
      <c r="R1714" t="b">
        <v>0</v>
      </c>
      <c r="S1714" t="b">
        <v>0</v>
      </c>
      <c r="T1714" t="s">
        <v>8293</v>
      </c>
      <c r="U1714" t="s">
        <v>8325</v>
      </c>
      <c r="V1714" t="s">
        <v>8347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v>1.6666666666666667</v>
      </c>
      <c r="G1715" t="s">
        <v>8221</v>
      </c>
      <c r="H1715" t="str">
        <f t="shared" si="104"/>
        <v>null</v>
      </c>
      <c r="I1715">
        <f t="shared" si="105"/>
        <v>1</v>
      </c>
      <c r="J1715">
        <v>1</v>
      </c>
      <c r="K1715" s="6">
        <v>50</v>
      </c>
      <c r="L1715" t="s">
        <v>8224</v>
      </c>
      <c r="M1715" t="s">
        <v>8246</v>
      </c>
      <c r="N1715">
        <v>1412536412</v>
      </c>
      <c r="O1715" s="11">
        <f t="shared" si="106"/>
        <v>41917.801064814819</v>
      </c>
      <c r="P1715">
        <v>1409944412</v>
      </c>
      <c r="Q1715" s="11">
        <f t="shared" si="107"/>
        <v>41887.801064814819</v>
      </c>
      <c r="R1715" t="b">
        <v>0</v>
      </c>
      <c r="S1715" t="b">
        <v>0</v>
      </c>
      <c r="T1715" t="s">
        <v>8293</v>
      </c>
      <c r="U1715" t="s">
        <v>8325</v>
      </c>
      <c r="V1715" t="s">
        <v>8347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v>7.8680000000000003</v>
      </c>
      <c r="G1716" t="s">
        <v>8221</v>
      </c>
      <c r="H1716" t="str">
        <f t="shared" si="104"/>
        <v>null</v>
      </c>
      <c r="I1716">
        <f t="shared" si="105"/>
        <v>17</v>
      </c>
      <c r="J1716">
        <v>17</v>
      </c>
      <c r="K1716" s="6">
        <v>115.70588235294117</v>
      </c>
      <c r="L1716" t="s">
        <v>8224</v>
      </c>
      <c r="M1716" t="s">
        <v>8246</v>
      </c>
      <c r="N1716">
        <v>1430517761</v>
      </c>
      <c r="O1716" s="11">
        <f t="shared" si="106"/>
        <v>42125.918530092589</v>
      </c>
      <c r="P1716">
        <v>1427925761</v>
      </c>
      <c r="Q1716" s="11">
        <f t="shared" si="107"/>
        <v>42095.918530092589</v>
      </c>
      <c r="R1716" t="b">
        <v>0</v>
      </c>
      <c r="S1716" t="b">
        <v>0</v>
      </c>
      <c r="T1716" t="s">
        <v>8293</v>
      </c>
      <c r="U1716" t="s">
        <v>8325</v>
      </c>
      <c r="V1716" t="s">
        <v>8347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v>0.22</v>
      </c>
      <c r="G1717" t="s">
        <v>8221</v>
      </c>
      <c r="H1717" t="str">
        <f t="shared" si="104"/>
        <v>null</v>
      </c>
      <c r="I1717">
        <f t="shared" si="105"/>
        <v>2</v>
      </c>
      <c r="J1717">
        <v>2</v>
      </c>
      <c r="K1717" s="6">
        <v>5.5</v>
      </c>
      <c r="L1717" t="s">
        <v>8224</v>
      </c>
      <c r="M1717" t="s">
        <v>8246</v>
      </c>
      <c r="N1717">
        <v>1427772120</v>
      </c>
      <c r="O1717" s="11">
        <f t="shared" si="106"/>
        <v>42094.140277777777</v>
      </c>
      <c r="P1717">
        <v>1425186785</v>
      </c>
      <c r="Q1717" s="11">
        <f t="shared" si="107"/>
        <v>42064.217418981483</v>
      </c>
      <c r="R1717" t="b">
        <v>0</v>
      </c>
      <c r="S1717" t="b">
        <v>0</v>
      </c>
      <c r="T1717" t="s">
        <v>8293</v>
      </c>
      <c r="U1717" t="s">
        <v>8325</v>
      </c>
      <c r="V1717" t="s">
        <v>8347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v>7.5</v>
      </c>
      <c r="G1718" t="s">
        <v>8221</v>
      </c>
      <c r="H1718" t="str">
        <f t="shared" si="104"/>
        <v>null</v>
      </c>
      <c r="I1718">
        <f t="shared" si="105"/>
        <v>3</v>
      </c>
      <c r="J1718">
        <v>3</v>
      </c>
      <c r="K1718" s="6">
        <v>50</v>
      </c>
      <c r="L1718" t="s">
        <v>8224</v>
      </c>
      <c r="M1718" t="s">
        <v>8246</v>
      </c>
      <c r="N1718">
        <v>1481295099</v>
      </c>
      <c r="O1718" s="11">
        <f t="shared" si="106"/>
        <v>42713.619201388887</v>
      </c>
      <c r="P1718">
        <v>1477835499</v>
      </c>
      <c r="Q1718" s="11">
        <f t="shared" si="107"/>
        <v>42673.577534722222</v>
      </c>
      <c r="R1718" t="b">
        <v>0</v>
      </c>
      <c r="S1718" t="b">
        <v>0</v>
      </c>
      <c r="T1718" t="s">
        <v>8293</v>
      </c>
      <c r="U1718" t="s">
        <v>8325</v>
      </c>
      <c r="V1718" t="s">
        <v>8347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v>42.725880551301685</v>
      </c>
      <c r="G1719" t="s">
        <v>8221</v>
      </c>
      <c r="H1719" t="str">
        <f t="shared" si="104"/>
        <v>null</v>
      </c>
      <c r="I1719">
        <f t="shared" si="105"/>
        <v>41</v>
      </c>
      <c r="J1719">
        <v>41</v>
      </c>
      <c r="K1719" s="6">
        <v>34.024390243902438</v>
      </c>
      <c r="L1719" t="s">
        <v>8224</v>
      </c>
      <c r="M1719" t="s">
        <v>8246</v>
      </c>
      <c r="N1719">
        <v>1461211200</v>
      </c>
      <c r="O1719" s="11">
        <f t="shared" si="106"/>
        <v>42481.166666666672</v>
      </c>
      <c r="P1719">
        <v>1459467238</v>
      </c>
      <c r="Q1719" s="11">
        <f t="shared" si="107"/>
        <v>42460.98192129629</v>
      </c>
      <c r="R1719" t="b">
        <v>0</v>
      </c>
      <c r="S1719" t="b">
        <v>0</v>
      </c>
      <c r="T1719" t="s">
        <v>8293</v>
      </c>
      <c r="U1719" t="s">
        <v>8325</v>
      </c>
      <c r="V1719" t="s">
        <v>8347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v>0.2142857142857143</v>
      </c>
      <c r="G1720" t="s">
        <v>8221</v>
      </c>
      <c r="H1720" t="str">
        <f t="shared" si="104"/>
        <v>null</v>
      </c>
      <c r="I1720">
        <f t="shared" si="105"/>
        <v>2</v>
      </c>
      <c r="J1720">
        <v>2</v>
      </c>
      <c r="K1720" s="6">
        <v>37.5</v>
      </c>
      <c r="L1720" t="s">
        <v>8224</v>
      </c>
      <c r="M1720" t="s">
        <v>8246</v>
      </c>
      <c r="N1720">
        <v>1463201940</v>
      </c>
      <c r="O1720" s="11">
        <f t="shared" si="106"/>
        <v>42504.207638888889</v>
      </c>
      <c r="P1720">
        <v>1459435149</v>
      </c>
      <c r="Q1720" s="11">
        <f t="shared" si="107"/>
        <v>42460.610520833332</v>
      </c>
      <c r="R1720" t="b">
        <v>0</v>
      </c>
      <c r="S1720" t="b">
        <v>0</v>
      </c>
      <c r="T1720" t="s">
        <v>8293</v>
      </c>
      <c r="U1720" t="s">
        <v>8325</v>
      </c>
      <c r="V1720" t="s">
        <v>8347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v>0.87500000000000011</v>
      </c>
      <c r="G1721" t="s">
        <v>8221</v>
      </c>
      <c r="H1721" t="str">
        <f t="shared" si="104"/>
        <v>null</v>
      </c>
      <c r="I1721">
        <f t="shared" si="105"/>
        <v>3</v>
      </c>
      <c r="J1721">
        <v>3</v>
      </c>
      <c r="K1721" s="6">
        <v>11.666666666666666</v>
      </c>
      <c r="L1721" t="s">
        <v>8224</v>
      </c>
      <c r="M1721" t="s">
        <v>8246</v>
      </c>
      <c r="N1721">
        <v>1410958191</v>
      </c>
      <c r="O1721" s="11">
        <f t="shared" si="106"/>
        <v>41899.534618055557</v>
      </c>
      <c r="P1721">
        <v>1408366191</v>
      </c>
      <c r="Q1721" s="11">
        <f t="shared" si="107"/>
        <v>41869.534618055557</v>
      </c>
      <c r="R1721" t="b">
        <v>0</v>
      </c>
      <c r="S1721" t="b">
        <v>0</v>
      </c>
      <c r="T1721" t="s">
        <v>8293</v>
      </c>
      <c r="U1721" t="s">
        <v>8325</v>
      </c>
      <c r="V1721" t="s">
        <v>8347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v>5.625</v>
      </c>
      <c r="G1722" t="s">
        <v>8221</v>
      </c>
      <c r="H1722" t="str">
        <f t="shared" si="104"/>
        <v>null</v>
      </c>
      <c r="I1722">
        <f t="shared" si="105"/>
        <v>8</v>
      </c>
      <c r="J1722">
        <v>8</v>
      </c>
      <c r="K1722" s="6">
        <v>28.125</v>
      </c>
      <c r="L1722" t="s">
        <v>8224</v>
      </c>
      <c r="M1722" t="s">
        <v>8246</v>
      </c>
      <c r="N1722">
        <v>1415562471</v>
      </c>
      <c r="O1722" s="11">
        <f t="shared" si="106"/>
        <v>41952.824895833335</v>
      </c>
      <c r="P1722">
        <v>1412966871</v>
      </c>
      <c r="Q1722" s="11">
        <f t="shared" si="107"/>
        <v>41922.783229166671</v>
      </c>
      <c r="R1722" t="b">
        <v>0</v>
      </c>
      <c r="S1722" t="b">
        <v>0</v>
      </c>
      <c r="T1722" t="s">
        <v>8293</v>
      </c>
      <c r="U1722" t="s">
        <v>8325</v>
      </c>
      <c r="V1722" t="s">
        <v>8347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v>0</v>
      </c>
      <c r="G1723" t="s">
        <v>8221</v>
      </c>
      <c r="H1723" t="str">
        <f t="shared" si="104"/>
        <v>null</v>
      </c>
      <c r="I1723">
        <f t="shared" si="105"/>
        <v>0</v>
      </c>
      <c r="J1723">
        <v>0</v>
      </c>
      <c r="K1723" s="7">
        <v>0</v>
      </c>
      <c r="L1723" t="s">
        <v>8224</v>
      </c>
      <c r="M1723" t="s">
        <v>8246</v>
      </c>
      <c r="N1723">
        <v>1449831863</v>
      </c>
      <c r="O1723" s="11">
        <f t="shared" si="106"/>
        <v>42349.461377314816</v>
      </c>
      <c r="P1723">
        <v>1447239863</v>
      </c>
      <c r="Q1723" s="11">
        <f t="shared" si="107"/>
        <v>42319.461377314816</v>
      </c>
      <c r="R1723" t="b">
        <v>0</v>
      </c>
      <c r="S1723" t="b">
        <v>0</v>
      </c>
      <c r="T1723" t="s">
        <v>8293</v>
      </c>
      <c r="U1723" t="s">
        <v>8325</v>
      </c>
      <c r="V1723" t="s">
        <v>8347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v>3.4722222222222224E-2</v>
      </c>
      <c r="G1724" t="s">
        <v>8221</v>
      </c>
      <c r="H1724" t="str">
        <f t="shared" si="104"/>
        <v>null</v>
      </c>
      <c r="I1724">
        <f t="shared" si="105"/>
        <v>1</v>
      </c>
      <c r="J1724">
        <v>1</v>
      </c>
      <c r="K1724" s="6">
        <v>1</v>
      </c>
      <c r="L1724" t="s">
        <v>8224</v>
      </c>
      <c r="M1724" t="s">
        <v>8246</v>
      </c>
      <c r="N1724">
        <v>1459642200</v>
      </c>
      <c r="O1724" s="11">
        <f t="shared" si="106"/>
        <v>42463.006944444445</v>
      </c>
      <c r="P1724">
        <v>1456441429</v>
      </c>
      <c r="Q1724" s="11">
        <f t="shared" si="107"/>
        <v>42425.960983796293</v>
      </c>
      <c r="R1724" t="b">
        <v>0</v>
      </c>
      <c r="S1724" t="b">
        <v>0</v>
      </c>
      <c r="T1724" t="s">
        <v>8293</v>
      </c>
      <c r="U1724" t="s">
        <v>8325</v>
      </c>
      <c r="V1724" t="s">
        <v>8347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v>6.5</v>
      </c>
      <c r="G1725" t="s">
        <v>8221</v>
      </c>
      <c r="H1725" t="str">
        <f t="shared" si="104"/>
        <v>null</v>
      </c>
      <c r="I1725">
        <f t="shared" si="105"/>
        <v>3</v>
      </c>
      <c r="J1725">
        <v>3</v>
      </c>
      <c r="K1725" s="6">
        <v>216.66666666666666</v>
      </c>
      <c r="L1725" t="s">
        <v>8224</v>
      </c>
      <c r="M1725" t="s">
        <v>8246</v>
      </c>
      <c r="N1725">
        <v>1435730400</v>
      </c>
      <c r="O1725" s="11">
        <f t="shared" si="106"/>
        <v>42186.25</v>
      </c>
      <c r="P1725">
        <v>1430855315</v>
      </c>
      <c r="Q1725" s="11">
        <f t="shared" si="107"/>
        <v>42129.82540509259</v>
      </c>
      <c r="R1725" t="b">
        <v>0</v>
      </c>
      <c r="S1725" t="b">
        <v>0</v>
      </c>
      <c r="T1725" t="s">
        <v>8293</v>
      </c>
      <c r="U1725" t="s">
        <v>8325</v>
      </c>
      <c r="V1725" t="s">
        <v>8347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v>0.58333333333333337</v>
      </c>
      <c r="G1726" t="s">
        <v>8221</v>
      </c>
      <c r="H1726" t="str">
        <f t="shared" si="104"/>
        <v>null</v>
      </c>
      <c r="I1726">
        <f t="shared" si="105"/>
        <v>4</v>
      </c>
      <c r="J1726">
        <v>4</v>
      </c>
      <c r="K1726" s="6">
        <v>8.75</v>
      </c>
      <c r="L1726" t="s">
        <v>8224</v>
      </c>
      <c r="M1726" t="s">
        <v>8246</v>
      </c>
      <c r="N1726">
        <v>1414707762</v>
      </c>
      <c r="O1726" s="11">
        <f t="shared" si="106"/>
        <v>41942.932430555556</v>
      </c>
      <c r="P1726">
        <v>1412115762</v>
      </c>
      <c r="Q1726" s="11">
        <f t="shared" si="107"/>
        <v>41912.932430555556</v>
      </c>
      <c r="R1726" t="b">
        <v>0</v>
      </c>
      <c r="S1726" t="b">
        <v>0</v>
      </c>
      <c r="T1726" t="s">
        <v>8293</v>
      </c>
      <c r="U1726" t="s">
        <v>8325</v>
      </c>
      <c r="V1726" t="s">
        <v>8347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v>10.181818181818182</v>
      </c>
      <c r="G1727" t="s">
        <v>8221</v>
      </c>
      <c r="H1727" t="str">
        <f t="shared" si="104"/>
        <v>null</v>
      </c>
      <c r="I1727">
        <f t="shared" si="105"/>
        <v>9</v>
      </c>
      <c r="J1727">
        <v>9</v>
      </c>
      <c r="K1727" s="6">
        <v>62.222222222222221</v>
      </c>
      <c r="L1727" t="s">
        <v>8224</v>
      </c>
      <c r="M1727" t="s">
        <v>8246</v>
      </c>
      <c r="N1727">
        <v>1408922049</v>
      </c>
      <c r="O1727" s="11">
        <f t="shared" si="106"/>
        <v>41875.968159722222</v>
      </c>
      <c r="P1727">
        <v>1406330049</v>
      </c>
      <c r="Q1727" s="11">
        <f t="shared" si="107"/>
        <v>41845.968159722222</v>
      </c>
      <c r="R1727" t="b">
        <v>0</v>
      </c>
      <c r="S1727" t="b">
        <v>0</v>
      </c>
      <c r="T1727" t="s">
        <v>8293</v>
      </c>
      <c r="U1727" t="s">
        <v>8325</v>
      </c>
      <c r="V1727" t="s">
        <v>8347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v>33.784615384615385</v>
      </c>
      <c r="G1728" t="s">
        <v>8221</v>
      </c>
      <c r="H1728" t="str">
        <f t="shared" si="104"/>
        <v>null</v>
      </c>
      <c r="I1728">
        <f t="shared" si="105"/>
        <v>16</v>
      </c>
      <c r="J1728">
        <v>16</v>
      </c>
      <c r="K1728" s="6">
        <v>137.25</v>
      </c>
      <c r="L1728" t="s">
        <v>8224</v>
      </c>
      <c r="M1728" t="s">
        <v>8246</v>
      </c>
      <c r="N1728">
        <v>1403906664</v>
      </c>
      <c r="O1728" s="11">
        <f t="shared" si="106"/>
        <v>41817.919722222221</v>
      </c>
      <c r="P1728">
        <v>1401401064</v>
      </c>
      <c r="Q1728" s="11">
        <f t="shared" si="107"/>
        <v>41788.919722222221</v>
      </c>
      <c r="R1728" t="b">
        <v>0</v>
      </c>
      <c r="S1728" t="b">
        <v>0</v>
      </c>
      <c r="T1728" t="s">
        <v>8293</v>
      </c>
      <c r="U1728" t="s">
        <v>8325</v>
      </c>
      <c r="V1728" t="s">
        <v>8347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v>3.3333333333333333E-2</v>
      </c>
      <c r="G1729" t="s">
        <v>8221</v>
      </c>
      <c r="H1729" t="str">
        <f t="shared" si="104"/>
        <v>null</v>
      </c>
      <c r="I1729">
        <f t="shared" si="105"/>
        <v>1</v>
      </c>
      <c r="J1729">
        <v>1</v>
      </c>
      <c r="K1729" s="6">
        <v>1</v>
      </c>
      <c r="L1729" t="s">
        <v>8225</v>
      </c>
      <c r="M1729" t="s">
        <v>8247</v>
      </c>
      <c r="N1729">
        <v>1428231600</v>
      </c>
      <c r="O1729" s="11">
        <f t="shared" si="106"/>
        <v>42099.458333333328</v>
      </c>
      <c r="P1729">
        <v>1423520177</v>
      </c>
      <c r="Q1729" s="11">
        <f t="shared" si="107"/>
        <v>42044.927974537044</v>
      </c>
      <c r="R1729" t="b">
        <v>0</v>
      </c>
      <c r="S1729" t="b">
        <v>0</v>
      </c>
      <c r="T1729" t="s">
        <v>8293</v>
      </c>
      <c r="U1729" t="s">
        <v>8325</v>
      </c>
      <c r="V1729" t="s">
        <v>8347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v>68.400000000000006</v>
      </c>
      <c r="G1730" t="s">
        <v>8221</v>
      </c>
      <c r="H1730" t="str">
        <f t="shared" ref="H1730:H1793" si="108">IF(G1730="successful",J1730,"null")</f>
        <v>null</v>
      </c>
      <c r="I1730">
        <f t="shared" si="105"/>
        <v>7</v>
      </c>
      <c r="J1730">
        <v>7</v>
      </c>
      <c r="K1730" s="6">
        <v>122.14285714285714</v>
      </c>
      <c r="L1730" t="s">
        <v>8224</v>
      </c>
      <c r="M1730" t="s">
        <v>8246</v>
      </c>
      <c r="N1730">
        <v>1445439674</v>
      </c>
      <c r="O1730" s="11">
        <f t="shared" si="106"/>
        <v>42298.625856481478</v>
      </c>
      <c r="P1730">
        <v>1442847674</v>
      </c>
      <c r="Q1730" s="11">
        <f t="shared" si="107"/>
        <v>42268.625856481478</v>
      </c>
      <c r="R1730" t="b">
        <v>0</v>
      </c>
      <c r="S1730" t="b">
        <v>0</v>
      </c>
      <c r="T1730" t="s">
        <v>8293</v>
      </c>
      <c r="U1730" t="s">
        <v>8325</v>
      </c>
      <c r="V1730" t="s">
        <v>8347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v>0</v>
      </c>
      <c r="G1731" t="s">
        <v>8221</v>
      </c>
      <c r="H1731" t="str">
        <f t="shared" si="108"/>
        <v>null</v>
      </c>
      <c r="I1731">
        <f t="shared" ref="I1731:I1794" si="109">IF(G1731="failed",J1731,"null")</f>
        <v>0</v>
      </c>
      <c r="J1731">
        <v>0</v>
      </c>
      <c r="K1731" s="7">
        <v>0</v>
      </c>
      <c r="L1731" t="s">
        <v>8224</v>
      </c>
      <c r="M1731" t="s">
        <v>8246</v>
      </c>
      <c r="N1731">
        <v>1465521306</v>
      </c>
      <c r="O1731" s="11">
        <f t="shared" ref="O1731:O1794" si="110">(((N1731/60)/60/24)+DATE(1970,1,1))</f>
        <v>42531.052152777775</v>
      </c>
      <c r="P1731">
        <v>1460337306</v>
      </c>
      <c r="Q1731" s="11">
        <f t="shared" ref="Q1731:Q1794" si="111">(((P1731/60)/60/24)+DATE(1970,1,1))</f>
        <v>42471.052152777775</v>
      </c>
      <c r="R1731" t="b">
        <v>0</v>
      </c>
      <c r="S1731" t="b">
        <v>0</v>
      </c>
      <c r="T1731" t="s">
        <v>8293</v>
      </c>
      <c r="U1731" t="s">
        <v>8325</v>
      </c>
      <c r="V1731" t="s">
        <v>8347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v>0</v>
      </c>
      <c r="G1732" t="s">
        <v>8221</v>
      </c>
      <c r="H1732" t="str">
        <f t="shared" si="108"/>
        <v>null</v>
      </c>
      <c r="I1732">
        <f t="shared" si="109"/>
        <v>0</v>
      </c>
      <c r="J1732">
        <v>0</v>
      </c>
      <c r="K1732" s="7">
        <v>0</v>
      </c>
      <c r="L1732" t="s">
        <v>8224</v>
      </c>
      <c r="M1732" t="s">
        <v>8246</v>
      </c>
      <c r="N1732">
        <v>1445738783</v>
      </c>
      <c r="O1732" s="11">
        <f t="shared" si="110"/>
        <v>42302.087766203709</v>
      </c>
      <c r="P1732">
        <v>1443146783</v>
      </c>
      <c r="Q1732" s="11">
        <f t="shared" si="111"/>
        <v>42272.087766203709</v>
      </c>
      <c r="R1732" t="b">
        <v>0</v>
      </c>
      <c r="S1732" t="b">
        <v>0</v>
      </c>
      <c r="T1732" t="s">
        <v>8293</v>
      </c>
      <c r="U1732" t="s">
        <v>8325</v>
      </c>
      <c r="V1732" t="s">
        <v>8347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v>0</v>
      </c>
      <c r="G1733" t="s">
        <v>8221</v>
      </c>
      <c r="H1733" t="str">
        <f t="shared" si="108"/>
        <v>null</v>
      </c>
      <c r="I1733">
        <f t="shared" si="109"/>
        <v>0</v>
      </c>
      <c r="J1733">
        <v>0</v>
      </c>
      <c r="K1733" s="7">
        <v>0</v>
      </c>
      <c r="L1733" t="s">
        <v>8224</v>
      </c>
      <c r="M1733" t="s">
        <v>8246</v>
      </c>
      <c r="N1733">
        <v>1434034800</v>
      </c>
      <c r="O1733" s="11">
        <f t="shared" si="110"/>
        <v>42166.625</v>
      </c>
      <c r="P1733">
        <v>1432849552</v>
      </c>
      <c r="Q1733" s="11">
        <f t="shared" si="111"/>
        <v>42152.906851851847</v>
      </c>
      <c r="R1733" t="b">
        <v>0</v>
      </c>
      <c r="S1733" t="b">
        <v>0</v>
      </c>
      <c r="T1733" t="s">
        <v>8293</v>
      </c>
      <c r="U1733" t="s">
        <v>8325</v>
      </c>
      <c r="V1733" t="s">
        <v>8347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v>0</v>
      </c>
      <c r="G1734" t="s">
        <v>8221</v>
      </c>
      <c r="H1734" t="str">
        <f t="shared" si="108"/>
        <v>null</v>
      </c>
      <c r="I1734">
        <f t="shared" si="109"/>
        <v>0</v>
      </c>
      <c r="J1734">
        <v>0</v>
      </c>
      <c r="K1734" s="7">
        <v>0</v>
      </c>
      <c r="L1734" t="s">
        <v>8224</v>
      </c>
      <c r="M1734" t="s">
        <v>8246</v>
      </c>
      <c r="N1734">
        <v>1452920400</v>
      </c>
      <c r="O1734" s="11">
        <f t="shared" si="110"/>
        <v>42385.208333333328</v>
      </c>
      <c r="P1734">
        <v>1447777481</v>
      </c>
      <c r="Q1734" s="11">
        <f t="shared" si="111"/>
        <v>42325.683807870373</v>
      </c>
      <c r="R1734" t="b">
        <v>0</v>
      </c>
      <c r="S1734" t="b">
        <v>0</v>
      </c>
      <c r="T1734" t="s">
        <v>8293</v>
      </c>
      <c r="U1734" t="s">
        <v>8325</v>
      </c>
      <c r="V1734" t="s">
        <v>8347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v>0</v>
      </c>
      <c r="G1735" t="s">
        <v>8221</v>
      </c>
      <c r="H1735" t="str">
        <f t="shared" si="108"/>
        <v>null</v>
      </c>
      <c r="I1735">
        <f t="shared" si="109"/>
        <v>0</v>
      </c>
      <c r="J1735">
        <v>0</v>
      </c>
      <c r="K1735" s="7">
        <v>0</v>
      </c>
      <c r="L1735" t="s">
        <v>8224</v>
      </c>
      <c r="M1735" t="s">
        <v>8246</v>
      </c>
      <c r="N1735">
        <v>1473802200</v>
      </c>
      <c r="O1735" s="11">
        <f t="shared" si="110"/>
        <v>42626.895833333328</v>
      </c>
      <c r="P1735">
        <v>1472746374</v>
      </c>
      <c r="Q1735" s="11">
        <f t="shared" si="111"/>
        <v>42614.675625000003</v>
      </c>
      <c r="R1735" t="b">
        <v>0</v>
      </c>
      <c r="S1735" t="b">
        <v>0</v>
      </c>
      <c r="T1735" t="s">
        <v>8293</v>
      </c>
      <c r="U1735" t="s">
        <v>8325</v>
      </c>
      <c r="V1735" t="s">
        <v>8347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v>2.2222222222222223E-2</v>
      </c>
      <c r="G1736" t="s">
        <v>8221</v>
      </c>
      <c r="H1736" t="str">
        <f t="shared" si="108"/>
        <v>null</v>
      </c>
      <c r="I1736">
        <f t="shared" si="109"/>
        <v>1</v>
      </c>
      <c r="J1736">
        <v>1</v>
      </c>
      <c r="K1736" s="6">
        <v>1</v>
      </c>
      <c r="L1736" t="s">
        <v>8224</v>
      </c>
      <c r="M1736" t="s">
        <v>8246</v>
      </c>
      <c r="N1736">
        <v>1431046356</v>
      </c>
      <c r="O1736" s="11">
        <f t="shared" si="110"/>
        <v>42132.036527777775</v>
      </c>
      <c r="P1736">
        <v>1428454356</v>
      </c>
      <c r="Q1736" s="11">
        <f t="shared" si="111"/>
        <v>42102.036527777775</v>
      </c>
      <c r="R1736" t="b">
        <v>0</v>
      </c>
      <c r="S1736" t="b">
        <v>0</v>
      </c>
      <c r="T1736" t="s">
        <v>8293</v>
      </c>
      <c r="U1736" t="s">
        <v>8325</v>
      </c>
      <c r="V1736" t="s">
        <v>8347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v>11</v>
      </c>
      <c r="G1737" t="s">
        <v>8221</v>
      </c>
      <c r="H1737" t="str">
        <f t="shared" si="108"/>
        <v>null</v>
      </c>
      <c r="I1737">
        <f t="shared" si="109"/>
        <v>2</v>
      </c>
      <c r="J1737">
        <v>2</v>
      </c>
      <c r="K1737" s="6">
        <v>55</v>
      </c>
      <c r="L1737" t="s">
        <v>8224</v>
      </c>
      <c r="M1737" t="s">
        <v>8246</v>
      </c>
      <c r="N1737">
        <v>1470598345</v>
      </c>
      <c r="O1737" s="11">
        <f t="shared" si="110"/>
        <v>42589.814178240747</v>
      </c>
      <c r="P1737">
        <v>1468006345</v>
      </c>
      <c r="Q1737" s="11">
        <f t="shared" si="111"/>
        <v>42559.814178240747</v>
      </c>
      <c r="R1737" t="b">
        <v>0</v>
      </c>
      <c r="S1737" t="b">
        <v>0</v>
      </c>
      <c r="T1737" t="s">
        <v>8293</v>
      </c>
      <c r="U1737" t="s">
        <v>8325</v>
      </c>
      <c r="V1737" t="s">
        <v>8347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v>0.73333333333333328</v>
      </c>
      <c r="G1738" t="s">
        <v>8221</v>
      </c>
      <c r="H1738" t="str">
        <f t="shared" si="108"/>
        <v>null</v>
      </c>
      <c r="I1738">
        <f t="shared" si="109"/>
        <v>1</v>
      </c>
      <c r="J1738">
        <v>1</v>
      </c>
      <c r="K1738" s="6">
        <v>22</v>
      </c>
      <c r="L1738" t="s">
        <v>8224</v>
      </c>
      <c r="M1738" t="s">
        <v>8246</v>
      </c>
      <c r="N1738">
        <v>1447018833</v>
      </c>
      <c r="O1738" s="11">
        <f t="shared" si="110"/>
        <v>42316.90315972222</v>
      </c>
      <c r="P1738">
        <v>1444423233</v>
      </c>
      <c r="Q1738" s="11">
        <f t="shared" si="111"/>
        <v>42286.861493055556</v>
      </c>
      <c r="R1738" t="b">
        <v>0</v>
      </c>
      <c r="S1738" t="b">
        <v>0</v>
      </c>
      <c r="T1738" t="s">
        <v>8293</v>
      </c>
      <c r="U1738" t="s">
        <v>8325</v>
      </c>
      <c r="V1738" t="s">
        <v>8347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v>21.25</v>
      </c>
      <c r="G1739" t="s">
        <v>8221</v>
      </c>
      <c r="H1739" t="str">
        <f t="shared" si="108"/>
        <v>null</v>
      </c>
      <c r="I1739">
        <f t="shared" si="109"/>
        <v>15</v>
      </c>
      <c r="J1739">
        <v>15</v>
      </c>
      <c r="K1739" s="6">
        <v>56.666666666666664</v>
      </c>
      <c r="L1739" t="s">
        <v>8224</v>
      </c>
      <c r="M1739" t="s">
        <v>8246</v>
      </c>
      <c r="N1739">
        <v>1437432392</v>
      </c>
      <c r="O1739" s="11">
        <f t="shared" si="110"/>
        <v>42205.948981481488</v>
      </c>
      <c r="P1739">
        <v>1434840392</v>
      </c>
      <c r="Q1739" s="11">
        <f t="shared" si="111"/>
        <v>42175.948981481488</v>
      </c>
      <c r="R1739" t="b">
        <v>0</v>
      </c>
      <c r="S1739" t="b">
        <v>0</v>
      </c>
      <c r="T1739" t="s">
        <v>8293</v>
      </c>
      <c r="U1739" t="s">
        <v>8325</v>
      </c>
      <c r="V1739" t="s">
        <v>8347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v>0.4</v>
      </c>
      <c r="G1740" t="s">
        <v>8221</v>
      </c>
      <c r="H1740" t="str">
        <f t="shared" si="108"/>
        <v>null</v>
      </c>
      <c r="I1740">
        <f t="shared" si="109"/>
        <v>1</v>
      </c>
      <c r="J1740">
        <v>1</v>
      </c>
      <c r="K1740" s="6">
        <v>20</v>
      </c>
      <c r="L1740" t="s">
        <v>8224</v>
      </c>
      <c r="M1740" t="s">
        <v>8246</v>
      </c>
      <c r="N1740">
        <v>1412283542</v>
      </c>
      <c r="O1740" s="11">
        <f t="shared" si="110"/>
        <v>41914.874328703707</v>
      </c>
      <c r="P1740">
        <v>1409691542</v>
      </c>
      <c r="Q1740" s="11">
        <f t="shared" si="111"/>
        <v>41884.874328703707</v>
      </c>
      <c r="R1740" t="b">
        <v>0</v>
      </c>
      <c r="S1740" t="b">
        <v>0</v>
      </c>
      <c r="T1740" t="s">
        <v>8293</v>
      </c>
      <c r="U1740" t="s">
        <v>8325</v>
      </c>
      <c r="V1740" t="s">
        <v>8347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v>0.1</v>
      </c>
      <c r="G1741" t="s">
        <v>8221</v>
      </c>
      <c r="H1741" t="str">
        <f t="shared" si="108"/>
        <v>null</v>
      </c>
      <c r="I1741">
        <f t="shared" si="109"/>
        <v>1</v>
      </c>
      <c r="J1741">
        <v>1</v>
      </c>
      <c r="K1741" s="6">
        <v>1</v>
      </c>
      <c r="L1741" t="s">
        <v>8224</v>
      </c>
      <c r="M1741" t="s">
        <v>8246</v>
      </c>
      <c r="N1741">
        <v>1462391932</v>
      </c>
      <c r="O1741" s="11">
        <f t="shared" si="110"/>
        <v>42494.832546296297</v>
      </c>
      <c r="P1741">
        <v>1457297932</v>
      </c>
      <c r="Q1741" s="11">
        <f t="shared" si="111"/>
        <v>42435.874212962968</v>
      </c>
      <c r="R1741" t="b">
        <v>0</v>
      </c>
      <c r="S1741" t="b">
        <v>0</v>
      </c>
      <c r="T1741" t="s">
        <v>8293</v>
      </c>
      <c r="U1741" t="s">
        <v>8325</v>
      </c>
      <c r="V1741" t="s">
        <v>8347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v>0</v>
      </c>
      <c r="G1742" t="s">
        <v>8221</v>
      </c>
      <c r="H1742" t="str">
        <f t="shared" si="108"/>
        <v>null</v>
      </c>
      <c r="I1742">
        <f t="shared" si="109"/>
        <v>0</v>
      </c>
      <c r="J1742">
        <v>0</v>
      </c>
      <c r="K1742" s="7">
        <v>0</v>
      </c>
      <c r="L1742" t="s">
        <v>8224</v>
      </c>
      <c r="M1742" t="s">
        <v>8246</v>
      </c>
      <c r="N1742">
        <v>1437075422</v>
      </c>
      <c r="O1742" s="11">
        <f t="shared" si="110"/>
        <v>42201.817384259266</v>
      </c>
      <c r="P1742">
        <v>1434483422</v>
      </c>
      <c r="Q1742" s="11">
        <f t="shared" si="111"/>
        <v>42171.817384259266</v>
      </c>
      <c r="R1742" t="b">
        <v>0</v>
      </c>
      <c r="S1742" t="b">
        <v>0</v>
      </c>
      <c r="T1742" t="s">
        <v>8293</v>
      </c>
      <c r="U1742" t="s">
        <v>8325</v>
      </c>
      <c r="V1742" t="s">
        <v>8347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v>110.83333333333334</v>
      </c>
      <c r="G1743" t="s">
        <v>8219</v>
      </c>
      <c r="H1743">
        <f t="shared" si="108"/>
        <v>52</v>
      </c>
      <c r="I1743" t="str">
        <f t="shared" si="109"/>
        <v>null</v>
      </c>
      <c r="J1743">
        <v>52</v>
      </c>
      <c r="K1743" s="6">
        <v>25.576923076923077</v>
      </c>
      <c r="L1743" t="s">
        <v>8225</v>
      </c>
      <c r="M1743" t="s">
        <v>8247</v>
      </c>
      <c r="N1743">
        <v>1433948671</v>
      </c>
      <c r="O1743" s="11">
        <f t="shared" si="110"/>
        <v>42165.628136574072</v>
      </c>
      <c r="P1743">
        <v>1430060671</v>
      </c>
      <c r="Q1743" s="11">
        <f t="shared" si="111"/>
        <v>42120.628136574072</v>
      </c>
      <c r="R1743" t="b">
        <v>0</v>
      </c>
      <c r="S1743" t="b">
        <v>1</v>
      </c>
      <c r="T1743" t="s">
        <v>8285</v>
      </c>
      <c r="U1743" t="s">
        <v>8338</v>
      </c>
      <c r="V1743" t="s">
        <v>8339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v>108.74999999999999</v>
      </c>
      <c r="G1744" t="s">
        <v>8219</v>
      </c>
      <c r="H1744">
        <f t="shared" si="108"/>
        <v>34</v>
      </c>
      <c r="I1744" t="str">
        <f t="shared" si="109"/>
        <v>null</v>
      </c>
      <c r="J1744">
        <v>34</v>
      </c>
      <c r="K1744" s="6">
        <v>63.970588235294116</v>
      </c>
      <c r="L1744" t="s">
        <v>8224</v>
      </c>
      <c r="M1744" t="s">
        <v>8246</v>
      </c>
      <c r="N1744">
        <v>1483822800</v>
      </c>
      <c r="O1744" s="11">
        <f t="shared" si="110"/>
        <v>42742.875</v>
      </c>
      <c r="P1744">
        <v>1481058170</v>
      </c>
      <c r="Q1744" s="11">
        <f t="shared" si="111"/>
        <v>42710.876967592587</v>
      </c>
      <c r="R1744" t="b">
        <v>0</v>
      </c>
      <c r="S1744" t="b">
        <v>1</v>
      </c>
      <c r="T1744" t="s">
        <v>8285</v>
      </c>
      <c r="U1744" t="s">
        <v>8338</v>
      </c>
      <c r="V1744" t="s">
        <v>8339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v>100.41666666666667</v>
      </c>
      <c r="G1745" t="s">
        <v>8219</v>
      </c>
      <c r="H1745">
        <f t="shared" si="108"/>
        <v>67</v>
      </c>
      <c r="I1745" t="str">
        <f t="shared" si="109"/>
        <v>null</v>
      </c>
      <c r="J1745">
        <v>67</v>
      </c>
      <c r="K1745" s="6">
        <v>89.925373134328353</v>
      </c>
      <c r="L1745" t="s">
        <v>8224</v>
      </c>
      <c r="M1745" t="s">
        <v>8246</v>
      </c>
      <c r="N1745">
        <v>1472270340</v>
      </c>
      <c r="O1745" s="11">
        <f t="shared" si="110"/>
        <v>42609.165972222225</v>
      </c>
      <c r="P1745">
        <v>1470348775</v>
      </c>
      <c r="Q1745" s="11">
        <f t="shared" si="111"/>
        <v>42586.925636574073</v>
      </c>
      <c r="R1745" t="b">
        <v>0</v>
      </c>
      <c r="S1745" t="b">
        <v>1</v>
      </c>
      <c r="T1745" t="s">
        <v>8285</v>
      </c>
      <c r="U1745" t="s">
        <v>8338</v>
      </c>
      <c r="V1745" t="s">
        <v>8339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v>118.45454545454545</v>
      </c>
      <c r="G1746" t="s">
        <v>8219</v>
      </c>
      <c r="H1746">
        <f t="shared" si="108"/>
        <v>70</v>
      </c>
      <c r="I1746" t="str">
        <f t="shared" si="109"/>
        <v>null</v>
      </c>
      <c r="J1746">
        <v>70</v>
      </c>
      <c r="K1746" s="6">
        <v>93.071428571428569</v>
      </c>
      <c r="L1746" t="s">
        <v>8225</v>
      </c>
      <c r="M1746" t="s">
        <v>8247</v>
      </c>
      <c r="N1746">
        <v>1425821477</v>
      </c>
      <c r="O1746" s="11">
        <f t="shared" si="110"/>
        <v>42071.563391203701</v>
      </c>
      <c r="P1746">
        <v>1421937077</v>
      </c>
      <c r="Q1746" s="11">
        <f t="shared" si="111"/>
        <v>42026.605057870373</v>
      </c>
      <c r="R1746" t="b">
        <v>0</v>
      </c>
      <c r="S1746" t="b">
        <v>1</v>
      </c>
      <c r="T1746" t="s">
        <v>8285</v>
      </c>
      <c r="U1746" t="s">
        <v>8338</v>
      </c>
      <c r="V1746" t="s">
        <v>8339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v>114.01428571428571</v>
      </c>
      <c r="G1747" t="s">
        <v>8219</v>
      </c>
      <c r="H1747">
        <f t="shared" si="108"/>
        <v>89</v>
      </c>
      <c r="I1747" t="str">
        <f t="shared" si="109"/>
        <v>null</v>
      </c>
      <c r="J1747">
        <v>89</v>
      </c>
      <c r="K1747" s="6">
        <v>89.674157303370791</v>
      </c>
      <c r="L1747" t="s">
        <v>8224</v>
      </c>
      <c r="M1747" t="s">
        <v>8246</v>
      </c>
      <c r="N1747">
        <v>1482372000</v>
      </c>
      <c r="O1747" s="11">
        <f t="shared" si="110"/>
        <v>42726.083333333328</v>
      </c>
      <c r="P1747">
        <v>1479276838</v>
      </c>
      <c r="Q1747" s="11">
        <f t="shared" si="111"/>
        <v>42690.259699074071</v>
      </c>
      <c r="R1747" t="b">
        <v>0</v>
      </c>
      <c r="S1747" t="b">
        <v>1</v>
      </c>
      <c r="T1747" t="s">
        <v>8285</v>
      </c>
      <c r="U1747" t="s">
        <v>8338</v>
      </c>
      <c r="V1747" t="s">
        <v>8339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v>148.10000000000002</v>
      </c>
      <c r="G1748" t="s">
        <v>8219</v>
      </c>
      <c r="H1748">
        <f t="shared" si="108"/>
        <v>107</v>
      </c>
      <c r="I1748" t="str">
        <f t="shared" si="109"/>
        <v>null</v>
      </c>
      <c r="J1748">
        <v>107</v>
      </c>
      <c r="K1748" s="6">
        <v>207.61682242990653</v>
      </c>
      <c r="L1748" t="s">
        <v>8224</v>
      </c>
      <c r="M1748" t="s">
        <v>8246</v>
      </c>
      <c r="N1748">
        <v>1479952800</v>
      </c>
      <c r="O1748" s="11">
        <f t="shared" si="110"/>
        <v>42698.083333333328</v>
      </c>
      <c r="P1748">
        <v>1477368867</v>
      </c>
      <c r="Q1748" s="11">
        <f t="shared" si="111"/>
        <v>42668.176701388889</v>
      </c>
      <c r="R1748" t="b">
        <v>0</v>
      </c>
      <c r="S1748" t="b">
        <v>1</v>
      </c>
      <c r="T1748" t="s">
        <v>8285</v>
      </c>
      <c r="U1748" t="s">
        <v>8338</v>
      </c>
      <c r="V1748" t="s">
        <v>8339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v>104.95555555555556</v>
      </c>
      <c r="G1749" t="s">
        <v>8219</v>
      </c>
      <c r="H1749">
        <f t="shared" si="108"/>
        <v>159</v>
      </c>
      <c r="I1749" t="str">
        <f t="shared" si="109"/>
        <v>null</v>
      </c>
      <c r="J1749">
        <v>159</v>
      </c>
      <c r="K1749" s="6">
        <v>59.408805031446541</v>
      </c>
      <c r="L1749" t="s">
        <v>8225</v>
      </c>
      <c r="M1749" t="s">
        <v>8247</v>
      </c>
      <c r="N1749">
        <v>1447426800</v>
      </c>
      <c r="O1749" s="11">
        <f t="shared" si="110"/>
        <v>42321.625</v>
      </c>
      <c r="P1749">
        <v>1444904830</v>
      </c>
      <c r="Q1749" s="11">
        <f t="shared" si="111"/>
        <v>42292.435532407413</v>
      </c>
      <c r="R1749" t="b">
        <v>0</v>
      </c>
      <c r="S1749" t="b">
        <v>1</v>
      </c>
      <c r="T1749" t="s">
        <v>8285</v>
      </c>
      <c r="U1749" t="s">
        <v>8338</v>
      </c>
      <c r="V1749" t="s">
        <v>8339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v>129.94800000000001</v>
      </c>
      <c r="G1750" t="s">
        <v>8219</v>
      </c>
      <c r="H1750">
        <f t="shared" si="108"/>
        <v>181</v>
      </c>
      <c r="I1750" t="str">
        <f t="shared" si="109"/>
        <v>null</v>
      </c>
      <c r="J1750">
        <v>181</v>
      </c>
      <c r="K1750" s="6">
        <v>358.97237569060775</v>
      </c>
      <c r="L1750" t="s">
        <v>8229</v>
      </c>
      <c r="M1750" t="s">
        <v>8251</v>
      </c>
      <c r="N1750">
        <v>1441234143</v>
      </c>
      <c r="O1750" s="11">
        <f t="shared" si="110"/>
        <v>42249.950729166667</v>
      </c>
      <c r="P1750">
        <v>1438642143</v>
      </c>
      <c r="Q1750" s="11">
        <f t="shared" si="111"/>
        <v>42219.950729166667</v>
      </c>
      <c r="R1750" t="b">
        <v>0</v>
      </c>
      <c r="S1750" t="b">
        <v>1</v>
      </c>
      <c r="T1750" t="s">
        <v>8285</v>
      </c>
      <c r="U1750" t="s">
        <v>8338</v>
      </c>
      <c r="V1750" t="s">
        <v>8339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v>123.48756218905473</v>
      </c>
      <c r="G1751" t="s">
        <v>8219</v>
      </c>
      <c r="H1751">
        <f t="shared" si="108"/>
        <v>131</v>
      </c>
      <c r="I1751" t="str">
        <f t="shared" si="109"/>
        <v>null</v>
      </c>
      <c r="J1751">
        <v>131</v>
      </c>
      <c r="K1751" s="6">
        <v>94.736641221374043</v>
      </c>
      <c r="L1751" t="s">
        <v>8243</v>
      </c>
      <c r="M1751" t="s">
        <v>8249</v>
      </c>
      <c r="N1751">
        <v>1488394800</v>
      </c>
      <c r="O1751" s="11">
        <f t="shared" si="110"/>
        <v>42795.791666666672</v>
      </c>
      <c r="P1751">
        <v>1485213921</v>
      </c>
      <c r="Q1751" s="11">
        <f t="shared" si="111"/>
        <v>42758.975937499999</v>
      </c>
      <c r="R1751" t="b">
        <v>0</v>
      </c>
      <c r="S1751" t="b">
        <v>1</v>
      </c>
      <c r="T1751" t="s">
        <v>8285</v>
      </c>
      <c r="U1751" t="s">
        <v>8338</v>
      </c>
      <c r="V1751" t="s">
        <v>8339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v>201.62</v>
      </c>
      <c r="G1752" t="s">
        <v>8219</v>
      </c>
      <c r="H1752">
        <f t="shared" si="108"/>
        <v>125</v>
      </c>
      <c r="I1752" t="str">
        <f t="shared" si="109"/>
        <v>null</v>
      </c>
      <c r="J1752">
        <v>125</v>
      </c>
      <c r="K1752" s="6">
        <v>80.647999999999996</v>
      </c>
      <c r="L1752" t="s">
        <v>8224</v>
      </c>
      <c r="M1752" t="s">
        <v>8246</v>
      </c>
      <c r="N1752">
        <v>1461096304</v>
      </c>
      <c r="O1752" s="11">
        <f t="shared" si="110"/>
        <v>42479.836851851855</v>
      </c>
      <c r="P1752">
        <v>1458936304</v>
      </c>
      <c r="Q1752" s="11">
        <f t="shared" si="111"/>
        <v>42454.836851851855</v>
      </c>
      <c r="R1752" t="b">
        <v>0</v>
      </c>
      <c r="S1752" t="b">
        <v>1</v>
      </c>
      <c r="T1752" t="s">
        <v>8285</v>
      </c>
      <c r="U1752" t="s">
        <v>8338</v>
      </c>
      <c r="V1752" t="s">
        <v>8339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v>102.89999999999999</v>
      </c>
      <c r="G1753" t="s">
        <v>8219</v>
      </c>
      <c r="H1753">
        <f t="shared" si="108"/>
        <v>61</v>
      </c>
      <c r="I1753" t="str">
        <f t="shared" si="109"/>
        <v>null</v>
      </c>
      <c r="J1753">
        <v>61</v>
      </c>
      <c r="K1753" s="6">
        <v>168.68852459016392</v>
      </c>
      <c r="L1753" t="s">
        <v>8224</v>
      </c>
      <c r="M1753" t="s">
        <v>8246</v>
      </c>
      <c r="N1753">
        <v>1426787123</v>
      </c>
      <c r="O1753" s="11">
        <f t="shared" si="110"/>
        <v>42082.739849537036</v>
      </c>
      <c r="P1753">
        <v>1424198723</v>
      </c>
      <c r="Q1753" s="11">
        <f t="shared" si="111"/>
        <v>42052.7815162037</v>
      </c>
      <c r="R1753" t="b">
        <v>0</v>
      </c>
      <c r="S1753" t="b">
        <v>1</v>
      </c>
      <c r="T1753" t="s">
        <v>8285</v>
      </c>
      <c r="U1753" t="s">
        <v>8338</v>
      </c>
      <c r="V1753" t="s">
        <v>8339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v>260.16666666666663</v>
      </c>
      <c r="G1754" t="s">
        <v>8219</v>
      </c>
      <c r="H1754">
        <f t="shared" si="108"/>
        <v>90</v>
      </c>
      <c r="I1754" t="str">
        <f t="shared" si="109"/>
        <v>null</v>
      </c>
      <c r="J1754">
        <v>90</v>
      </c>
      <c r="K1754" s="6">
        <v>34.68888888888889</v>
      </c>
      <c r="L1754" t="s">
        <v>8225</v>
      </c>
      <c r="M1754" t="s">
        <v>8247</v>
      </c>
      <c r="N1754">
        <v>1476425082</v>
      </c>
      <c r="O1754" s="11">
        <f t="shared" si="110"/>
        <v>42657.253263888888</v>
      </c>
      <c r="P1754">
        <v>1473833082</v>
      </c>
      <c r="Q1754" s="11">
        <f t="shared" si="111"/>
        <v>42627.253263888888</v>
      </c>
      <c r="R1754" t="b">
        <v>0</v>
      </c>
      <c r="S1754" t="b">
        <v>1</v>
      </c>
      <c r="T1754" t="s">
        <v>8285</v>
      </c>
      <c r="U1754" t="s">
        <v>8338</v>
      </c>
      <c r="V1754" t="s">
        <v>8339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v>108</v>
      </c>
      <c r="G1755" t="s">
        <v>8219</v>
      </c>
      <c r="H1755">
        <f t="shared" si="108"/>
        <v>35</v>
      </c>
      <c r="I1755" t="str">
        <f t="shared" si="109"/>
        <v>null</v>
      </c>
      <c r="J1755">
        <v>35</v>
      </c>
      <c r="K1755" s="6">
        <v>462.85714285714283</v>
      </c>
      <c r="L1755" t="s">
        <v>8232</v>
      </c>
      <c r="M1755" t="s">
        <v>8253</v>
      </c>
      <c r="N1755">
        <v>1458579568</v>
      </c>
      <c r="O1755" s="11">
        <f t="shared" si="110"/>
        <v>42450.707962962959</v>
      </c>
      <c r="P1755">
        <v>1455991168</v>
      </c>
      <c r="Q1755" s="11">
        <f t="shared" si="111"/>
        <v>42420.74962962963</v>
      </c>
      <c r="R1755" t="b">
        <v>0</v>
      </c>
      <c r="S1755" t="b">
        <v>1</v>
      </c>
      <c r="T1755" t="s">
        <v>8285</v>
      </c>
      <c r="U1755" t="s">
        <v>8338</v>
      </c>
      <c r="V1755" t="s">
        <v>8339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v>110.52941176470587</v>
      </c>
      <c r="G1756" t="s">
        <v>8219</v>
      </c>
      <c r="H1756">
        <f t="shared" si="108"/>
        <v>90</v>
      </c>
      <c r="I1756" t="str">
        <f t="shared" si="109"/>
        <v>null</v>
      </c>
      <c r="J1756">
        <v>90</v>
      </c>
      <c r="K1756" s="6">
        <v>104.38888888888889</v>
      </c>
      <c r="L1756" t="s">
        <v>8229</v>
      </c>
      <c r="M1756" t="s">
        <v>8251</v>
      </c>
      <c r="N1756">
        <v>1428091353</v>
      </c>
      <c r="O1756" s="11">
        <f t="shared" si="110"/>
        <v>42097.835104166668</v>
      </c>
      <c r="P1756">
        <v>1425502953</v>
      </c>
      <c r="Q1756" s="11">
        <f t="shared" si="111"/>
        <v>42067.876770833333</v>
      </c>
      <c r="R1756" t="b">
        <v>0</v>
      </c>
      <c r="S1756" t="b">
        <v>1</v>
      </c>
      <c r="T1756" t="s">
        <v>8285</v>
      </c>
      <c r="U1756" t="s">
        <v>8338</v>
      </c>
      <c r="V1756" t="s">
        <v>8339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v>120</v>
      </c>
      <c r="G1757" t="s">
        <v>8219</v>
      </c>
      <c r="H1757">
        <f t="shared" si="108"/>
        <v>4</v>
      </c>
      <c r="I1757" t="str">
        <f t="shared" si="109"/>
        <v>null</v>
      </c>
      <c r="J1757">
        <v>4</v>
      </c>
      <c r="K1757" s="6">
        <v>7.5</v>
      </c>
      <c r="L1757" t="s">
        <v>8224</v>
      </c>
      <c r="M1757" t="s">
        <v>8246</v>
      </c>
      <c r="N1757">
        <v>1444071361</v>
      </c>
      <c r="O1757" s="11">
        <f t="shared" si="110"/>
        <v>42282.788900462961</v>
      </c>
      <c r="P1757">
        <v>1441479361</v>
      </c>
      <c r="Q1757" s="11">
        <f t="shared" si="111"/>
        <v>42252.788900462961</v>
      </c>
      <c r="R1757" t="b">
        <v>0</v>
      </c>
      <c r="S1757" t="b">
        <v>1</v>
      </c>
      <c r="T1757" t="s">
        <v>8285</v>
      </c>
      <c r="U1757" t="s">
        <v>8338</v>
      </c>
      <c r="V1757" t="s">
        <v>8339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v>102.82909090909091</v>
      </c>
      <c r="G1758" t="s">
        <v>8219</v>
      </c>
      <c r="H1758">
        <f t="shared" si="108"/>
        <v>120</v>
      </c>
      <c r="I1758" t="str">
        <f t="shared" si="109"/>
        <v>null</v>
      </c>
      <c r="J1758">
        <v>120</v>
      </c>
      <c r="K1758" s="6">
        <v>47.13</v>
      </c>
      <c r="L1758" t="s">
        <v>8224</v>
      </c>
      <c r="M1758" t="s">
        <v>8246</v>
      </c>
      <c r="N1758">
        <v>1472443269</v>
      </c>
      <c r="O1758" s="11">
        <f t="shared" si="110"/>
        <v>42611.167465277773</v>
      </c>
      <c r="P1758">
        <v>1468987269</v>
      </c>
      <c r="Q1758" s="11">
        <f t="shared" si="111"/>
        <v>42571.167465277773</v>
      </c>
      <c r="R1758" t="b">
        <v>0</v>
      </c>
      <c r="S1758" t="b">
        <v>1</v>
      </c>
      <c r="T1758" t="s">
        <v>8285</v>
      </c>
      <c r="U1758" t="s">
        <v>8338</v>
      </c>
      <c r="V1758" t="s">
        <v>8339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v>115.99999999999999</v>
      </c>
      <c r="G1759" t="s">
        <v>8219</v>
      </c>
      <c r="H1759">
        <f t="shared" si="108"/>
        <v>14</v>
      </c>
      <c r="I1759" t="str">
        <f t="shared" si="109"/>
        <v>null</v>
      </c>
      <c r="J1759">
        <v>14</v>
      </c>
      <c r="K1759" s="6">
        <v>414.28571428571428</v>
      </c>
      <c r="L1759" t="s">
        <v>8224</v>
      </c>
      <c r="M1759" t="s">
        <v>8246</v>
      </c>
      <c r="N1759">
        <v>1485631740</v>
      </c>
      <c r="O1759" s="11">
        <f t="shared" si="110"/>
        <v>42763.811805555553</v>
      </c>
      <c r="P1759">
        <v>1483041083</v>
      </c>
      <c r="Q1759" s="11">
        <f t="shared" si="111"/>
        <v>42733.827349537038</v>
      </c>
      <c r="R1759" t="b">
        <v>0</v>
      </c>
      <c r="S1759" t="b">
        <v>1</v>
      </c>
      <c r="T1759" t="s">
        <v>8285</v>
      </c>
      <c r="U1759" t="s">
        <v>8338</v>
      </c>
      <c r="V1759" t="s">
        <v>8339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v>114.7</v>
      </c>
      <c r="G1760" t="s">
        <v>8219</v>
      </c>
      <c r="H1760">
        <f t="shared" si="108"/>
        <v>27</v>
      </c>
      <c r="I1760" t="str">
        <f t="shared" si="109"/>
        <v>null</v>
      </c>
      <c r="J1760">
        <v>27</v>
      </c>
      <c r="K1760" s="6">
        <v>42.481481481481481</v>
      </c>
      <c r="L1760" t="s">
        <v>8224</v>
      </c>
      <c r="M1760" t="s">
        <v>8246</v>
      </c>
      <c r="N1760">
        <v>1468536992</v>
      </c>
      <c r="O1760" s="11">
        <f t="shared" si="110"/>
        <v>42565.955925925926</v>
      </c>
      <c r="P1760">
        <v>1463352992</v>
      </c>
      <c r="Q1760" s="11">
        <f t="shared" si="111"/>
        <v>42505.955925925926</v>
      </c>
      <c r="R1760" t="b">
        <v>0</v>
      </c>
      <c r="S1760" t="b">
        <v>1</v>
      </c>
      <c r="T1760" t="s">
        <v>8285</v>
      </c>
      <c r="U1760" t="s">
        <v>8338</v>
      </c>
      <c r="V1760" t="s">
        <v>8339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v>106.60000000000001</v>
      </c>
      <c r="G1761" t="s">
        <v>8219</v>
      </c>
      <c r="H1761">
        <f t="shared" si="108"/>
        <v>49</v>
      </c>
      <c r="I1761" t="str">
        <f t="shared" si="109"/>
        <v>null</v>
      </c>
      <c r="J1761">
        <v>49</v>
      </c>
      <c r="K1761" s="6">
        <v>108.77551020408163</v>
      </c>
      <c r="L1761" t="s">
        <v>8224</v>
      </c>
      <c r="M1761" t="s">
        <v>8246</v>
      </c>
      <c r="N1761">
        <v>1427309629</v>
      </c>
      <c r="O1761" s="11">
        <f t="shared" si="110"/>
        <v>42088.787372685183</v>
      </c>
      <c r="P1761">
        <v>1425585229</v>
      </c>
      <c r="Q1761" s="11">
        <f t="shared" si="111"/>
        <v>42068.829039351855</v>
      </c>
      <c r="R1761" t="b">
        <v>0</v>
      </c>
      <c r="S1761" t="b">
        <v>1</v>
      </c>
      <c r="T1761" t="s">
        <v>8285</v>
      </c>
      <c r="U1761" t="s">
        <v>8338</v>
      </c>
      <c r="V1761" t="s">
        <v>8339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v>165.44</v>
      </c>
      <c r="G1762" t="s">
        <v>8219</v>
      </c>
      <c r="H1762">
        <f t="shared" si="108"/>
        <v>102</v>
      </c>
      <c r="I1762" t="str">
        <f t="shared" si="109"/>
        <v>null</v>
      </c>
      <c r="J1762">
        <v>102</v>
      </c>
      <c r="K1762" s="6">
        <v>81.098039215686271</v>
      </c>
      <c r="L1762" t="s">
        <v>8224</v>
      </c>
      <c r="M1762" t="s">
        <v>8246</v>
      </c>
      <c r="N1762">
        <v>1456416513</v>
      </c>
      <c r="O1762" s="11">
        <f t="shared" si="110"/>
        <v>42425.67260416667</v>
      </c>
      <c r="P1762">
        <v>1454688513</v>
      </c>
      <c r="Q1762" s="11">
        <f t="shared" si="111"/>
        <v>42405.67260416667</v>
      </c>
      <c r="R1762" t="b">
        <v>0</v>
      </c>
      <c r="S1762" t="b">
        <v>1</v>
      </c>
      <c r="T1762" t="s">
        <v>8285</v>
      </c>
      <c r="U1762" t="s">
        <v>8338</v>
      </c>
      <c r="V1762" t="s">
        <v>8339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v>155</v>
      </c>
      <c r="G1763" t="s">
        <v>8219</v>
      </c>
      <c r="H1763">
        <f t="shared" si="108"/>
        <v>3</v>
      </c>
      <c r="I1763" t="str">
        <f t="shared" si="109"/>
        <v>null</v>
      </c>
      <c r="J1763">
        <v>3</v>
      </c>
      <c r="K1763" s="6">
        <v>51.666666666666664</v>
      </c>
      <c r="L1763" t="s">
        <v>8225</v>
      </c>
      <c r="M1763" t="s">
        <v>8247</v>
      </c>
      <c r="N1763">
        <v>1442065060</v>
      </c>
      <c r="O1763" s="11">
        <f t="shared" si="110"/>
        <v>42259.567824074074</v>
      </c>
      <c r="P1763">
        <v>1437745060</v>
      </c>
      <c r="Q1763" s="11">
        <f t="shared" si="111"/>
        <v>42209.567824074074</v>
      </c>
      <c r="R1763" t="b">
        <v>0</v>
      </c>
      <c r="S1763" t="b">
        <v>1</v>
      </c>
      <c r="T1763" t="s">
        <v>8285</v>
      </c>
      <c r="U1763" t="s">
        <v>8338</v>
      </c>
      <c r="V1763" t="s">
        <v>8339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v>885</v>
      </c>
      <c r="G1764" t="s">
        <v>8219</v>
      </c>
      <c r="H1764">
        <f t="shared" si="108"/>
        <v>25</v>
      </c>
      <c r="I1764" t="str">
        <f t="shared" si="109"/>
        <v>null</v>
      </c>
      <c r="J1764">
        <v>25</v>
      </c>
      <c r="K1764" s="6">
        <v>35.4</v>
      </c>
      <c r="L1764" t="s">
        <v>8224</v>
      </c>
      <c r="M1764" t="s">
        <v>8246</v>
      </c>
      <c r="N1764">
        <v>1457739245</v>
      </c>
      <c r="O1764" s="11">
        <f t="shared" si="110"/>
        <v>42440.982002314813</v>
      </c>
      <c r="P1764">
        <v>1455147245</v>
      </c>
      <c r="Q1764" s="11">
        <f t="shared" si="111"/>
        <v>42410.982002314813</v>
      </c>
      <c r="R1764" t="b">
        <v>0</v>
      </c>
      <c r="S1764" t="b">
        <v>1</v>
      </c>
      <c r="T1764" t="s">
        <v>8285</v>
      </c>
      <c r="U1764" t="s">
        <v>8338</v>
      </c>
      <c r="V1764" t="s">
        <v>8339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v>101.90833333333333</v>
      </c>
      <c r="G1765" t="s">
        <v>8219</v>
      </c>
      <c r="H1765">
        <f t="shared" si="108"/>
        <v>118</v>
      </c>
      <c r="I1765" t="str">
        <f t="shared" si="109"/>
        <v>null</v>
      </c>
      <c r="J1765">
        <v>118</v>
      </c>
      <c r="K1765" s="6">
        <v>103.63559322033899</v>
      </c>
      <c r="L1765" t="s">
        <v>8224</v>
      </c>
      <c r="M1765" t="s">
        <v>8246</v>
      </c>
      <c r="N1765">
        <v>1477255840</v>
      </c>
      <c r="O1765" s="11">
        <f t="shared" si="110"/>
        <v>42666.868518518517</v>
      </c>
      <c r="P1765">
        <v>1474663840</v>
      </c>
      <c r="Q1765" s="11">
        <f t="shared" si="111"/>
        <v>42636.868518518517</v>
      </c>
      <c r="R1765" t="b">
        <v>0</v>
      </c>
      <c r="S1765" t="b">
        <v>1</v>
      </c>
      <c r="T1765" t="s">
        <v>8285</v>
      </c>
      <c r="U1765" t="s">
        <v>8338</v>
      </c>
      <c r="V1765" t="s">
        <v>8339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v>19.600000000000001</v>
      </c>
      <c r="G1766" t="s">
        <v>8221</v>
      </c>
      <c r="H1766" t="str">
        <f t="shared" si="108"/>
        <v>null</v>
      </c>
      <c r="I1766">
        <f t="shared" si="109"/>
        <v>39</v>
      </c>
      <c r="J1766">
        <v>39</v>
      </c>
      <c r="K1766" s="6">
        <v>55.282051282051285</v>
      </c>
      <c r="L1766" t="s">
        <v>8225</v>
      </c>
      <c r="M1766" t="s">
        <v>8247</v>
      </c>
      <c r="N1766">
        <v>1407065979</v>
      </c>
      <c r="O1766" s="11">
        <f t="shared" si="110"/>
        <v>41854.485868055555</v>
      </c>
      <c r="P1766">
        <v>1404560379</v>
      </c>
      <c r="Q1766" s="11">
        <f t="shared" si="111"/>
        <v>41825.485868055555</v>
      </c>
      <c r="R1766" t="b">
        <v>1</v>
      </c>
      <c r="S1766" t="b">
        <v>0</v>
      </c>
      <c r="T1766" t="s">
        <v>8285</v>
      </c>
      <c r="U1766" t="s">
        <v>8338</v>
      </c>
      <c r="V1766" t="s">
        <v>8339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v>59.467839999999995</v>
      </c>
      <c r="G1767" t="s">
        <v>8221</v>
      </c>
      <c r="H1767" t="str">
        <f t="shared" si="108"/>
        <v>null</v>
      </c>
      <c r="I1767">
        <f t="shared" si="109"/>
        <v>103</v>
      </c>
      <c r="J1767">
        <v>103</v>
      </c>
      <c r="K1767" s="6">
        <v>72.16970873786407</v>
      </c>
      <c r="L1767" t="s">
        <v>8224</v>
      </c>
      <c r="M1767" t="s">
        <v>8246</v>
      </c>
      <c r="N1767">
        <v>1407972712</v>
      </c>
      <c r="O1767" s="11">
        <f t="shared" si="110"/>
        <v>41864.980462962965</v>
      </c>
      <c r="P1767">
        <v>1405380712</v>
      </c>
      <c r="Q1767" s="11">
        <f t="shared" si="111"/>
        <v>41834.980462962965</v>
      </c>
      <c r="R1767" t="b">
        <v>1</v>
      </c>
      <c r="S1767" t="b">
        <v>0</v>
      </c>
      <c r="T1767" t="s">
        <v>8285</v>
      </c>
      <c r="U1767" t="s">
        <v>8338</v>
      </c>
      <c r="V1767" t="s">
        <v>8339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v>0</v>
      </c>
      <c r="G1768" t="s">
        <v>8221</v>
      </c>
      <c r="H1768" t="str">
        <f t="shared" si="108"/>
        <v>null</v>
      </c>
      <c r="I1768">
        <f t="shared" si="109"/>
        <v>0</v>
      </c>
      <c r="J1768">
        <v>0</v>
      </c>
      <c r="K1768" s="7">
        <v>0</v>
      </c>
      <c r="L1768" t="s">
        <v>8226</v>
      </c>
      <c r="M1768" t="s">
        <v>8248</v>
      </c>
      <c r="N1768">
        <v>1408999088</v>
      </c>
      <c r="O1768" s="11">
        <f t="shared" si="110"/>
        <v>41876.859814814816</v>
      </c>
      <c r="P1768">
        <v>1407184688</v>
      </c>
      <c r="Q1768" s="11">
        <f t="shared" si="111"/>
        <v>41855.859814814816</v>
      </c>
      <c r="R1768" t="b">
        <v>1</v>
      </c>
      <c r="S1768" t="b">
        <v>0</v>
      </c>
      <c r="T1768" t="s">
        <v>8285</v>
      </c>
      <c r="U1768" t="s">
        <v>8338</v>
      </c>
      <c r="V1768" t="s">
        <v>8339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v>45.72</v>
      </c>
      <c r="G1769" t="s">
        <v>8221</v>
      </c>
      <c r="H1769" t="str">
        <f t="shared" si="108"/>
        <v>null</v>
      </c>
      <c r="I1769">
        <f t="shared" si="109"/>
        <v>39</v>
      </c>
      <c r="J1769">
        <v>39</v>
      </c>
      <c r="K1769" s="6">
        <v>58.615384615384613</v>
      </c>
      <c r="L1769" t="s">
        <v>8224</v>
      </c>
      <c r="M1769" t="s">
        <v>8246</v>
      </c>
      <c r="N1769">
        <v>1407080884</v>
      </c>
      <c r="O1769" s="11">
        <f t="shared" si="110"/>
        <v>41854.658379629633</v>
      </c>
      <c r="P1769">
        <v>1404488884</v>
      </c>
      <c r="Q1769" s="11">
        <f t="shared" si="111"/>
        <v>41824.658379629633</v>
      </c>
      <c r="R1769" t="b">
        <v>1</v>
      </c>
      <c r="S1769" t="b">
        <v>0</v>
      </c>
      <c r="T1769" t="s">
        <v>8285</v>
      </c>
      <c r="U1769" t="s">
        <v>8338</v>
      </c>
      <c r="V1769" t="s">
        <v>8339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v>3.74</v>
      </c>
      <c r="G1770" t="s">
        <v>8221</v>
      </c>
      <c r="H1770" t="str">
        <f t="shared" si="108"/>
        <v>null</v>
      </c>
      <c r="I1770">
        <f t="shared" si="109"/>
        <v>15</v>
      </c>
      <c r="J1770">
        <v>15</v>
      </c>
      <c r="K1770" s="6">
        <v>12.466666666666667</v>
      </c>
      <c r="L1770" t="s">
        <v>8224</v>
      </c>
      <c r="M1770" t="s">
        <v>8246</v>
      </c>
      <c r="N1770">
        <v>1411824444</v>
      </c>
      <c r="O1770" s="11">
        <f t="shared" si="110"/>
        <v>41909.560694444444</v>
      </c>
      <c r="P1770">
        <v>1406640444</v>
      </c>
      <c r="Q1770" s="11">
        <f t="shared" si="111"/>
        <v>41849.560694444444</v>
      </c>
      <c r="R1770" t="b">
        <v>1</v>
      </c>
      <c r="S1770" t="b">
        <v>0</v>
      </c>
      <c r="T1770" t="s">
        <v>8285</v>
      </c>
      <c r="U1770" t="s">
        <v>8338</v>
      </c>
      <c r="V1770" t="s">
        <v>8339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v>2.7025000000000001</v>
      </c>
      <c r="G1771" t="s">
        <v>8221</v>
      </c>
      <c r="H1771" t="str">
        <f t="shared" si="108"/>
        <v>null</v>
      </c>
      <c r="I1771">
        <f t="shared" si="109"/>
        <v>22</v>
      </c>
      <c r="J1771">
        <v>22</v>
      </c>
      <c r="K1771" s="6">
        <v>49.136363636363633</v>
      </c>
      <c r="L1771" t="s">
        <v>8224</v>
      </c>
      <c r="M1771" t="s">
        <v>8246</v>
      </c>
      <c r="N1771">
        <v>1421177959</v>
      </c>
      <c r="O1771" s="11">
        <f t="shared" si="110"/>
        <v>42017.818969907406</v>
      </c>
      <c r="P1771">
        <v>1418585959</v>
      </c>
      <c r="Q1771" s="11">
        <f t="shared" si="111"/>
        <v>41987.818969907406</v>
      </c>
      <c r="R1771" t="b">
        <v>1</v>
      </c>
      <c r="S1771" t="b">
        <v>0</v>
      </c>
      <c r="T1771" t="s">
        <v>8285</v>
      </c>
      <c r="U1771" t="s">
        <v>8338</v>
      </c>
      <c r="V1771" t="s">
        <v>8339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v>56.51428571428572</v>
      </c>
      <c r="G1772" t="s">
        <v>8221</v>
      </c>
      <c r="H1772" t="str">
        <f t="shared" si="108"/>
        <v>null</v>
      </c>
      <c r="I1772">
        <f t="shared" si="109"/>
        <v>92</v>
      </c>
      <c r="J1772">
        <v>92</v>
      </c>
      <c r="K1772" s="6">
        <v>150.5</v>
      </c>
      <c r="L1772" t="s">
        <v>8224</v>
      </c>
      <c r="M1772" t="s">
        <v>8246</v>
      </c>
      <c r="N1772">
        <v>1413312194</v>
      </c>
      <c r="O1772" s="11">
        <f t="shared" si="110"/>
        <v>41926.780023148152</v>
      </c>
      <c r="P1772">
        <v>1410288194</v>
      </c>
      <c r="Q1772" s="11">
        <f t="shared" si="111"/>
        <v>41891.780023148152</v>
      </c>
      <c r="R1772" t="b">
        <v>1</v>
      </c>
      <c r="S1772" t="b">
        <v>0</v>
      </c>
      <c r="T1772" t="s">
        <v>8285</v>
      </c>
      <c r="U1772" t="s">
        <v>8338</v>
      </c>
      <c r="V1772" t="s">
        <v>8339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v>21.30952380952381</v>
      </c>
      <c r="G1773" t="s">
        <v>8221</v>
      </c>
      <c r="H1773" t="str">
        <f t="shared" si="108"/>
        <v>null</v>
      </c>
      <c r="I1773">
        <f t="shared" si="109"/>
        <v>25</v>
      </c>
      <c r="J1773">
        <v>25</v>
      </c>
      <c r="K1773" s="6">
        <v>35.799999999999997</v>
      </c>
      <c r="L1773" t="s">
        <v>8225</v>
      </c>
      <c r="M1773" t="s">
        <v>8247</v>
      </c>
      <c r="N1773">
        <v>1414107040</v>
      </c>
      <c r="O1773" s="11">
        <f t="shared" si="110"/>
        <v>41935.979629629634</v>
      </c>
      <c r="P1773">
        <v>1411515040</v>
      </c>
      <c r="Q1773" s="11">
        <f t="shared" si="111"/>
        <v>41905.979629629634</v>
      </c>
      <c r="R1773" t="b">
        <v>1</v>
      </c>
      <c r="S1773" t="b">
        <v>0</v>
      </c>
      <c r="T1773" t="s">
        <v>8285</v>
      </c>
      <c r="U1773" t="s">
        <v>8338</v>
      </c>
      <c r="V1773" t="s">
        <v>8339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v>15.6</v>
      </c>
      <c r="G1774" t="s">
        <v>8221</v>
      </c>
      <c r="H1774" t="str">
        <f t="shared" si="108"/>
        <v>null</v>
      </c>
      <c r="I1774">
        <f t="shared" si="109"/>
        <v>19</v>
      </c>
      <c r="J1774">
        <v>19</v>
      </c>
      <c r="K1774" s="6">
        <v>45.157894736842103</v>
      </c>
      <c r="L1774" t="s">
        <v>8225</v>
      </c>
      <c r="M1774" t="s">
        <v>8247</v>
      </c>
      <c r="N1774">
        <v>1404666836</v>
      </c>
      <c r="O1774" s="11">
        <f t="shared" si="110"/>
        <v>41826.718009259261</v>
      </c>
      <c r="P1774">
        <v>1399482836</v>
      </c>
      <c r="Q1774" s="11">
        <f t="shared" si="111"/>
        <v>41766.718009259261</v>
      </c>
      <c r="R1774" t="b">
        <v>1</v>
      </c>
      <c r="S1774" t="b">
        <v>0</v>
      </c>
      <c r="T1774" t="s">
        <v>8285</v>
      </c>
      <c r="U1774" t="s">
        <v>8338</v>
      </c>
      <c r="V1774" t="s">
        <v>8339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v>6.2566666666666677</v>
      </c>
      <c r="G1775" t="s">
        <v>8221</v>
      </c>
      <c r="H1775" t="str">
        <f t="shared" si="108"/>
        <v>null</v>
      </c>
      <c r="I1775">
        <f t="shared" si="109"/>
        <v>19</v>
      </c>
      <c r="J1775">
        <v>19</v>
      </c>
      <c r="K1775" s="6">
        <v>98.78947368421052</v>
      </c>
      <c r="L1775" t="s">
        <v>8224</v>
      </c>
      <c r="M1775" t="s">
        <v>8246</v>
      </c>
      <c r="N1775">
        <v>1421691298</v>
      </c>
      <c r="O1775" s="11">
        <f t="shared" si="110"/>
        <v>42023.760393518518</v>
      </c>
      <c r="P1775">
        <v>1417803298</v>
      </c>
      <c r="Q1775" s="11">
        <f t="shared" si="111"/>
        <v>41978.760393518518</v>
      </c>
      <c r="R1775" t="b">
        <v>1</v>
      </c>
      <c r="S1775" t="b">
        <v>0</v>
      </c>
      <c r="T1775" t="s">
        <v>8285</v>
      </c>
      <c r="U1775" t="s">
        <v>8338</v>
      </c>
      <c r="V1775" t="s">
        <v>8339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v>45.92</v>
      </c>
      <c r="G1776" t="s">
        <v>8221</v>
      </c>
      <c r="H1776" t="str">
        <f t="shared" si="108"/>
        <v>null</v>
      </c>
      <c r="I1776">
        <f t="shared" si="109"/>
        <v>13</v>
      </c>
      <c r="J1776">
        <v>13</v>
      </c>
      <c r="K1776" s="6">
        <v>88.307692307692307</v>
      </c>
      <c r="L1776" t="s">
        <v>8224</v>
      </c>
      <c r="M1776" t="s">
        <v>8246</v>
      </c>
      <c r="N1776">
        <v>1417273140</v>
      </c>
      <c r="O1776" s="11">
        <f t="shared" si="110"/>
        <v>41972.624305555553</v>
      </c>
      <c r="P1776">
        <v>1413609292</v>
      </c>
      <c r="Q1776" s="11">
        <f t="shared" si="111"/>
        <v>41930.218657407408</v>
      </c>
      <c r="R1776" t="b">
        <v>1</v>
      </c>
      <c r="S1776" t="b">
        <v>0</v>
      </c>
      <c r="T1776" t="s">
        <v>8285</v>
      </c>
      <c r="U1776" t="s">
        <v>8338</v>
      </c>
      <c r="V1776" t="s">
        <v>8339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v>65.101538461538468</v>
      </c>
      <c r="G1777" t="s">
        <v>8221</v>
      </c>
      <c r="H1777" t="str">
        <f t="shared" si="108"/>
        <v>null</v>
      </c>
      <c r="I1777">
        <f t="shared" si="109"/>
        <v>124</v>
      </c>
      <c r="J1777">
        <v>124</v>
      </c>
      <c r="K1777" s="6">
        <v>170.62903225806451</v>
      </c>
      <c r="L1777" t="s">
        <v>8224</v>
      </c>
      <c r="M1777" t="s">
        <v>8246</v>
      </c>
      <c r="N1777">
        <v>1414193160</v>
      </c>
      <c r="O1777" s="11">
        <f t="shared" si="110"/>
        <v>41936.976388888892</v>
      </c>
      <c r="P1777">
        <v>1410305160</v>
      </c>
      <c r="Q1777" s="11">
        <f t="shared" si="111"/>
        <v>41891.976388888892</v>
      </c>
      <c r="R1777" t="b">
        <v>1</v>
      </c>
      <c r="S1777" t="b">
        <v>0</v>
      </c>
      <c r="T1777" t="s">
        <v>8285</v>
      </c>
      <c r="U1777" t="s">
        <v>8338</v>
      </c>
      <c r="V1777" t="s">
        <v>8339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v>6.7</v>
      </c>
      <c r="G1778" t="s">
        <v>8221</v>
      </c>
      <c r="H1778" t="str">
        <f t="shared" si="108"/>
        <v>null</v>
      </c>
      <c r="I1778">
        <f t="shared" si="109"/>
        <v>4</v>
      </c>
      <c r="J1778">
        <v>4</v>
      </c>
      <c r="K1778" s="6">
        <v>83.75</v>
      </c>
      <c r="L1778" t="s">
        <v>8225</v>
      </c>
      <c r="M1778" t="s">
        <v>8247</v>
      </c>
      <c r="N1778">
        <v>1414623471</v>
      </c>
      <c r="O1778" s="11">
        <f t="shared" si="110"/>
        <v>41941.95684027778</v>
      </c>
      <c r="P1778">
        <v>1411513071</v>
      </c>
      <c r="Q1778" s="11">
        <f t="shared" si="111"/>
        <v>41905.95684027778</v>
      </c>
      <c r="R1778" t="b">
        <v>1</v>
      </c>
      <c r="S1778" t="b">
        <v>0</v>
      </c>
      <c r="T1778" t="s">
        <v>8285</v>
      </c>
      <c r="U1778" t="s">
        <v>8338</v>
      </c>
      <c r="V1778" t="s">
        <v>8339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v>13.5625</v>
      </c>
      <c r="G1779" t="s">
        <v>8221</v>
      </c>
      <c r="H1779" t="str">
        <f t="shared" si="108"/>
        <v>null</v>
      </c>
      <c r="I1779">
        <f t="shared" si="109"/>
        <v>10</v>
      </c>
      <c r="J1779">
        <v>10</v>
      </c>
      <c r="K1779" s="6">
        <v>65.099999999999994</v>
      </c>
      <c r="L1779" t="s">
        <v>8233</v>
      </c>
      <c r="M1779" t="s">
        <v>8249</v>
      </c>
      <c r="N1779">
        <v>1424421253</v>
      </c>
      <c r="O1779" s="11">
        <f t="shared" si="110"/>
        <v>42055.357094907406</v>
      </c>
      <c r="P1779">
        <v>1421829253</v>
      </c>
      <c r="Q1779" s="11">
        <f t="shared" si="111"/>
        <v>42025.357094907406</v>
      </c>
      <c r="R1779" t="b">
        <v>1</v>
      </c>
      <c r="S1779" t="b">
        <v>0</v>
      </c>
      <c r="T1779" t="s">
        <v>8285</v>
      </c>
      <c r="U1779" t="s">
        <v>8338</v>
      </c>
      <c r="V1779" t="s">
        <v>8339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v>1.9900000000000002</v>
      </c>
      <c r="G1780" t="s">
        <v>8221</v>
      </c>
      <c r="H1780" t="str">
        <f t="shared" si="108"/>
        <v>null</v>
      </c>
      <c r="I1780">
        <f t="shared" si="109"/>
        <v>15</v>
      </c>
      <c r="J1780">
        <v>15</v>
      </c>
      <c r="K1780" s="6">
        <v>66.333333333333329</v>
      </c>
      <c r="L1780" t="s">
        <v>8224</v>
      </c>
      <c r="M1780" t="s">
        <v>8246</v>
      </c>
      <c r="N1780">
        <v>1427485395</v>
      </c>
      <c r="O1780" s="11">
        <f t="shared" si="110"/>
        <v>42090.821701388893</v>
      </c>
      <c r="P1780">
        <v>1423600995</v>
      </c>
      <c r="Q1780" s="11">
        <f t="shared" si="111"/>
        <v>42045.86336805555</v>
      </c>
      <c r="R1780" t="b">
        <v>1</v>
      </c>
      <c r="S1780" t="b">
        <v>0</v>
      </c>
      <c r="T1780" t="s">
        <v>8285</v>
      </c>
      <c r="U1780" t="s">
        <v>8338</v>
      </c>
      <c r="V1780" t="s">
        <v>8339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v>36.236363636363642</v>
      </c>
      <c r="G1781" t="s">
        <v>8221</v>
      </c>
      <c r="H1781" t="str">
        <f t="shared" si="108"/>
        <v>null</v>
      </c>
      <c r="I1781">
        <f t="shared" si="109"/>
        <v>38</v>
      </c>
      <c r="J1781">
        <v>38</v>
      </c>
      <c r="K1781" s="6">
        <v>104.89473684210526</v>
      </c>
      <c r="L1781" t="s">
        <v>8224</v>
      </c>
      <c r="M1781" t="s">
        <v>8246</v>
      </c>
      <c r="N1781">
        <v>1472834180</v>
      </c>
      <c r="O1781" s="11">
        <f t="shared" si="110"/>
        <v>42615.691898148143</v>
      </c>
      <c r="P1781">
        <v>1470242180</v>
      </c>
      <c r="Q1781" s="11">
        <f t="shared" si="111"/>
        <v>42585.691898148143</v>
      </c>
      <c r="R1781" t="b">
        <v>1</v>
      </c>
      <c r="S1781" t="b">
        <v>0</v>
      </c>
      <c r="T1781" t="s">
        <v>8285</v>
      </c>
      <c r="U1781" t="s">
        <v>8338</v>
      </c>
      <c r="V1781" t="s">
        <v>8339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v>39.743333333333339</v>
      </c>
      <c r="G1782" t="s">
        <v>8221</v>
      </c>
      <c r="H1782" t="str">
        <f t="shared" si="108"/>
        <v>null</v>
      </c>
      <c r="I1782">
        <f t="shared" si="109"/>
        <v>152</v>
      </c>
      <c r="J1782">
        <v>152</v>
      </c>
      <c r="K1782" s="6">
        <v>78.440789473684205</v>
      </c>
      <c r="L1782" t="s">
        <v>8224</v>
      </c>
      <c r="M1782" t="s">
        <v>8246</v>
      </c>
      <c r="N1782">
        <v>1467469510</v>
      </c>
      <c r="O1782" s="11">
        <f t="shared" si="110"/>
        <v>42553.600810185191</v>
      </c>
      <c r="P1782">
        <v>1462285510</v>
      </c>
      <c r="Q1782" s="11">
        <f t="shared" si="111"/>
        <v>42493.600810185191</v>
      </c>
      <c r="R1782" t="b">
        <v>1</v>
      </c>
      <c r="S1782" t="b">
        <v>0</v>
      </c>
      <c r="T1782" t="s">
        <v>8285</v>
      </c>
      <c r="U1782" t="s">
        <v>8338</v>
      </c>
      <c r="V1782" t="s">
        <v>8339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v>25.763636363636365</v>
      </c>
      <c r="G1783" t="s">
        <v>8221</v>
      </c>
      <c r="H1783" t="str">
        <f t="shared" si="108"/>
        <v>null</v>
      </c>
      <c r="I1783">
        <f t="shared" si="109"/>
        <v>24</v>
      </c>
      <c r="J1783">
        <v>24</v>
      </c>
      <c r="K1783" s="6">
        <v>59.041666666666664</v>
      </c>
      <c r="L1783" t="s">
        <v>8224</v>
      </c>
      <c r="M1783" t="s">
        <v>8246</v>
      </c>
      <c r="N1783">
        <v>1473950945</v>
      </c>
      <c r="O1783" s="11">
        <f t="shared" si="110"/>
        <v>42628.617418981477</v>
      </c>
      <c r="P1783">
        <v>1471272545</v>
      </c>
      <c r="Q1783" s="11">
        <f t="shared" si="111"/>
        <v>42597.617418981477</v>
      </c>
      <c r="R1783" t="b">
        <v>1</v>
      </c>
      <c r="S1783" t="b">
        <v>0</v>
      </c>
      <c r="T1783" t="s">
        <v>8285</v>
      </c>
      <c r="U1783" t="s">
        <v>8338</v>
      </c>
      <c r="V1783" t="s">
        <v>8339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v>15.491428571428573</v>
      </c>
      <c r="G1784" t="s">
        <v>8221</v>
      </c>
      <c r="H1784" t="str">
        <f t="shared" si="108"/>
        <v>null</v>
      </c>
      <c r="I1784">
        <f t="shared" si="109"/>
        <v>76</v>
      </c>
      <c r="J1784">
        <v>76</v>
      </c>
      <c r="K1784" s="6">
        <v>71.34210526315789</v>
      </c>
      <c r="L1784" t="s">
        <v>8224</v>
      </c>
      <c r="M1784" t="s">
        <v>8246</v>
      </c>
      <c r="N1784">
        <v>1456062489</v>
      </c>
      <c r="O1784" s="11">
        <f t="shared" si="110"/>
        <v>42421.575104166666</v>
      </c>
      <c r="P1784">
        <v>1453211289</v>
      </c>
      <c r="Q1784" s="11">
        <f t="shared" si="111"/>
        <v>42388.575104166666</v>
      </c>
      <c r="R1784" t="b">
        <v>1</v>
      </c>
      <c r="S1784" t="b">
        <v>0</v>
      </c>
      <c r="T1784" t="s">
        <v>8285</v>
      </c>
      <c r="U1784" t="s">
        <v>8338</v>
      </c>
      <c r="V1784" t="s">
        <v>8339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v>23.692499999999999</v>
      </c>
      <c r="G1785" t="s">
        <v>8221</v>
      </c>
      <c r="H1785" t="str">
        <f t="shared" si="108"/>
        <v>null</v>
      </c>
      <c r="I1785">
        <f t="shared" si="109"/>
        <v>185</v>
      </c>
      <c r="J1785">
        <v>185</v>
      </c>
      <c r="K1785" s="6">
        <v>51.227027027027027</v>
      </c>
      <c r="L1785" t="s">
        <v>8224</v>
      </c>
      <c r="M1785" t="s">
        <v>8246</v>
      </c>
      <c r="N1785">
        <v>1432248478</v>
      </c>
      <c r="O1785" s="11">
        <f t="shared" si="110"/>
        <v>42145.949976851851</v>
      </c>
      <c r="P1785">
        <v>1429656478</v>
      </c>
      <c r="Q1785" s="11">
        <f t="shared" si="111"/>
        <v>42115.949976851851</v>
      </c>
      <c r="R1785" t="b">
        <v>1</v>
      </c>
      <c r="S1785" t="b">
        <v>0</v>
      </c>
      <c r="T1785" t="s">
        <v>8285</v>
      </c>
      <c r="U1785" t="s">
        <v>8338</v>
      </c>
      <c r="V1785" t="s">
        <v>8339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v>39.76</v>
      </c>
      <c r="G1786" t="s">
        <v>8221</v>
      </c>
      <c r="H1786" t="str">
        <f t="shared" si="108"/>
        <v>null</v>
      </c>
      <c r="I1786">
        <f t="shared" si="109"/>
        <v>33</v>
      </c>
      <c r="J1786">
        <v>33</v>
      </c>
      <c r="K1786" s="6">
        <v>60.242424242424242</v>
      </c>
      <c r="L1786" t="s">
        <v>8224</v>
      </c>
      <c r="M1786" t="s">
        <v>8246</v>
      </c>
      <c r="N1786">
        <v>1422674700</v>
      </c>
      <c r="O1786" s="11">
        <f t="shared" si="110"/>
        <v>42035.142361111109</v>
      </c>
      <c r="P1786">
        <v>1419954240</v>
      </c>
      <c r="Q1786" s="11">
        <f t="shared" si="111"/>
        <v>42003.655555555553</v>
      </c>
      <c r="R1786" t="b">
        <v>1</v>
      </c>
      <c r="S1786" t="b">
        <v>0</v>
      </c>
      <c r="T1786" t="s">
        <v>8285</v>
      </c>
      <c r="U1786" t="s">
        <v>8338</v>
      </c>
      <c r="V1786" t="s">
        <v>8339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v>20.220833333333331</v>
      </c>
      <c r="G1787" t="s">
        <v>8221</v>
      </c>
      <c r="H1787" t="str">
        <f t="shared" si="108"/>
        <v>null</v>
      </c>
      <c r="I1787">
        <f t="shared" si="109"/>
        <v>108</v>
      </c>
      <c r="J1787">
        <v>108</v>
      </c>
      <c r="K1787" s="6">
        <v>44.935185185185183</v>
      </c>
      <c r="L1787" t="s">
        <v>8224</v>
      </c>
      <c r="M1787" t="s">
        <v>8246</v>
      </c>
      <c r="N1787">
        <v>1413417600</v>
      </c>
      <c r="O1787" s="11">
        <f t="shared" si="110"/>
        <v>41928</v>
      </c>
      <c r="P1787">
        <v>1410750855</v>
      </c>
      <c r="Q1787" s="11">
        <f t="shared" si="111"/>
        <v>41897.134895833333</v>
      </c>
      <c r="R1787" t="b">
        <v>1</v>
      </c>
      <c r="S1787" t="b">
        <v>0</v>
      </c>
      <c r="T1787" t="s">
        <v>8285</v>
      </c>
      <c r="U1787" t="s">
        <v>8338</v>
      </c>
      <c r="V1787" t="s">
        <v>8339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v>47.631578947368418</v>
      </c>
      <c r="G1788" t="s">
        <v>8221</v>
      </c>
      <c r="H1788" t="str">
        <f t="shared" si="108"/>
        <v>null</v>
      </c>
      <c r="I1788">
        <f t="shared" si="109"/>
        <v>29</v>
      </c>
      <c r="J1788">
        <v>29</v>
      </c>
      <c r="K1788" s="6">
        <v>31.206896551724139</v>
      </c>
      <c r="L1788" t="s">
        <v>8233</v>
      </c>
      <c r="M1788" t="s">
        <v>8249</v>
      </c>
      <c r="N1788">
        <v>1418649177</v>
      </c>
      <c r="O1788" s="11">
        <f t="shared" si="110"/>
        <v>41988.550659722227</v>
      </c>
      <c r="P1788">
        <v>1416057177</v>
      </c>
      <c r="Q1788" s="11">
        <f t="shared" si="111"/>
        <v>41958.550659722227</v>
      </c>
      <c r="R1788" t="b">
        <v>1</v>
      </c>
      <c r="S1788" t="b">
        <v>0</v>
      </c>
      <c r="T1788" t="s">
        <v>8285</v>
      </c>
      <c r="U1788" t="s">
        <v>8338</v>
      </c>
      <c r="V1788" t="s">
        <v>8339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v>15.329999999999998</v>
      </c>
      <c r="G1789" t="s">
        <v>8221</v>
      </c>
      <c r="H1789" t="str">
        <f t="shared" si="108"/>
        <v>null</v>
      </c>
      <c r="I1789">
        <f t="shared" si="109"/>
        <v>24</v>
      </c>
      <c r="J1789">
        <v>24</v>
      </c>
      <c r="K1789" s="6">
        <v>63.875</v>
      </c>
      <c r="L1789" t="s">
        <v>8224</v>
      </c>
      <c r="M1789" t="s">
        <v>8246</v>
      </c>
      <c r="N1789">
        <v>1428158637</v>
      </c>
      <c r="O1789" s="11">
        <f t="shared" si="110"/>
        <v>42098.613854166666</v>
      </c>
      <c r="P1789">
        <v>1425570237</v>
      </c>
      <c r="Q1789" s="11">
        <f t="shared" si="111"/>
        <v>42068.65552083333</v>
      </c>
      <c r="R1789" t="b">
        <v>1</v>
      </c>
      <c r="S1789" t="b">
        <v>0</v>
      </c>
      <c r="T1789" t="s">
        <v>8285</v>
      </c>
      <c r="U1789" t="s">
        <v>8338</v>
      </c>
      <c r="V1789" t="s">
        <v>8339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v>1.3818181818181818</v>
      </c>
      <c r="G1790" t="s">
        <v>8221</v>
      </c>
      <c r="H1790" t="str">
        <f t="shared" si="108"/>
        <v>null</v>
      </c>
      <c r="I1790">
        <f t="shared" si="109"/>
        <v>4</v>
      </c>
      <c r="J1790">
        <v>4</v>
      </c>
      <c r="K1790" s="6">
        <v>19</v>
      </c>
      <c r="L1790" t="s">
        <v>8225</v>
      </c>
      <c r="M1790" t="s">
        <v>8247</v>
      </c>
      <c r="N1790">
        <v>1414795542</v>
      </c>
      <c r="O1790" s="11">
        <f t="shared" si="110"/>
        <v>41943.94840277778</v>
      </c>
      <c r="P1790">
        <v>1412203542</v>
      </c>
      <c r="Q1790" s="11">
        <f t="shared" si="111"/>
        <v>41913.94840277778</v>
      </c>
      <c r="R1790" t="b">
        <v>1</v>
      </c>
      <c r="S1790" t="b">
        <v>0</v>
      </c>
      <c r="T1790" t="s">
        <v>8285</v>
      </c>
      <c r="U1790" t="s">
        <v>8338</v>
      </c>
      <c r="V1790" t="s">
        <v>8339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v>0.5</v>
      </c>
      <c r="G1791" t="s">
        <v>8221</v>
      </c>
      <c r="H1791" t="str">
        <f t="shared" si="108"/>
        <v>null</v>
      </c>
      <c r="I1791">
        <f t="shared" si="109"/>
        <v>4</v>
      </c>
      <c r="J1791">
        <v>4</v>
      </c>
      <c r="K1791" s="6">
        <v>10</v>
      </c>
      <c r="L1791" t="s">
        <v>8224</v>
      </c>
      <c r="M1791" t="s">
        <v>8246</v>
      </c>
      <c r="N1791">
        <v>1421042403</v>
      </c>
      <c r="O1791" s="11">
        <f t="shared" si="110"/>
        <v>42016.250034722223</v>
      </c>
      <c r="P1791">
        <v>1415858403</v>
      </c>
      <c r="Q1791" s="11">
        <f t="shared" si="111"/>
        <v>41956.250034722223</v>
      </c>
      <c r="R1791" t="b">
        <v>1</v>
      </c>
      <c r="S1791" t="b">
        <v>0</v>
      </c>
      <c r="T1791" t="s">
        <v>8285</v>
      </c>
      <c r="U1791" t="s">
        <v>8338</v>
      </c>
      <c r="V1791" t="s">
        <v>8339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v>4.957575757575758</v>
      </c>
      <c r="G1792" t="s">
        <v>8221</v>
      </c>
      <c r="H1792" t="str">
        <f t="shared" si="108"/>
        <v>null</v>
      </c>
      <c r="I1792">
        <f t="shared" si="109"/>
        <v>15</v>
      </c>
      <c r="J1792">
        <v>15</v>
      </c>
      <c r="K1792" s="6">
        <v>109.06666666666666</v>
      </c>
      <c r="L1792" t="s">
        <v>8224</v>
      </c>
      <c r="M1792" t="s">
        <v>8246</v>
      </c>
      <c r="N1792">
        <v>1423152678</v>
      </c>
      <c r="O1792" s="11">
        <f t="shared" si="110"/>
        <v>42040.674513888895</v>
      </c>
      <c r="P1792">
        <v>1420560678</v>
      </c>
      <c r="Q1792" s="11">
        <f t="shared" si="111"/>
        <v>42010.674513888895</v>
      </c>
      <c r="R1792" t="b">
        <v>1</v>
      </c>
      <c r="S1792" t="b">
        <v>0</v>
      </c>
      <c r="T1792" t="s">
        <v>8285</v>
      </c>
      <c r="U1792" t="s">
        <v>8338</v>
      </c>
      <c r="V1792" t="s">
        <v>8339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v>3.5666666666666664</v>
      </c>
      <c r="G1793" t="s">
        <v>8221</v>
      </c>
      <c r="H1793" t="str">
        <f t="shared" si="108"/>
        <v>null</v>
      </c>
      <c r="I1793">
        <f t="shared" si="109"/>
        <v>4</v>
      </c>
      <c r="J1793">
        <v>4</v>
      </c>
      <c r="K1793" s="6">
        <v>26.75</v>
      </c>
      <c r="L1793" t="s">
        <v>8225</v>
      </c>
      <c r="M1793" t="s">
        <v>8247</v>
      </c>
      <c r="N1793">
        <v>1422553565</v>
      </c>
      <c r="O1793" s="11">
        <f t="shared" si="110"/>
        <v>42033.740335648152</v>
      </c>
      <c r="P1793">
        <v>1417369565</v>
      </c>
      <c r="Q1793" s="11">
        <f t="shared" si="111"/>
        <v>41973.740335648152</v>
      </c>
      <c r="R1793" t="b">
        <v>1</v>
      </c>
      <c r="S1793" t="b">
        <v>0</v>
      </c>
      <c r="T1793" t="s">
        <v>8285</v>
      </c>
      <c r="U1793" t="s">
        <v>8338</v>
      </c>
      <c r="V1793" t="s">
        <v>8339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v>61.124000000000002</v>
      </c>
      <c r="G1794" t="s">
        <v>8221</v>
      </c>
      <c r="H1794" t="str">
        <f t="shared" ref="H1794:H1857" si="112">IF(G1794="successful",J1794,"null")</f>
        <v>null</v>
      </c>
      <c r="I1794">
        <f t="shared" si="109"/>
        <v>139</v>
      </c>
      <c r="J1794">
        <v>139</v>
      </c>
      <c r="K1794" s="6">
        <v>109.93525179856115</v>
      </c>
      <c r="L1794" t="s">
        <v>8224</v>
      </c>
      <c r="M1794" t="s">
        <v>8246</v>
      </c>
      <c r="N1794">
        <v>1439189940</v>
      </c>
      <c r="O1794" s="11">
        <f t="shared" si="110"/>
        <v>42226.290972222225</v>
      </c>
      <c r="P1794">
        <v>1435970682</v>
      </c>
      <c r="Q1794" s="11">
        <f t="shared" si="111"/>
        <v>42189.031041666662</v>
      </c>
      <c r="R1794" t="b">
        <v>1</v>
      </c>
      <c r="S1794" t="b">
        <v>0</v>
      </c>
      <c r="T1794" t="s">
        <v>8285</v>
      </c>
      <c r="U1794" t="s">
        <v>8338</v>
      </c>
      <c r="V1794" t="s">
        <v>8339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v>1.3333333333333335</v>
      </c>
      <c r="G1795" t="s">
        <v>8221</v>
      </c>
      <c r="H1795" t="str">
        <f t="shared" si="112"/>
        <v>null</v>
      </c>
      <c r="I1795">
        <f t="shared" ref="I1795:I1858" si="113">IF(G1795="failed",J1795,"null")</f>
        <v>2</v>
      </c>
      <c r="J1795">
        <v>2</v>
      </c>
      <c r="K1795" s="6">
        <v>20</v>
      </c>
      <c r="L1795" t="s">
        <v>8226</v>
      </c>
      <c r="M1795" t="s">
        <v>8248</v>
      </c>
      <c r="N1795">
        <v>1417127040</v>
      </c>
      <c r="O1795" s="11">
        <f t="shared" ref="O1795:O1858" si="114">(((N1795/60)/60/24)+DATE(1970,1,1))</f>
        <v>41970.933333333334</v>
      </c>
      <c r="P1795">
        <v>1414531440</v>
      </c>
      <c r="Q1795" s="11">
        <f t="shared" ref="Q1795:Q1858" si="115">(((P1795/60)/60/24)+DATE(1970,1,1))</f>
        <v>41940.89166666667</v>
      </c>
      <c r="R1795" t="b">
        <v>1</v>
      </c>
      <c r="S1795" t="b">
        <v>0</v>
      </c>
      <c r="T1795" t="s">
        <v>8285</v>
      </c>
      <c r="U1795" t="s">
        <v>8338</v>
      </c>
      <c r="V1795" t="s">
        <v>8339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v>11.077777777777778</v>
      </c>
      <c r="G1796" t="s">
        <v>8221</v>
      </c>
      <c r="H1796" t="str">
        <f t="shared" si="112"/>
        <v>null</v>
      </c>
      <c r="I1796">
        <f t="shared" si="113"/>
        <v>18</v>
      </c>
      <c r="J1796">
        <v>18</v>
      </c>
      <c r="K1796" s="6">
        <v>55.388888888888886</v>
      </c>
      <c r="L1796" t="s">
        <v>8224</v>
      </c>
      <c r="M1796" t="s">
        <v>8246</v>
      </c>
      <c r="N1796">
        <v>1423660422</v>
      </c>
      <c r="O1796" s="11">
        <f t="shared" si="114"/>
        <v>42046.551180555558</v>
      </c>
      <c r="P1796">
        <v>1420636422</v>
      </c>
      <c r="Q1796" s="11">
        <f t="shared" si="115"/>
        <v>42011.551180555558</v>
      </c>
      <c r="R1796" t="b">
        <v>1</v>
      </c>
      <c r="S1796" t="b">
        <v>0</v>
      </c>
      <c r="T1796" t="s">
        <v>8285</v>
      </c>
      <c r="U1796" t="s">
        <v>8338</v>
      </c>
      <c r="V1796" t="s">
        <v>8339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v>38.735714285714288</v>
      </c>
      <c r="G1797" t="s">
        <v>8221</v>
      </c>
      <c r="H1797" t="str">
        <f t="shared" si="112"/>
        <v>null</v>
      </c>
      <c r="I1797">
        <f t="shared" si="113"/>
        <v>81</v>
      </c>
      <c r="J1797">
        <v>81</v>
      </c>
      <c r="K1797" s="6">
        <v>133.90123456790124</v>
      </c>
      <c r="L1797" t="s">
        <v>8236</v>
      </c>
      <c r="M1797" t="s">
        <v>8249</v>
      </c>
      <c r="N1797">
        <v>1476460800</v>
      </c>
      <c r="O1797" s="11">
        <f t="shared" si="114"/>
        <v>42657.666666666672</v>
      </c>
      <c r="P1797">
        <v>1473922541</v>
      </c>
      <c r="Q1797" s="11">
        <f t="shared" si="115"/>
        <v>42628.288668981477</v>
      </c>
      <c r="R1797" t="b">
        <v>1</v>
      </c>
      <c r="S1797" t="b">
        <v>0</v>
      </c>
      <c r="T1797" t="s">
        <v>8285</v>
      </c>
      <c r="U1797" t="s">
        <v>8338</v>
      </c>
      <c r="V1797" t="s">
        <v>8339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v>22.05263157894737</v>
      </c>
      <c r="G1798" t="s">
        <v>8221</v>
      </c>
      <c r="H1798" t="str">
        <f t="shared" si="112"/>
        <v>null</v>
      </c>
      <c r="I1798">
        <f t="shared" si="113"/>
        <v>86</v>
      </c>
      <c r="J1798">
        <v>86</v>
      </c>
      <c r="K1798" s="6">
        <v>48.720930232558139</v>
      </c>
      <c r="L1798" t="s">
        <v>8225</v>
      </c>
      <c r="M1798" t="s">
        <v>8247</v>
      </c>
      <c r="N1798">
        <v>1469356366</v>
      </c>
      <c r="O1798" s="11">
        <f t="shared" si="114"/>
        <v>42575.439421296294</v>
      </c>
      <c r="P1798">
        <v>1464172366</v>
      </c>
      <c r="Q1798" s="11">
        <f t="shared" si="115"/>
        <v>42515.439421296294</v>
      </c>
      <c r="R1798" t="b">
        <v>1</v>
      </c>
      <c r="S1798" t="b">
        <v>0</v>
      </c>
      <c r="T1798" t="s">
        <v>8285</v>
      </c>
      <c r="U1798" t="s">
        <v>8338</v>
      </c>
      <c r="V1798" t="s">
        <v>8339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v>67.55</v>
      </c>
      <c r="G1799" t="s">
        <v>8221</v>
      </c>
      <c r="H1799" t="str">
        <f t="shared" si="112"/>
        <v>null</v>
      </c>
      <c r="I1799">
        <f t="shared" si="113"/>
        <v>140</v>
      </c>
      <c r="J1799">
        <v>140</v>
      </c>
      <c r="K1799" s="6">
        <v>48.25</v>
      </c>
      <c r="L1799" t="s">
        <v>8224</v>
      </c>
      <c r="M1799" t="s">
        <v>8246</v>
      </c>
      <c r="N1799">
        <v>1481809189</v>
      </c>
      <c r="O1799" s="11">
        <f t="shared" si="114"/>
        <v>42719.56931712963</v>
      </c>
      <c r="P1799">
        <v>1479217189</v>
      </c>
      <c r="Q1799" s="11">
        <f t="shared" si="115"/>
        <v>42689.56931712963</v>
      </c>
      <c r="R1799" t="b">
        <v>1</v>
      </c>
      <c r="S1799" t="b">
        <v>0</v>
      </c>
      <c r="T1799" t="s">
        <v>8285</v>
      </c>
      <c r="U1799" t="s">
        <v>8338</v>
      </c>
      <c r="V1799" t="s">
        <v>8339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v>13.637499999999999</v>
      </c>
      <c r="G1800" t="s">
        <v>8221</v>
      </c>
      <c r="H1800" t="str">
        <f t="shared" si="112"/>
        <v>null</v>
      </c>
      <c r="I1800">
        <f t="shared" si="113"/>
        <v>37</v>
      </c>
      <c r="J1800">
        <v>37</v>
      </c>
      <c r="K1800" s="6">
        <v>58.972972972972975</v>
      </c>
      <c r="L1800" t="s">
        <v>8224</v>
      </c>
      <c r="M1800" t="s">
        <v>8246</v>
      </c>
      <c r="N1800">
        <v>1454572233</v>
      </c>
      <c r="O1800" s="11">
        <f t="shared" si="114"/>
        <v>42404.32677083333</v>
      </c>
      <c r="P1800">
        <v>1449388233</v>
      </c>
      <c r="Q1800" s="11">
        <f t="shared" si="115"/>
        <v>42344.32677083333</v>
      </c>
      <c r="R1800" t="b">
        <v>1</v>
      </c>
      <c r="S1800" t="b">
        <v>0</v>
      </c>
      <c r="T1800" t="s">
        <v>8285</v>
      </c>
      <c r="U1800" t="s">
        <v>8338</v>
      </c>
      <c r="V1800" t="s">
        <v>8339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v>1.7457500000000001</v>
      </c>
      <c r="G1801" t="s">
        <v>8221</v>
      </c>
      <c r="H1801" t="str">
        <f t="shared" si="112"/>
        <v>null</v>
      </c>
      <c r="I1801">
        <f t="shared" si="113"/>
        <v>6</v>
      </c>
      <c r="J1801">
        <v>6</v>
      </c>
      <c r="K1801" s="6">
        <v>11.638333333333334</v>
      </c>
      <c r="L1801" t="s">
        <v>8225</v>
      </c>
      <c r="M1801" t="s">
        <v>8247</v>
      </c>
      <c r="N1801">
        <v>1415740408</v>
      </c>
      <c r="O1801" s="11">
        <f t="shared" si="114"/>
        <v>41954.884351851855</v>
      </c>
      <c r="P1801">
        <v>1414008808</v>
      </c>
      <c r="Q1801" s="11">
        <f t="shared" si="115"/>
        <v>41934.842685185184</v>
      </c>
      <c r="R1801" t="b">
        <v>1</v>
      </c>
      <c r="S1801" t="b">
        <v>0</v>
      </c>
      <c r="T1801" t="s">
        <v>8285</v>
      </c>
      <c r="U1801" t="s">
        <v>8338</v>
      </c>
      <c r="V1801" t="s">
        <v>8339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v>20.44963251188932</v>
      </c>
      <c r="G1802" t="s">
        <v>8221</v>
      </c>
      <c r="H1802" t="str">
        <f t="shared" si="112"/>
        <v>null</v>
      </c>
      <c r="I1802">
        <f t="shared" si="113"/>
        <v>113</v>
      </c>
      <c r="J1802">
        <v>113</v>
      </c>
      <c r="K1802" s="6">
        <v>83.716814159292042</v>
      </c>
      <c r="L1802" t="s">
        <v>8225</v>
      </c>
      <c r="M1802" t="s">
        <v>8247</v>
      </c>
      <c r="N1802">
        <v>1476109970</v>
      </c>
      <c r="O1802" s="11">
        <f t="shared" si="114"/>
        <v>42653.606134259258</v>
      </c>
      <c r="P1802">
        <v>1473517970</v>
      </c>
      <c r="Q1802" s="11">
        <f t="shared" si="115"/>
        <v>42623.606134259258</v>
      </c>
      <c r="R1802" t="b">
        <v>1</v>
      </c>
      <c r="S1802" t="b">
        <v>0</v>
      </c>
      <c r="T1802" t="s">
        <v>8285</v>
      </c>
      <c r="U1802" t="s">
        <v>8338</v>
      </c>
      <c r="V1802" t="s">
        <v>8339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v>13.852941176470587</v>
      </c>
      <c r="G1803" t="s">
        <v>8221</v>
      </c>
      <c r="H1803" t="str">
        <f t="shared" si="112"/>
        <v>null</v>
      </c>
      <c r="I1803">
        <f t="shared" si="113"/>
        <v>37</v>
      </c>
      <c r="J1803">
        <v>37</v>
      </c>
      <c r="K1803" s="6">
        <v>63.648648648648646</v>
      </c>
      <c r="L1803" t="s">
        <v>8225</v>
      </c>
      <c r="M1803" t="s">
        <v>8247</v>
      </c>
      <c r="N1803">
        <v>1450181400</v>
      </c>
      <c r="O1803" s="11">
        <f t="shared" si="114"/>
        <v>42353.506944444445</v>
      </c>
      <c r="P1803">
        <v>1447429868</v>
      </c>
      <c r="Q1803" s="11">
        <f t="shared" si="115"/>
        <v>42321.660509259258</v>
      </c>
      <c r="R1803" t="b">
        <v>1</v>
      </c>
      <c r="S1803" t="b">
        <v>0</v>
      </c>
      <c r="T1803" t="s">
        <v>8285</v>
      </c>
      <c r="U1803" t="s">
        <v>8338</v>
      </c>
      <c r="V1803" t="s">
        <v>8339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v>48.485714285714288</v>
      </c>
      <c r="G1804" t="s">
        <v>8221</v>
      </c>
      <c r="H1804" t="str">
        <f t="shared" si="112"/>
        <v>null</v>
      </c>
      <c r="I1804">
        <f t="shared" si="113"/>
        <v>18</v>
      </c>
      <c r="J1804">
        <v>18</v>
      </c>
      <c r="K1804" s="6">
        <v>94.277777777777771</v>
      </c>
      <c r="L1804" t="s">
        <v>8236</v>
      </c>
      <c r="M1804" t="s">
        <v>8249</v>
      </c>
      <c r="N1804">
        <v>1435442340</v>
      </c>
      <c r="O1804" s="11">
        <f t="shared" si="114"/>
        <v>42182.915972222225</v>
      </c>
      <c r="P1804">
        <v>1433416830</v>
      </c>
      <c r="Q1804" s="11">
        <f t="shared" si="115"/>
        <v>42159.47256944445</v>
      </c>
      <c r="R1804" t="b">
        <v>1</v>
      </c>
      <c r="S1804" t="b">
        <v>0</v>
      </c>
      <c r="T1804" t="s">
        <v>8285</v>
      </c>
      <c r="U1804" t="s">
        <v>8338</v>
      </c>
      <c r="V1804" t="s">
        <v>8339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v>30.8</v>
      </c>
      <c r="G1805" t="s">
        <v>8221</v>
      </c>
      <c r="H1805" t="str">
        <f t="shared" si="112"/>
        <v>null</v>
      </c>
      <c r="I1805">
        <f t="shared" si="113"/>
        <v>75</v>
      </c>
      <c r="J1805">
        <v>75</v>
      </c>
      <c r="K1805" s="6">
        <v>71.86666666666666</v>
      </c>
      <c r="L1805" t="s">
        <v>8224</v>
      </c>
      <c r="M1805" t="s">
        <v>8246</v>
      </c>
      <c r="N1805">
        <v>1423878182</v>
      </c>
      <c r="O1805" s="11">
        <f t="shared" si="114"/>
        <v>42049.071550925932</v>
      </c>
      <c r="P1805">
        <v>1421199782</v>
      </c>
      <c r="Q1805" s="11">
        <f t="shared" si="115"/>
        <v>42018.071550925932</v>
      </c>
      <c r="R1805" t="b">
        <v>1</v>
      </c>
      <c r="S1805" t="b">
        <v>0</v>
      </c>
      <c r="T1805" t="s">
        <v>8285</v>
      </c>
      <c r="U1805" t="s">
        <v>8338</v>
      </c>
      <c r="V1805" t="s">
        <v>8339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v>35.174193548387095</v>
      </c>
      <c r="G1806" t="s">
        <v>8221</v>
      </c>
      <c r="H1806" t="str">
        <f t="shared" si="112"/>
        <v>null</v>
      </c>
      <c r="I1806">
        <f t="shared" si="113"/>
        <v>52</v>
      </c>
      <c r="J1806">
        <v>52</v>
      </c>
      <c r="K1806" s="6">
        <v>104.84615384615384</v>
      </c>
      <c r="L1806" t="s">
        <v>8224</v>
      </c>
      <c r="M1806" t="s">
        <v>8246</v>
      </c>
      <c r="N1806">
        <v>1447521404</v>
      </c>
      <c r="O1806" s="11">
        <f t="shared" si="114"/>
        <v>42322.719953703709</v>
      </c>
      <c r="P1806">
        <v>1444061804</v>
      </c>
      <c r="Q1806" s="11">
        <f t="shared" si="115"/>
        <v>42282.678287037037</v>
      </c>
      <c r="R1806" t="b">
        <v>1</v>
      </c>
      <c r="S1806" t="b">
        <v>0</v>
      </c>
      <c r="T1806" t="s">
        <v>8285</v>
      </c>
      <c r="U1806" t="s">
        <v>8338</v>
      </c>
      <c r="V1806" t="s">
        <v>8339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v>36.404444444444444</v>
      </c>
      <c r="G1807" t="s">
        <v>8221</v>
      </c>
      <c r="H1807" t="str">
        <f t="shared" si="112"/>
        <v>null</v>
      </c>
      <c r="I1807">
        <f t="shared" si="113"/>
        <v>122</v>
      </c>
      <c r="J1807">
        <v>122</v>
      </c>
      <c r="K1807" s="6">
        <v>67.139344262295083</v>
      </c>
      <c r="L1807" t="s">
        <v>8236</v>
      </c>
      <c r="M1807" t="s">
        <v>8249</v>
      </c>
      <c r="N1807">
        <v>1443808800</v>
      </c>
      <c r="O1807" s="11">
        <f t="shared" si="114"/>
        <v>42279.75</v>
      </c>
      <c r="P1807">
        <v>1441048658</v>
      </c>
      <c r="Q1807" s="11">
        <f t="shared" si="115"/>
        <v>42247.803912037038</v>
      </c>
      <c r="R1807" t="b">
        <v>1</v>
      </c>
      <c r="S1807" t="b">
        <v>0</v>
      </c>
      <c r="T1807" t="s">
        <v>8285</v>
      </c>
      <c r="U1807" t="s">
        <v>8338</v>
      </c>
      <c r="V1807" t="s">
        <v>8339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v>2.9550000000000001</v>
      </c>
      <c r="G1808" t="s">
        <v>8221</v>
      </c>
      <c r="H1808" t="str">
        <f t="shared" si="112"/>
        <v>null</v>
      </c>
      <c r="I1808">
        <f t="shared" si="113"/>
        <v>8</v>
      </c>
      <c r="J1808">
        <v>8</v>
      </c>
      <c r="K1808" s="6">
        <v>73.875</v>
      </c>
      <c r="L1808" t="s">
        <v>8225</v>
      </c>
      <c r="M1808" t="s">
        <v>8247</v>
      </c>
      <c r="N1808">
        <v>1412090349</v>
      </c>
      <c r="O1808" s="11">
        <f t="shared" si="114"/>
        <v>41912.638298611113</v>
      </c>
      <c r="P1808">
        <v>1409066349</v>
      </c>
      <c r="Q1808" s="11">
        <f t="shared" si="115"/>
        <v>41877.638298611113</v>
      </c>
      <c r="R1808" t="b">
        <v>1</v>
      </c>
      <c r="S1808" t="b">
        <v>0</v>
      </c>
      <c r="T1808" t="s">
        <v>8285</v>
      </c>
      <c r="U1808" t="s">
        <v>8338</v>
      </c>
      <c r="V1808" t="s">
        <v>8339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v>11.06</v>
      </c>
      <c r="G1809" t="s">
        <v>8221</v>
      </c>
      <c r="H1809" t="str">
        <f t="shared" si="112"/>
        <v>null</v>
      </c>
      <c r="I1809">
        <f t="shared" si="113"/>
        <v>8</v>
      </c>
      <c r="J1809">
        <v>8</v>
      </c>
      <c r="K1809" s="6">
        <v>69.125</v>
      </c>
      <c r="L1809" t="s">
        <v>8224</v>
      </c>
      <c r="M1809" t="s">
        <v>8246</v>
      </c>
      <c r="N1809">
        <v>1411868313</v>
      </c>
      <c r="O1809" s="11">
        <f t="shared" si="114"/>
        <v>41910.068437499998</v>
      </c>
      <c r="P1809">
        <v>1409276313</v>
      </c>
      <c r="Q1809" s="11">
        <f t="shared" si="115"/>
        <v>41880.068437499998</v>
      </c>
      <c r="R1809" t="b">
        <v>1</v>
      </c>
      <c r="S1809" t="b">
        <v>0</v>
      </c>
      <c r="T1809" t="s">
        <v>8285</v>
      </c>
      <c r="U1809" t="s">
        <v>8338</v>
      </c>
      <c r="V1809" t="s">
        <v>8339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v>41.407142857142858</v>
      </c>
      <c r="G1810" t="s">
        <v>8221</v>
      </c>
      <c r="H1810" t="str">
        <f t="shared" si="112"/>
        <v>null</v>
      </c>
      <c r="I1810">
        <f t="shared" si="113"/>
        <v>96</v>
      </c>
      <c r="J1810">
        <v>96</v>
      </c>
      <c r="K1810" s="6">
        <v>120.77083333333333</v>
      </c>
      <c r="L1810" t="s">
        <v>8224</v>
      </c>
      <c r="M1810" t="s">
        <v>8246</v>
      </c>
      <c r="N1810">
        <v>1486830030</v>
      </c>
      <c r="O1810" s="11">
        <f t="shared" si="114"/>
        <v>42777.680902777778</v>
      </c>
      <c r="P1810">
        <v>1483806030</v>
      </c>
      <c r="Q1810" s="11">
        <f t="shared" si="115"/>
        <v>42742.680902777778</v>
      </c>
      <c r="R1810" t="b">
        <v>1</v>
      </c>
      <c r="S1810" t="b">
        <v>0</v>
      </c>
      <c r="T1810" t="s">
        <v>8285</v>
      </c>
      <c r="U1810" t="s">
        <v>8338</v>
      </c>
      <c r="V1810" t="s">
        <v>8339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v>10.857142857142858</v>
      </c>
      <c r="G1811" t="s">
        <v>8221</v>
      </c>
      <c r="H1811" t="str">
        <f t="shared" si="112"/>
        <v>null</v>
      </c>
      <c r="I1811">
        <f t="shared" si="113"/>
        <v>9</v>
      </c>
      <c r="J1811">
        <v>9</v>
      </c>
      <c r="K1811" s="6">
        <v>42.222222222222221</v>
      </c>
      <c r="L1811" t="s">
        <v>8229</v>
      </c>
      <c r="M1811" t="s">
        <v>8251</v>
      </c>
      <c r="N1811">
        <v>1425246439</v>
      </c>
      <c r="O1811" s="11">
        <f t="shared" si="114"/>
        <v>42064.907858796301</v>
      </c>
      <c r="P1811">
        <v>1422222439</v>
      </c>
      <c r="Q1811" s="11">
        <f t="shared" si="115"/>
        <v>42029.907858796301</v>
      </c>
      <c r="R1811" t="b">
        <v>1</v>
      </c>
      <c r="S1811" t="b">
        <v>0</v>
      </c>
      <c r="T1811" t="s">
        <v>8285</v>
      </c>
      <c r="U1811" t="s">
        <v>8338</v>
      </c>
      <c r="V1811" t="s">
        <v>8339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v>3.3333333333333335</v>
      </c>
      <c r="G1812" t="s">
        <v>8221</v>
      </c>
      <c r="H1812" t="str">
        <f t="shared" si="112"/>
        <v>null</v>
      </c>
      <c r="I1812">
        <f t="shared" si="113"/>
        <v>2</v>
      </c>
      <c r="J1812">
        <v>2</v>
      </c>
      <c r="K1812" s="6">
        <v>7.5</v>
      </c>
      <c r="L1812" t="s">
        <v>8224</v>
      </c>
      <c r="M1812" t="s">
        <v>8246</v>
      </c>
      <c r="N1812">
        <v>1408657826</v>
      </c>
      <c r="O1812" s="11">
        <f t="shared" si="114"/>
        <v>41872.91002314815</v>
      </c>
      <c r="P1812">
        <v>1407621026</v>
      </c>
      <c r="Q1812" s="11">
        <f t="shared" si="115"/>
        <v>41860.91002314815</v>
      </c>
      <c r="R1812" t="b">
        <v>0</v>
      </c>
      <c r="S1812" t="b">
        <v>0</v>
      </c>
      <c r="T1812" t="s">
        <v>8285</v>
      </c>
      <c r="U1812" t="s">
        <v>8338</v>
      </c>
      <c r="V1812" t="s">
        <v>8339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v>7.407407407407407E-2</v>
      </c>
      <c r="G1813" t="s">
        <v>8221</v>
      </c>
      <c r="H1813" t="str">
        <f t="shared" si="112"/>
        <v>null</v>
      </c>
      <c r="I1813">
        <f t="shared" si="113"/>
        <v>26</v>
      </c>
      <c r="J1813">
        <v>26</v>
      </c>
      <c r="K1813" s="6">
        <v>1.5384615384615385</v>
      </c>
      <c r="L1813" t="s">
        <v>8224</v>
      </c>
      <c r="M1813" t="s">
        <v>8246</v>
      </c>
      <c r="N1813">
        <v>1414123200</v>
      </c>
      <c r="O1813" s="11">
        <f t="shared" si="114"/>
        <v>41936.166666666664</v>
      </c>
      <c r="P1813">
        <v>1408962270</v>
      </c>
      <c r="Q1813" s="11">
        <f t="shared" si="115"/>
        <v>41876.433680555558</v>
      </c>
      <c r="R1813" t="b">
        <v>0</v>
      </c>
      <c r="S1813" t="b">
        <v>0</v>
      </c>
      <c r="T1813" t="s">
        <v>8285</v>
      </c>
      <c r="U1813" t="s">
        <v>8338</v>
      </c>
      <c r="V1813" t="s">
        <v>8339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v>13.307692307692307</v>
      </c>
      <c r="G1814" t="s">
        <v>8221</v>
      </c>
      <c r="H1814" t="str">
        <f t="shared" si="112"/>
        <v>null</v>
      </c>
      <c r="I1814">
        <f t="shared" si="113"/>
        <v>23</v>
      </c>
      <c r="J1814">
        <v>23</v>
      </c>
      <c r="K1814" s="6">
        <v>37.608695652173914</v>
      </c>
      <c r="L1814" t="s">
        <v>8225</v>
      </c>
      <c r="M1814" t="s">
        <v>8247</v>
      </c>
      <c r="N1814">
        <v>1467531536</v>
      </c>
      <c r="O1814" s="11">
        <f t="shared" si="114"/>
        <v>42554.318703703699</v>
      </c>
      <c r="P1814">
        <v>1464939536</v>
      </c>
      <c r="Q1814" s="11">
        <f t="shared" si="115"/>
        <v>42524.318703703699</v>
      </c>
      <c r="R1814" t="b">
        <v>0</v>
      </c>
      <c r="S1814" t="b">
        <v>0</v>
      </c>
      <c r="T1814" t="s">
        <v>8285</v>
      </c>
      <c r="U1814" t="s">
        <v>8338</v>
      </c>
      <c r="V1814" t="s">
        <v>8339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v>0</v>
      </c>
      <c r="G1815" t="s">
        <v>8221</v>
      </c>
      <c r="H1815" t="str">
        <f t="shared" si="112"/>
        <v>null</v>
      </c>
      <c r="I1815">
        <f t="shared" si="113"/>
        <v>0</v>
      </c>
      <c r="J1815">
        <v>0</v>
      </c>
      <c r="K1815" s="7">
        <v>0</v>
      </c>
      <c r="L1815" t="s">
        <v>8225</v>
      </c>
      <c r="M1815" t="s">
        <v>8247</v>
      </c>
      <c r="N1815">
        <v>1407532812</v>
      </c>
      <c r="O1815" s="11">
        <f t="shared" si="114"/>
        <v>41859.889027777775</v>
      </c>
      <c r="P1815">
        <v>1404940812</v>
      </c>
      <c r="Q1815" s="11">
        <f t="shared" si="115"/>
        <v>41829.889027777775</v>
      </c>
      <c r="R1815" t="b">
        <v>0</v>
      </c>
      <c r="S1815" t="b">
        <v>0</v>
      </c>
      <c r="T1815" t="s">
        <v>8285</v>
      </c>
      <c r="U1815" t="s">
        <v>8338</v>
      </c>
      <c r="V1815" t="s">
        <v>8339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v>49.183333333333337</v>
      </c>
      <c r="G1816" t="s">
        <v>8221</v>
      </c>
      <c r="H1816" t="str">
        <f t="shared" si="112"/>
        <v>null</v>
      </c>
      <c r="I1816">
        <f t="shared" si="113"/>
        <v>140</v>
      </c>
      <c r="J1816">
        <v>140</v>
      </c>
      <c r="K1816" s="6">
        <v>42.157142857142858</v>
      </c>
      <c r="L1816" t="s">
        <v>8225</v>
      </c>
      <c r="M1816" t="s">
        <v>8247</v>
      </c>
      <c r="N1816">
        <v>1425108736</v>
      </c>
      <c r="O1816" s="11">
        <f t="shared" si="114"/>
        <v>42063.314074074078</v>
      </c>
      <c r="P1816">
        <v>1422516736</v>
      </c>
      <c r="Q1816" s="11">
        <f t="shared" si="115"/>
        <v>42033.314074074078</v>
      </c>
      <c r="R1816" t="b">
        <v>0</v>
      </c>
      <c r="S1816" t="b">
        <v>0</v>
      </c>
      <c r="T1816" t="s">
        <v>8285</v>
      </c>
      <c r="U1816" t="s">
        <v>8338</v>
      </c>
      <c r="V1816" t="s">
        <v>8339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v>0</v>
      </c>
      <c r="G1817" t="s">
        <v>8221</v>
      </c>
      <c r="H1817" t="str">
        <f t="shared" si="112"/>
        <v>null</v>
      </c>
      <c r="I1817">
        <f t="shared" si="113"/>
        <v>0</v>
      </c>
      <c r="J1817">
        <v>0</v>
      </c>
      <c r="K1817" s="7">
        <v>0</v>
      </c>
      <c r="L1817" t="s">
        <v>8224</v>
      </c>
      <c r="M1817" t="s">
        <v>8246</v>
      </c>
      <c r="N1817">
        <v>1435787137</v>
      </c>
      <c r="O1817" s="11">
        <f t="shared" si="114"/>
        <v>42186.906678240746</v>
      </c>
      <c r="P1817">
        <v>1434577537</v>
      </c>
      <c r="Q1817" s="11">
        <f t="shared" si="115"/>
        <v>42172.906678240746</v>
      </c>
      <c r="R1817" t="b">
        <v>0</v>
      </c>
      <c r="S1817" t="b">
        <v>0</v>
      </c>
      <c r="T1817" t="s">
        <v>8285</v>
      </c>
      <c r="U1817" t="s">
        <v>8338</v>
      </c>
      <c r="V1817" t="s">
        <v>8339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v>2.036</v>
      </c>
      <c r="G1818" t="s">
        <v>8221</v>
      </c>
      <c r="H1818" t="str">
        <f t="shared" si="112"/>
        <v>null</v>
      </c>
      <c r="I1818">
        <f t="shared" si="113"/>
        <v>6</v>
      </c>
      <c r="J1818">
        <v>6</v>
      </c>
      <c r="K1818" s="6">
        <v>84.833333333333329</v>
      </c>
      <c r="L1818" t="s">
        <v>8240</v>
      </c>
      <c r="M1818" t="s">
        <v>8257</v>
      </c>
      <c r="N1818">
        <v>1469473200</v>
      </c>
      <c r="O1818" s="11">
        <f t="shared" si="114"/>
        <v>42576.791666666672</v>
      </c>
      <c r="P1818">
        <v>1467061303</v>
      </c>
      <c r="Q1818" s="11">
        <f t="shared" si="115"/>
        <v>42548.876192129625</v>
      </c>
      <c r="R1818" t="b">
        <v>0</v>
      </c>
      <c r="S1818" t="b">
        <v>0</v>
      </c>
      <c r="T1818" t="s">
        <v>8285</v>
      </c>
      <c r="U1818" t="s">
        <v>8338</v>
      </c>
      <c r="V1818" t="s">
        <v>8339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v>52.327777777777776</v>
      </c>
      <c r="G1819" t="s">
        <v>8221</v>
      </c>
      <c r="H1819" t="str">
        <f t="shared" si="112"/>
        <v>null</v>
      </c>
      <c r="I1819">
        <f t="shared" si="113"/>
        <v>100</v>
      </c>
      <c r="J1819">
        <v>100</v>
      </c>
      <c r="K1819" s="6">
        <v>94.19</v>
      </c>
      <c r="L1819" t="s">
        <v>8224</v>
      </c>
      <c r="M1819" t="s">
        <v>8246</v>
      </c>
      <c r="N1819">
        <v>1485759540</v>
      </c>
      <c r="O1819" s="11">
        <f t="shared" si="114"/>
        <v>42765.290972222225</v>
      </c>
      <c r="P1819">
        <v>1480607607</v>
      </c>
      <c r="Q1819" s="11">
        <f t="shared" si="115"/>
        <v>42705.662118055552</v>
      </c>
      <c r="R1819" t="b">
        <v>0</v>
      </c>
      <c r="S1819" t="b">
        <v>0</v>
      </c>
      <c r="T1819" t="s">
        <v>8285</v>
      </c>
      <c r="U1819" t="s">
        <v>8338</v>
      </c>
      <c r="V1819" t="s">
        <v>8339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v>0</v>
      </c>
      <c r="G1820" t="s">
        <v>8221</v>
      </c>
      <c r="H1820" t="str">
        <f t="shared" si="112"/>
        <v>null</v>
      </c>
      <c r="I1820">
        <f t="shared" si="113"/>
        <v>0</v>
      </c>
      <c r="J1820">
        <v>0</v>
      </c>
      <c r="K1820" s="7">
        <v>0</v>
      </c>
      <c r="L1820" t="s">
        <v>8224</v>
      </c>
      <c r="M1820" t="s">
        <v>8246</v>
      </c>
      <c r="N1820">
        <v>1428035850</v>
      </c>
      <c r="O1820" s="11">
        <f t="shared" si="114"/>
        <v>42097.192708333328</v>
      </c>
      <c r="P1820">
        <v>1425447450</v>
      </c>
      <c r="Q1820" s="11">
        <f t="shared" si="115"/>
        <v>42067.234375</v>
      </c>
      <c r="R1820" t="b">
        <v>0</v>
      </c>
      <c r="S1820" t="b">
        <v>0</v>
      </c>
      <c r="T1820" t="s">
        <v>8285</v>
      </c>
      <c r="U1820" t="s">
        <v>8338</v>
      </c>
      <c r="V1820" t="s">
        <v>8339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v>2.083333333333333</v>
      </c>
      <c r="G1821" t="s">
        <v>8221</v>
      </c>
      <c r="H1821" t="str">
        <f t="shared" si="112"/>
        <v>null</v>
      </c>
      <c r="I1821">
        <f t="shared" si="113"/>
        <v>4</v>
      </c>
      <c r="J1821">
        <v>4</v>
      </c>
      <c r="K1821" s="6">
        <v>6.25</v>
      </c>
      <c r="L1821" t="s">
        <v>8224</v>
      </c>
      <c r="M1821" t="s">
        <v>8246</v>
      </c>
      <c r="N1821">
        <v>1406743396</v>
      </c>
      <c r="O1821" s="11">
        <f t="shared" si="114"/>
        <v>41850.752268518518</v>
      </c>
      <c r="P1821">
        <v>1404151396</v>
      </c>
      <c r="Q1821" s="11">
        <f t="shared" si="115"/>
        <v>41820.752268518518</v>
      </c>
      <c r="R1821" t="b">
        <v>0</v>
      </c>
      <c r="S1821" t="b">
        <v>0</v>
      </c>
      <c r="T1821" t="s">
        <v>8285</v>
      </c>
      <c r="U1821" t="s">
        <v>8338</v>
      </c>
      <c r="V1821" t="s">
        <v>8339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v>6.565384615384616</v>
      </c>
      <c r="G1822" t="s">
        <v>8221</v>
      </c>
      <c r="H1822" t="str">
        <f t="shared" si="112"/>
        <v>null</v>
      </c>
      <c r="I1822">
        <f t="shared" si="113"/>
        <v>8</v>
      </c>
      <c r="J1822">
        <v>8</v>
      </c>
      <c r="K1822" s="6">
        <v>213.375</v>
      </c>
      <c r="L1822" t="s">
        <v>8224</v>
      </c>
      <c r="M1822" t="s">
        <v>8246</v>
      </c>
      <c r="N1822">
        <v>1427850090</v>
      </c>
      <c r="O1822" s="11">
        <f t="shared" si="114"/>
        <v>42095.042708333334</v>
      </c>
      <c r="P1822">
        <v>1425261690</v>
      </c>
      <c r="Q1822" s="11">
        <f t="shared" si="115"/>
        <v>42065.084375000006</v>
      </c>
      <c r="R1822" t="b">
        <v>0</v>
      </c>
      <c r="S1822" t="b">
        <v>0</v>
      </c>
      <c r="T1822" t="s">
        <v>8285</v>
      </c>
      <c r="U1822" t="s">
        <v>8338</v>
      </c>
      <c r="V1822" t="s">
        <v>8339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v>134.88999999999999</v>
      </c>
      <c r="G1823" t="s">
        <v>8219</v>
      </c>
      <c r="H1823">
        <f t="shared" si="112"/>
        <v>57</v>
      </c>
      <c r="I1823" t="str">
        <f t="shared" si="113"/>
        <v>null</v>
      </c>
      <c r="J1823">
        <v>57</v>
      </c>
      <c r="K1823" s="6">
        <v>59.162280701754383</v>
      </c>
      <c r="L1823" t="s">
        <v>8224</v>
      </c>
      <c r="M1823" t="s">
        <v>8246</v>
      </c>
      <c r="N1823">
        <v>1330760367</v>
      </c>
      <c r="O1823" s="11">
        <f t="shared" si="114"/>
        <v>40971.319062499999</v>
      </c>
      <c r="P1823">
        <v>1326872367</v>
      </c>
      <c r="Q1823" s="11">
        <f t="shared" si="115"/>
        <v>40926.319062499999</v>
      </c>
      <c r="R1823" t="b">
        <v>0</v>
      </c>
      <c r="S1823" t="b">
        <v>1</v>
      </c>
      <c r="T1823" t="s">
        <v>8276</v>
      </c>
      <c r="U1823" t="s">
        <v>8325</v>
      </c>
      <c r="V1823" t="s">
        <v>8326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v>100</v>
      </c>
      <c r="G1824" t="s">
        <v>8219</v>
      </c>
      <c r="H1824">
        <f t="shared" si="112"/>
        <v>11</v>
      </c>
      <c r="I1824" t="str">
        <f t="shared" si="113"/>
        <v>null</v>
      </c>
      <c r="J1824">
        <v>11</v>
      </c>
      <c r="K1824" s="6">
        <v>27.272727272727273</v>
      </c>
      <c r="L1824" t="s">
        <v>8229</v>
      </c>
      <c r="M1824" t="s">
        <v>8251</v>
      </c>
      <c r="N1824">
        <v>1391194860</v>
      </c>
      <c r="O1824" s="11">
        <f t="shared" si="114"/>
        <v>41670.792361111111</v>
      </c>
      <c r="P1824">
        <v>1388084862</v>
      </c>
      <c r="Q1824" s="11">
        <f t="shared" si="115"/>
        <v>41634.797013888885</v>
      </c>
      <c r="R1824" t="b">
        <v>0</v>
      </c>
      <c r="S1824" t="b">
        <v>1</v>
      </c>
      <c r="T1824" t="s">
        <v>8276</v>
      </c>
      <c r="U1824" t="s">
        <v>8325</v>
      </c>
      <c r="V1824" t="s">
        <v>8326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v>115.85714285714286</v>
      </c>
      <c r="G1825" t="s">
        <v>8219</v>
      </c>
      <c r="H1825">
        <f t="shared" si="112"/>
        <v>33</v>
      </c>
      <c r="I1825" t="str">
        <f t="shared" si="113"/>
        <v>null</v>
      </c>
      <c r="J1825">
        <v>33</v>
      </c>
      <c r="K1825" s="6">
        <v>24.575757575757574</v>
      </c>
      <c r="L1825" t="s">
        <v>8224</v>
      </c>
      <c r="M1825" t="s">
        <v>8246</v>
      </c>
      <c r="N1825">
        <v>1351095976</v>
      </c>
      <c r="O1825" s="11">
        <f t="shared" si="114"/>
        <v>41206.684907407405</v>
      </c>
      <c r="P1825">
        <v>1348503976</v>
      </c>
      <c r="Q1825" s="11">
        <f t="shared" si="115"/>
        <v>41176.684907407405</v>
      </c>
      <c r="R1825" t="b">
        <v>0</v>
      </c>
      <c r="S1825" t="b">
        <v>1</v>
      </c>
      <c r="T1825" t="s">
        <v>8276</v>
      </c>
      <c r="U1825" t="s">
        <v>8325</v>
      </c>
      <c r="V1825" t="s">
        <v>8326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v>100.06666666666666</v>
      </c>
      <c r="G1826" t="s">
        <v>8219</v>
      </c>
      <c r="H1826">
        <f t="shared" si="112"/>
        <v>40</v>
      </c>
      <c r="I1826" t="str">
        <f t="shared" si="113"/>
        <v>null</v>
      </c>
      <c r="J1826">
        <v>40</v>
      </c>
      <c r="K1826" s="6">
        <v>75.05</v>
      </c>
      <c r="L1826" t="s">
        <v>8224</v>
      </c>
      <c r="M1826" t="s">
        <v>8246</v>
      </c>
      <c r="N1826">
        <v>1389146880</v>
      </c>
      <c r="O1826" s="11">
        <f t="shared" si="114"/>
        <v>41647.088888888888</v>
      </c>
      <c r="P1826">
        <v>1387403967</v>
      </c>
      <c r="Q1826" s="11">
        <f t="shared" si="115"/>
        <v>41626.916284722225</v>
      </c>
      <c r="R1826" t="b">
        <v>0</v>
      </c>
      <c r="S1826" t="b">
        <v>1</v>
      </c>
      <c r="T1826" t="s">
        <v>8276</v>
      </c>
      <c r="U1826" t="s">
        <v>8325</v>
      </c>
      <c r="V1826" t="s">
        <v>8326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v>105.05</v>
      </c>
      <c r="G1827" t="s">
        <v>8219</v>
      </c>
      <c r="H1827">
        <f t="shared" si="112"/>
        <v>50</v>
      </c>
      <c r="I1827" t="str">
        <f t="shared" si="113"/>
        <v>null</v>
      </c>
      <c r="J1827">
        <v>50</v>
      </c>
      <c r="K1827" s="6">
        <v>42.02</v>
      </c>
      <c r="L1827" t="s">
        <v>8224</v>
      </c>
      <c r="M1827" t="s">
        <v>8246</v>
      </c>
      <c r="N1827">
        <v>1373572903</v>
      </c>
      <c r="O1827" s="11">
        <f t="shared" si="114"/>
        <v>41466.83452546296</v>
      </c>
      <c r="P1827">
        <v>1371585703</v>
      </c>
      <c r="Q1827" s="11">
        <f t="shared" si="115"/>
        <v>41443.83452546296</v>
      </c>
      <c r="R1827" t="b">
        <v>0</v>
      </c>
      <c r="S1827" t="b">
        <v>1</v>
      </c>
      <c r="T1827" t="s">
        <v>8276</v>
      </c>
      <c r="U1827" t="s">
        <v>8325</v>
      </c>
      <c r="V1827" t="s">
        <v>8326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v>101</v>
      </c>
      <c r="G1828" t="s">
        <v>8219</v>
      </c>
      <c r="H1828">
        <f t="shared" si="112"/>
        <v>38</v>
      </c>
      <c r="I1828" t="str">
        <f t="shared" si="113"/>
        <v>null</v>
      </c>
      <c r="J1828">
        <v>38</v>
      </c>
      <c r="K1828" s="6">
        <v>53.157894736842103</v>
      </c>
      <c r="L1828" t="s">
        <v>8224</v>
      </c>
      <c r="M1828" t="s">
        <v>8246</v>
      </c>
      <c r="N1828">
        <v>1392675017</v>
      </c>
      <c r="O1828" s="11">
        <f t="shared" si="114"/>
        <v>41687.923807870371</v>
      </c>
      <c r="P1828">
        <v>1390083017</v>
      </c>
      <c r="Q1828" s="11">
        <f t="shared" si="115"/>
        <v>41657.923807870371</v>
      </c>
      <c r="R1828" t="b">
        <v>0</v>
      </c>
      <c r="S1828" t="b">
        <v>1</v>
      </c>
      <c r="T1828" t="s">
        <v>8276</v>
      </c>
      <c r="U1828" t="s">
        <v>8325</v>
      </c>
      <c r="V1828" t="s">
        <v>8326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v>100.66250000000001</v>
      </c>
      <c r="G1829" t="s">
        <v>8219</v>
      </c>
      <c r="H1829">
        <f t="shared" si="112"/>
        <v>96</v>
      </c>
      <c r="I1829" t="str">
        <f t="shared" si="113"/>
        <v>null</v>
      </c>
      <c r="J1829">
        <v>96</v>
      </c>
      <c r="K1829" s="6">
        <v>83.885416666666671</v>
      </c>
      <c r="L1829" t="s">
        <v>8224</v>
      </c>
      <c r="M1829" t="s">
        <v>8246</v>
      </c>
      <c r="N1829">
        <v>1299138561</v>
      </c>
      <c r="O1829" s="11">
        <f t="shared" si="114"/>
        <v>40605.325937499998</v>
      </c>
      <c r="P1829">
        <v>1294818561</v>
      </c>
      <c r="Q1829" s="11">
        <f t="shared" si="115"/>
        <v>40555.325937499998</v>
      </c>
      <c r="R1829" t="b">
        <v>0</v>
      </c>
      <c r="S1829" t="b">
        <v>1</v>
      </c>
      <c r="T1829" t="s">
        <v>8276</v>
      </c>
      <c r="U1829" t="s">
        <v>8325</v>
      </c>
      <c r="V1829" t="s">
        <v>8326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v>100.16000000000001</v>
      </c>
      <c r="G1830" t="s">
        <v>8219</v>
      </c>
      <c r="H1830">
        <f t="shared" si="112"/>
        <v>48</v>
      </c>
      <c r="I1830" t="str">
        <f t="shared" si="113"/>
        <v>null</v>
      </c>
      <c r="J1830">
        <v>48</v>
      </c>
      <c r="K1830" s="6">
        <v>417.33333333333331</v>
      </c>
      <c r="L1830" t="s">
        <v>8224</v>
      </c>
      <c r="M1830" t="s">
        <v>8246</v>
      </c>
      <c r="N1830">
        <v>1399672800</v>
      </c>
      <c r="O1830" s="11">
        <f t="shared" si="114"/>
        <v>41768.916666666664</v>
      </c>
      <c r="P1830">
        <v>1396906530</v>
      </c>
      <c r="Q1830" s="11">
        <f t="shared" si="115"/>
        <v>41736.899652777778</v>
      </c>
      <c r="R1830" t="b">
        <v>0</v>
      </c>
      <c r="S1830" t="b">
        <v>1</v>
      </c>
      <c r="T1830" t="s">
        <v>8276</v>
      </c>
      <c r="U1830" t="s">
        <v>8325</v>
      </c>
      <c r="V1830" t="s">
        <v>8326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v>166.68333333333334</v>
      </c>
      <c r="G1831" t="s">
        <v>8219</v>
      </c>
      <c r="H1831">
        <f t="shared" si="112"/>
        <v>33</v>
      </c>
      <c r="I1831" t="str">
        <f t="shared" si="113"/>
        <v>null</v>
      </c>
      <c r="J1831">
        <v>33</v>
      </c>
      <c r="K1831" s="6">
        <v>75.765151515151516</v>
      </c>
      <c r="L1831" t="s">
        <v>8224</v>
      </c>
      <c r="M1831" t="s">
        <v>8246</v>
      </c>
      <c r="N1831">
        <v>1295647200</v>
      </c>
      <c r="O1831" s="11">
        <f t="shared" si="114"/>
        <v>40564.916666666664</v>
      </c>
      <c r="P1831">
        <v>1291428371</v>
      </c>
      <c r="Q1831" s="11">
        <f t="shared" si="115"/>
        <v>40516.087627314817</v>
      </c>
      <c r="R1831" t="b">
        <v>0</v>
      </c>
      <c r="S1831" t="b">
        <v>1</v>
      </c>
      <c r="T1831" t="s">
        <v>8276</v>
      </c>
      <c r="U1831" t="s">
        <v>8325</v>
      </c>
      <c r="V1831" t="s">
        <v>8326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v>101.53333333333335</v>
      </c>
      <c r="G1832" t="s">
        <v>8219</v>
      </c>
      <c r="H1832">
        <f t="shared" si="112"/>
        <v>226</v>
      </c>
      <c r="I1832" t="str">
        <f t="shared" si="113"/>
        <v>null</v>
      </c>
      <c r="J1832">
        <v>226</v>
      </c>
      <c r="K1832" s="6">
        <v>67.389380530973455</v>
      </c>
      <c r="L1832" t="s">
        <v>8224</v>
      </c>
      <c r="M1832" t="s">
        <v>8246</v>
      </c>
      <c r="N1832">
        <v>1393259107</v>
      </c>
      <c r="O1832" s="11">
        <f t="shared" si="114"/>
        <v>41694.684108796297</v>
      </c>
      <c r="P1832">
        <v>1390667107</v>
      </c>
      <c r="Q1832" s="11">
        <f t="shared" si="115"/>
        <v>41664.684108796297</v>
      </c>
      <c r="R1832" t="b">
        <v>0</v>
      </c>
      <c r="S1832" t="b">
        <v>1</v>
      </c>
      <c r="T1832" t="s">
        <v>8276</v>
      </c>
      <c r="U1832" t="s">
        <v>8325</v>
      </c>
      <c r="V1832" t="s">
        <v>8326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v>103</v>
      </c>
      <c r="G1833" t="s">
        <v>8219</v>
      </c>
      <c r="H1833">
        <f t="shared" si="112"/>
        <v>14</v>
      </c>
      <c r="I1833" t="str">
        <f t="shared" si="113"/>
        <v>null</v>
      </c>
      <c r="J1833">
        <v>14</v>
      </c>
      <c r="K1833" s="6">
        <v>73.571428571428569</v>
      </c>
      <c r="L1833" t="s">
        <v>8224</v>
      </c>
      <c r="M1833" t="s">
        <v>8246</v>
      </c>
      <c r="N1833">
        <v>1336866863</v>
      </c>
      <c r="O1833" s="11">
        <f t="shared" si="114"/>
        <v>41041.996099537035</v>
      </c>
      <c r="P1833">
        <v>1335570863</v>
      </c>
      <c r="Q1833" s="11">
        <f t="shared" si="115"/>
        <v>41026.996099537035</v>
      </c>
      <c r="R1833" t="b">
        <v>0</v>
      </c>
      <c r="S1833" t="b">
        <v>1</v>
      </c>
      <c r="T1833" t="s">
        <v>8276</v>
      </c>
      <c r="U1833" t="s">
        <v>8325</v>
      </c>
      <c r="V1833" t="s">
        <v>8326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v>142.85714285714286</v>
      </c>
      <c r="G1834" t="s">
        <v>8219</v>
      </c>
      <c r="H1834">
        <f t="shared" si="112"/>
        <v>20</v>
      </c>
      <c r="I1834" t="str">
        <f t="shared" si="113"/>
        <v>null</v>
      </c>
      <c r="J1834">
        <v>20</v>
      </c>
      <c r="K1834" s="6">
        <v>25</v>
      </c>
      <c r="L1834" t="s">
        <v>8224</v>
      </c>
      <c r="M1834" t="s">
        <v>8246</v>
      </c>
      <c r="N1834">
        <v>1299243427</v>
      </c>
      <c r="O1834" s="11">
        <f t="shared" si="114"/>
        <v>40606.539664351854</v>
      </c>
      <c r="P1834">
        <v>1296651427</v>
      </c>
      <c r="Q1834" s="11">
        <f t="shared" si="115"/>
        <v>40576.539664351854</v>
      </c>
      <c r="R1834" t="b">
        <v>0</v>
      </c>
      <c r="S1834" t="b">
        <v>1</v>
      </c>
      <c r="T1834" t="s">
        <v>8276</v>
      </c>
      <c r="U1834" t="s">
        <v>8325</v>
      </c>
      <c r="V1834" t="s">
        <v>8326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v>262.5</v>
      </c>
      <c r="G1835" t="s">
        <v>8219</v>
      </c>
      <c r="H1835">
        <f t="shared" si="112"/>
        <v>25</v>
      </c>
      <c r="I1835" t="str">
        <f t="shared" si="113"/>
        <v>null</v>
      </c>
      <c r="J1835">
        <v>25</v>
      </c>
      <c r="K1835" s="6">
        <v>42</v>
      </c>
      <c r="L1835" t="s">
        <v>8224</v>
      </c>
      <c r="M1835" t="s">
        <v>8246</v>
      </c>
      <c r="N1835">
        <v>1362211140</v>
      </c>
      <c r="O1835" s="11">
        <f t="shared" si="114"/>
        <v>41335.332638888889</v>
      </c>
      <c r="P1835">
        <v>1359421403</v>
      </c>
      <c r="Q1835" s="11">
        <f t="shared" si="115"/>
        <v>41303.044016203705</v>
      </c>
      <c r="R1835" t="b">
        <v>0</v>
      </c>
      <c r="S1835" t="b">
        <v>1</v>
      </c>
      <c r="T1835" t="s">
        <v>8276</v>
      </c>
      <c r="U1835" t="s">
        <v>8325</v>
      </c>
      <c r="V1835" t="s">
        <v>8326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v>118.05000000000001</v>
      </c>
      <c r="G1836" t="s">
        <v>8219</v>
      </c>
      <c r="H1836">
        <f t="shared" si="112"/>
        <v>90</v>
      </c>
      <c r="I1836" t="str">
        <f t="shared" si="113"/>
        <v>null</v>
      </c>
      <c r="J1836">
        <v>90</v>
      </c>
      <c r="K1836" s="6">
        <v>131.16666666666666</v>
      </c>
      <c r="L1836" t="s">
        <v>8224</v>
      </c>
      <c r="M1836" t="s">
        <v>8246</v>
      </c>
      <c r="N1836">
        <v>1422140895</v>
      </c>
      <c r="O1836" s="11">
        <f t="shared" si="114"/>
        <v>42028.964062500003</v>
      </c>
      <c r="P1836">
        <v>1418684895</v>
      </c>
      <c r="Q1836" s="11">
        <f t="shared" si="115"/>
        <v>41988.964062500003</v>
      </c>
      <c r="R1836" t="b">
        <v>0</v>
      </c>
      <c r="S1836" t="b">
        <v>1</v>
      </c>
      <c r="T1836" t="s">
        <v>8276</v>
      </c>
      <c r="U1836" t="s">
        <v>8325</v>
      </c>
      <c r="V1836" t="s">
        <v>8326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v>104</v>
      </c>
      <c r="G1837" t="s">
        <v>8219</v>
      </c>
      <c r="H1837">
        <f t="shared" si="112"/>
        <v>11</v>
      </c>
      <c r="I1837" t="str">
        <f t="shared" si="113"/>
        <v>null</v>
      </c>
      <c r="J1837">
        <v>11</v>
      </c>
      <c r="K1837" s="6">
        <v>47.272727272727273</v>
      </c>
      <c r="L1837" t="s">
        <v>8225</v>
      </c>
      <c r="M1837" t="s">
        <v>8247</v>
      </c>
      <c r="N1837">
        <v>1459439471</v>
      </c>
      <c r="O1837" s="11">
        <f t="shared" si="114"/>
        <v>42460.660543981481</v>
      </c>
      <c r="P1837">
        <v>1456851071</v>
      </c>
      <c r="Q1837" s="11">
        <f t="shared" si="115"/>
        <v>42430.702210648145</v>
      </c>
      <c r="R1837" t="b">
        <v>0</v>
      </c>
      <c r="S1837" t="b">
        <v>1</v>
      </c>
      <c r="T1837" t="s">
        <v>8276</v>
      </c>
      <c r="U1837" t="s">
        <v>8325</v>
      </c>
      <c r="V1837" t="s">
        <v>8326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v>200.34</v>
      </c>
      <c r="G1838" t="s">
        <v>8219</v>
      </c>
      <c r="H1838">
        <f t="shared" si="112"/>
        <v>55</v>
      </c>
      <c r="I1838" t="str">
        <f t="shared" si="113"/>
        <v>null</v>
      </c>
      <c r="J1838">
        <v>55</v>
      </c>
      <c r="K1838" s="6">
        <v>182.12727272727273</v>
      </c>
      <c r="L1838" t="s">
        <v>8224</v>
      </c>
      <c r="M1838" t="s">
        <v>8246</v>
      </c>
      <c r="N1838">
        <v>1361129129</v>
      </c>
      <c r="O1838" s="11">
        <f t="shared" si="114"/>
        <v>41322.809363425928</v>
      </c>
      <c r="P1838">
        <v>1359660329</v>
      </c>
      <c r="Q1838" s="11">
        <f t="shared" si="115"/>
        <v>41305.809363425928</v>
      </c>
      <c r="R1838" t="b">
        <v>0</v>
      </c>
      <c r="S1838" t="b">
        <v>1</v>
      </c>
      <c r="T1838" t="s">
        <v>8276</v>
      </c>
      <c r="U1838" t="s">
        <v>8325</v>
      </c>
      <c r="V1838" t="s">
        <v>8326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v>306.83333333333331</v>
      </c>
      <c r="G1839" t="s">
        <v>8219</v>
      </c>
      <c r="H1839">
        <f t="shared" si="112"/>
        <v>30</v>
      </c>
      <c r="I1839" t="str">
        <f t="shared" si="113"/>
        <v>null</v>
      </c>
      <c r="J1839">
        <v>30</v>
      </c>
      <c r="K1839" s="6">
        <v>61.366666666666667</v>
      </c>
      <c r="L1839" t="s">
        <v>8224</v>
      </c>
      <c r="M1839" t="s">
        <v>8246</v>
      </c>
      <c r="N1839">
        <v>1332029335</v>
      </c>
      <c r="O1839" s="11">
        <f t="shared" si="114"/>
        <v>40986.006192129629</v>
      </c>
      <c r="P1839">
        <v>1326848935</v>
      </c>
      <c r="Q1839" s="11">
        <f t="shared" si="115"/>
        <v>40926.047858796301</v>
      </c>
      <c r="R1839" t="b">
        <v>0</v>
      </c>
      <c r="S1839" t="b">
        <v>1</v>
      </c>
      <c r="T1839" t="s">
        <v>8276</v>
      </c>
      <c r="U1839" t="s">
        <v>8325</v>
      </c>
      <c r="V1839" t="s">
        <v>8326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v>100.149</v>
      </c>
      <c r="G1840" t="s">
        <v>8219</v>
      </c>
      <c r="H1840">
        <f t="shared" si="112"/>
        <v>28</v>
      </c>
      <c r="I1840" t="str">
        <f t="shared" si="113"/>
        <v>null</v>
      </c>
      <c r="J1840">
        <v>28</v>
      </c>
      <c r="K1840" s="6">
        <v>35.767499999999998</v>
      </c>
      <c r="L1840" t="s">
        <v>8224</v>
      </c>
      <c r="M1840" t="s">
        <v>8246</v>
      </c>
      <c r="N1840">
        <v>1317438000</v>
      </c>
      <c r="O1840" s="11">
        <f t="shared" si="114"/>
        <v>40817.125</v>
      </c>
      <c r="P1840">
        <v>1314989557</v>
      </c>
      <c r="Q1840" s="11">
        <f t="shared" si="115"/>
        <v>40788.786539351851</v>
      </c>
      <c r="R1840" t="b">
        <v>0</v>
      </c>
      <c r="S1840" t="b">
        <v>1</v>
      </c>
      <c r="T1840" t="s">
        <v>8276</v>
      </c>
      <c r="U1840" t="s">
        <v>8325</v>
      </c>
      <c r="V1840" t="s">
        <v>8326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v>205.29999999999998</v>
      </c>
      <c r="G1841" t="s">
        <v>8219</v>
      </c>
      <c r="H1841">
        <f t="shared" si="112"/>
        <v>45</v>
      </c>
      <c r="I1841" t="str">
        <f t="shared" si="113"/>
        <v>null</v>
      </c>
      <c r="J1841">
        <v>45</v>
      </c>
      <c r="K1841" s="6">
        <v>45.62222222222222</v>
      </c>
      <c r="L1841" t="s">
        <v>8224</v>
      </c>
      <c r="M1841" t="s">
        <v>8246</v>
      </c>
      <c r="N1841">
        <v>1475342382</v>
      </c>
      <c r="O1841" s="11">
        <f t="shared" si="114"/>
        <v>42644.722013888888</v>
      </c>
      <c r="P1841">
        <v>1472750382</v>
      </c>
      <c r="Q1841" s="11">
        <f t="shared" si="115"/>
        <v>42614.722013888888</v>
      </c>
      <c r="R1841" t="b">
        <v>0</v>
      </c>
      <c r="S1841" t="b">
        <v>1</v>
      </c>
      <c r="T1841" t="s">
        <v>8276</v>
      </c>
      <c r="U1841" t="s">
        <v>8325</v>
      </c>
      <c r="V1841" t="s">
        <v>8326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v>108.88888888888889</v>
      </c>
      <c r="G1842" t="s">
        <v>8219</v>
      </c>
      <c r="H1842">
        <f t="shared" si="112"/>
        <v>13</v>
      </c>
      <c r="I1842" t="str">
        <f t="shared" si="113"/>
        <v>null</v>
      </c>
      <c r="J1842">
        <v>13</v>
      </c>
      <c r="K1842" s="6">
        <v>75.384615384615387</v>
      </c>
      <c r="L1842" t="s">
        <v>8224</v>
      </c>
      <c r="M1842" t="s">
        <v>8246</v>
      </c>
      <c r="N1842">
        <v>1367902740</v>
      </c>
      <c r="O1842" s="11">
        <f t="shared" si="114"/>
        <v>41401.207638888889</v>
      </c>
      <c r="P1842">
        <v>1366251510</v>
      </c>
      <c r="Q1842" s="11">
        <f t="shared" si="115"/>
        <v>41382.096180555556</v>
      </c>
      <c r="R1842" t="b">
        <v>0</v>
      </c>
      <c r="S1842" t="b">
        <v>1</v>
      </c>
      <c r="T1842" t="s">
        <v>8276</v>
      </c>
      <c r="U1842" t="s">
        <v>8325</v>
      </c>
      <c r="V1842" t="s">
        <v>8326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v>101.75</v>
      </c>
      <c r="G1843" t="s">
        <v>8219</v>
      </c>
      <c r="H1843">
        <f t="shared" si="112"/>
        <v>40</v>
      </c>
      <c r="I1843" t="str">
        <f t="shared" si="113"/>
        <v>null</v>
      </c>
      <c r="J1843">
        <v>40</v>
      </c>
      <c r="K1843" s="6">
        <v>50.875</v>
      </c>
      <c r="L1843" t="s">
        <v>8224</v>
      </c>
      <c r="M1843" t="s">
        <v>8246</v>
      </c>
      <c r="N1843">
        <v>1400561940</v>
      </c>
      <c r="O1843" s="11">
        <f t="shared" si="114"/>
        <v>41779.207638888889</v>
      </c>
      <c r="P1843">
        <v>1397679445</v>
      </c>
      <c r="Q1843" s="11">
        <f t="shared" si="115"/>
        <v>41745.84542824074</v>
      </c>
      <c r="R1843" t="b">
        <v>0</v>
      </c>
      <c r="S1843" t="b">
        <v>1</v>
      </c>
      <c r="T1843" t="s">
        <v>8276</v>
      </c>
      <c r="U1843" t="s">
        <v>8325</v>
      </c>
      <c r="V1843" t="s">
        <v>8326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v>125.25</v>
      </c>
      <c r="G1844" t="s">
        <v>8219</v>
      </c>
      <c r="H1844">
        <f t="shared" si="112"/>
        <v>21</v>
      </c>
      <c r="I1844" t="str">
        <f t="shared" si="113"/>
        <v>null</v>
      </c>
      <c r="J1844">
        <v>21</v>
      </c>
      <c r="K1844" s="6">
        <v>119.28571428571429</v>
      </c>
      <c r="L1844" t="s">
        <v>8224</v>
      </c>
      <c r="M1844" t="s">
        <v>8246</v>
      </c>
      <c r="N1844">
        <v>1425275940</v>
      </c>
      <c r="O1844" s="11">
        <f t="shared" si="114"/>
        <v>42065.249305555553</v>
      </c>
      <c r="P1844">
        <v>1422371381</v>
      </c>
      <c r="Q1844" s="11">
        <f t="shared" si="115"/>
        <v>42031.631724537037</v>
      </c>
      <c r="R1844" t="b">
        <v>0</v>
      </c>
      <c r="S1844" t="b">
        <v>1</v>
      </c>
      <c r="T1844" t="s">
        <v>8276</v>
      </c>
      <c r="U1844" t="s">
        <v>8325</v>
      </c>
      <c r="V1844" t="s">
        <v>8326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v>124.0061</v>
      </c>
      <c r="G1845" t="s">
        <v>8219</v>
      </c>
      <c r="H1845">
        <f t="shared" si="112"/>
        <v>134</v>
      </c>
      <c r="I1845" t="str">
        <f t="shared" si="113"/>
        <v>null</v>
      </c>
      <c r="J1845">
        <v>134</v>
      </c>
      <c r="K1845" s="6">
        <v>92.541865671641801</v>
      </c>
      <c r="L1845" t="s">
        <v>8224</v>
      </c>
      <c r="M1845" t="s">
        <v>8246</v>
      </c>
      <c r="N1845">
        <v>1298245954</v>
      </c>
      <c r="O1845" s="11">
        <f t="shared" si="114"/>
        <v>40594.994837962964</v>
      </c>
      <c r="P1845">
        <v>1295653954</v>
      </c>
      <c r="Q1845" s="11">
        <f t="shared" si="115"/>
        <v>40564.994837962964</v>
      </c>
      <c r="R1845" t="b">
        <v>0</v>
      </c>
      <c r="S1845" t="b">
        <v>1</v>
      </c>
      <c r="T1845" t="s">
        <v>8276</v>
      </c>
      <c r="U1845" t="s">
        <v>8325</v>
      </c>
      <c r="V1845" t="s">
        <v>8326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v>101.4</v>
      </c>
      <c r="G1846" t="s">
        <v>8219</v>
      </c>
      <c r="H1846">
        <f t="shared" si="112"/>
        <v>20</v>
      </c>
      <c r="I1846" t="str">
        <f t="shared" si="113"/>
        <v>null</v>
      </c>
      <c r="J1846">
        <v>20</v>
      </c>
      <c r="K1846" s="6">
        <v>76.05</v>
      </c>
      <c r="L1846" t="s">
        <v>8224</v>
      </c>
      <c r="M1846" t="s">
        <v>8246</v>
      </c>
      <c r="N1846">
        <v>1307761200</v>
      </c>
      <c r="O1846" s="11">
        <f t="shared" si="114"/>
        <v>40705.125</v>
      </c>
      <c r="P1846">
        <v>1304464914</v>
      </c>
      <c r="Q1846" s="11">
        <f t="shared" si="115"/>
        <v>40666.973541666666</v>
      </c>
      <c r="R1846" t="b">
        <v>0</v>
      </c>
      <c r="S1846" t="b">
        <v>1</v>
      </c>
      <c r="T1846" t="s">
        <v>8276</v>
      </c>
      <c r="U1846" t="s">
        <v>8325</v>
      </c>
      <c r="V1846" t="s">
        <v>8326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v>100</v>
      </c>
      <c r="G1847" t="s">
        <v>8219</v>
      </c>
      <c r="H1847">
        <f t="shared" si="112"/>
        <v>19</v>
      </c>
      <c r="I1847" t="str">
        <f t="shared" si="113"/>
        <v>null</v>
      </c>
      <c r="J1847">
        <v>19</v>
      </c>
      <c r="K1847" s="6">
        <v>52.631578947368418</v>
      </c>
      <c r="L1847" t="s">
        <v>8224</v>
      </c>
      <c r="M1847" t="s">
        <v>8246</v>
      </c>
      <c r="N1847">
        <v>1466139300</v>
      </c>
      <c r="O1847" s="11">
        <f t="shared" si="114"/>
        <v>42538.204861111109</v>
      </c>
      <c r="P1847">
        <v>1464854398</v>
      </c>
      <c r="Q1847" s="11">
        <f t="shared" si="115"/>
        <v>42523.333310185189</v>
      </c>
      <c r="R1847" t="b">
        <v>0</v>
      </c>
      <c r="S1847" t="b">
        <v>1</v>
      </c>
      <c r="T1847" t="s">
        <v>8276</v>
      </c>
      <c r="U1847" t="s">
        <v>8325</v>
      </c>
      <c r="V1847" t="s">
        <v>8326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v>137.92666666666668</v>
      </c>
      <c r="G1848" t="s">
        <v>8219</v>
      </c>
      <c r="H1848">
        <f t="shared" si="112"/>
        <v>209</v>
      </c>
      <c r="I1848" t="str">
        <f t="shared" si="113"/>
        <v>null</v>
      </c>
      <c r="J1848">
        <v>209</v>
      </c>
      <c r="K1848" s="6">
        <v>98.990430622009569</v>
      </c>
      <c r="L1848" t="s">
        <v>8224</v>
      </c>
      <c r="M1848" t="s">
        <v>8246</v>
      </c>
      <c r="N1848">
        <v>1355585777</v>
      </c>
      <c r="O1848" s="11">
        <f t="shared" si="114"/>
        <v>41258.650196759263</v>
      </c>
      <c r="P1848">
        <v>1352993777</v>
      </c>
      <c r="Q1848" s="11">
        <f t="shared" si="115"/>
        <v>41228.650196759263</v>
      </c>
      <c r="R1848" t="b">
        <v>0</v>
      </c>
      <c r="S1848" t="b">
        <v>1</v>
      </c>
      <c r="T1848" t="s">
        <v>8276</v>
      </c>
      <c r="U1848" t="s">
        <v>8325</v>
      </c>
      <c r="V1848" t="s">
        <v>8326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v>120.88000000000001</v>
      </c>
      <c r="G1849" t="s">
        <v>8219</v>
      </c>
      <c r="H1849">
        <f t="shared" si="112"/>
        <v>38</v>
      </c>
      <c r="I1849" t="str">
        <f t="shared" si="113"/>
        <v>null</v>
      </c>
      <c r="J1849">
        <v>38</v>
      </c>
      <c r="K1849" s="6">
        <v>79.526315789473685</v>
      </c>
      <c r="L1849" t="s">
        <v>8224</v>
      </c>
      <c r="M1849" t="s">
        <v>8246</v>
      </c>
      <c r="N1849">
        <v>1429594832</v>
      </c>
      <c r="O1849" s="11">
        <f t="shared" si="114"/>
        <v>42115.236481481479</v>
      </c>
      <c r="P1849">
        <v>1427780432</v>
      </c>
      <c r="Q1849" s="11">
        <f t="shared" si="115"/>
        <v>42094.236481481479</v>
      </c>
      <c r="R1849" t="b">
        <v>0</v>
      </c>
      <c r="S1849" t="b">
        <v>1</v>
      </c>
      <c r="T1849" t="s">
        <v>8276</v>
      </c>
      <c r="U1849" t="s">
        <v>8325</v>
      </c>
      <c r="V1849" t="s">
        <v>8326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v>107.36666666666667</v>
      </c>
      <c r="G1850" t="s">
        <v>8219</v>
      </c>
      <c r="H1850">
        <f t="shared" si="112"/>
        <v>24</v>
      </c>
      <c r="I1850" t="str">
        <f t="shared" si="113"/>
        <v>null</v>
      </c>
      <c r="J1850">
        <v>24</v>
      </c>
      <c r="K1850" s="6">
        <v>134.20833333333334</v>
      </c>
      <c r="L1850" t="s">
        <v>8224</v>
      </c>
      <c r="M1850" t="s">
        <v>8246</v>
      </c>
      <c r="N1850">
        <v>1312095540</v>
      </c>
      <c r="O1850" s="11">
        <f t="shared" si="114"/>
        <v>40755.290972222225</v>
      </c>
      <c r="P1850">
        <v>1306608888</v>
      </c>
      <c r="Q1850" s="11">
        <f t="shared" si="115"/>
        <v>40691.788055555553</v>
      </c>
      <c r="R1850" t="b">
        <v>0</v>
      </c>
      <c r="S1850" t="b">
        <v>1</v>
      </c>
      <c r="T1850" t="s">
        <v>8276</v>
      </c>
      <c r="U1850" t="s">
        <v>8325</v>
      </c>
      <c r="V1850" t="s">
        <v>8326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v>100.33333333333334</v>
      </c>
      <c r="G1851" t="s">
        <v>8219</v>
      </c>
      <c r="H1851">
        <f t="shared" si="112"/>
        <v>8</v>
      </c>
      <c r="I1851" t="str">
        <f t="shared" si="113"/>
        <v>null</v>
      </c>
      <c r="J1851">
        <v>8</v>
      </c>
      <c r="K1851" s="6">
        <v>37.625</v>
      </c>
      <c r="L1851" t="s">
        <v>8224</v>
      </c>
      <c r="M1851" t="s">
        <v>8246</v>
      </c>
      <c r="N1851">
        <v>1350505059</v>
      </c>
      <c r="O1851" s="11">
        <f t="shared" si="114"/>
        <v>41199.845590277779</v>
      </c>
      <c r="P1851">
        <v>1347913059</v>
      </c>
      <c r="Q1851" s="11">
        <f t="shared" si="115"/>
        <v>41169.845590277779</v>
      </c>
      <c r="R1851" t="b">
        <v>0</v>
      </c>
      <c r="S1851" t="b">
        <v>1</v>
      </c>
      <c r="T1851" t="s">
        <v>8276</v>
      </c>
      <c r="U1851" t="s">
        <v>8325</v>
      </c>
      <c r="V1851" t="s">
        <v>8326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v>101.52222222222223</v>
      </c>
      <c r="G1852" t="s">
        <v>8219</v>
      </c>
      <c r="H1852">
        <f t="shared" si="112"/>
        <v>179</v>
      </c>
      <c r="I1852" t="str">
        <f t="shared" si="113"/>
        <v>null</v>
      </c>
      <c r="J1852">
        <v>179</v>
      </c>
      <c r="K1852" s="6">
        <v>51.044692737430168</v>
      </c>
      <c r="L1852" t="s">
        <v>8224</v>
      </c>
      <c r="M1852" t="s">
        <v>8246</v>
      </c>
      <c r="N1852">
        <v>1405033300</v>
      </c>
      <c r="O1852" s="11">
        <f t="shared" si="114"/>
        <v>41830.959490740745</v>
      </c>
      <c r="P1852">
        <v>1402441300</v>
      </c>
      <c r="Q1852" s="11">
        <f t="shared" si="115"/>
        <v>41800.959490740745</v>
      </c>
      <c r="R1852" t="b">
        <v>0</v>
      </c>
      <c r="S1852" t="b">
        <v>1</v>
      </c>
      <c r="T1852" t="s">
        <v>8276</v>
      </c>
      <c r="U1852" t="s">
        <v>8325</v>
      </c>
      <c r="V1852" t="s">
        <v>8326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v>100.07692307692308</v>
      </c>
      <c r="G1853" t="s">
        <v>8219</v>
      </c>
      <c r="H1853">
        <f t="shared" si="112"/>
        <v>26</v>
      </c>
      <c r="I1853" t="str">
        <f t="shared" si="113"/>
        <v>null</v>
      </c>
      <c r="J1853">
        <v>26</v>
      </c>
      <c r="K1853" s="6">
        <v>50.03846153846154</v>
      </c>
      <c r="L1853" t="s">
        <v>8224</v>
      </c>
      <c r="M1853" t="s">
        <v>8246</v>
      </c>
      <c r="N1853">
        <v>1406509200</v>
      </c>
      <c r="O1853" s="11">
        <f t="shared" si="114"/>
        <v>41848.041666666664</v>
      </c>
      <c r="P1853">
        <v>1404769538</v>
      </c>
      <c r="Q1853" s="11">
        <f t="shared" si="115"/>
        <v>41827.906689814816</v>
      </c>
      <c r="R1853" t="b">
        <v>0</v>
      </c>
      <c r="S1853" t="b">
        <v>1</v>
      </c>
      <c r="T1853" t="s">
        <v>8276</v>
      </c>
      <c r="U1853" t="s">
        <v>8325</v>
      </c>
      <c r="V1853" t="s">
        <v>8326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v>116.96666666666667</v>
      </c>
      <c r="G1854" t="s">
        <v>8219</v>
      </c>
      <c r="H1854">
        <f t="shared" si="112"/>
        <v>131</v>
      </c>
      <c r="I1854" t="str">
        <f t="shared" si="113"/>
        <v>null</v>
      </c>
      <c r="J1854">
        <v>131</v>
      </c>
      <c r="K1854" s="6">
        <v>133.93129770992365</v>
      </c>
      <c r="L1854" t="s">
        <v>8224</v>
      </c>
      <c r="M1854" t="s">
        <v>8246</v>
      </c>
      <c r="N1854">
        <v>1429920000</v>
      </c>
      <c r="O1854" s="11">
        <f t="shared" si="114"/>
        <v>42119</v>
      </c>
      <c r="P1854">
        <v>1426703452</v>
      </c>
      <c r="Q1854" s="11">
        <f t="shared" si="115"/>
        <v>42081.77143518519</v>
      </c>
      <c r="R1854" t="b">
        <v>0</v>
      </c>
      <c r="S1854" t="b">
        <v>1</v>
      </c>
      <c r="T1854" t="s">
        <v>8276</v>
      </c>
      <c r="U1854" t="s">
        <v>8325</v>
      </c>
      <c r="V1854" t="s">
        <v>8326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v>101.875</v>
      </c>
      <c r="G1855" t="s">
        <v>8219</v>
      </c>
      <c r="H1855">
        <f t="shared" si="112"/>
        <v>14</v>
      </c>
      <c r="I1855" t="str">
        <f t="shared" si="113"/>
        <v>null</v>
      </c>
      <c r="J1855">
        <v>14</v>
      </c>
      <c r="K1855" s="6">
        <v>58.214285714285715</v>
      </c>
      <c r="L1855" t="s">
        <v>8224</v>
      </c>
      <c r="M1855" t="s">
        <v>8246</v>
      </c>
      <c r="N1855">
        <v>1352860017</v>
      </c>
      <c r="O1855" s="11">
        <f t="shared" si="114"/>
        <v>41227.102048611108</v>
      </c>
      <c r="P1855">
        <v>1348536417</v>
      </c>
      <c r="Q1855" s="11">
        <f t="shared" si="115"/>
        <v>41177.060381944444</v>
      </c>
      <c r="R1855" t="b">
        <v>0</v>
      </c>
      <c r="S1855" t="b">
        <v>1</v>
      </c>
      <c r="T1855" t="s">
        <v>8276</v>
      </c>
      <c r="U1855" t="s">
        <v>8325</v>
      </c>
      <c r="V1855" t="s">
        <v>8326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v>102.12366666666665</v>
      </c>
      <c r="G1856" t="s">
        <v>8219</v>
      </c>
      <c r="H1856">
        <f t="shared" si="112"/>
        <v>174</v>
      </c>
      <c r="I1856" t="str">
        <f t="shared" si="113"/>
        <v>null</v>
      </c>
      <c r="J1856">
        <v>174</v>
      </c>
      <c r="K1856" s="6">
        <v>88.037643678160919</v>
      </c>
      <c r="L1856" t="s">
        <v>8224</v>
      </c>
      <c r="M1856" t="s">
        <v>8246</v>
      </c>
      <c r="N1856">
        <v>1369355437</v>
      </c>
      <c r="O1856" s="11">
        <f t="shared" si="114"/>
        <v>41418.021261574075</v>
      </c>
      <c r="P1856">
        <v>1366763437</v>
      </c>
      <c r="Q1856" s="11">
        <f t="shared" si="115"/>
        <v>41388.021261574075</v>
      </c>
      <c r="R1856" t="b">
        <v>0</v>
      </c>
      <c r="S1856" t="b">
        <v>1</v>
      </c>
      <c r="T1856" t="s">
        <v>8276</v>
      </c>
      <c r="U1856" t="s">
        <v>8325</v>
      </c>
      <c r="V1856" t="s">
        <v>8326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v>154.05897142857143</v>
      </c>
      <c r="G1857" t="s">
        <v>8219</v>
      </c>
      <c r="H1857">
        <f t="shared" si="112"/>
        <v>191</v>
      </c>
      <c r="I1857" t="str">
        <f t="shared" si="113"/>
        <v>null</v>
      </c>
      <c r="J1857">
        <v>191</v>
      </c>
      <c r="K1857" s="6">
        <v>70.576753926701571</v>
      </c>
      <c r="L1857" t="s">
        <v>8229</v>
      </c>
      <c r="M1857" t="s">
        <v>8251</v>
      </c>
      <c r="N1857">
        <v>1389012940</v>
      </c>
      <c r="O1857" s="11">
        <f t="shared" si="114"/>
        <v>41645.538657407407</v>
      </c>
      <c r="P1857">
        <v>1385124940</v>
      </c>
      <c r="Q1857" s="11">
        <f t="shared" si="115"/>
        <v>41600.538657407407</v>
      </c>
      <c r="R1857" t="b">
        <v>0</v>
      </c>
      <c r="S1857" t="b">
        <v>1</v>
      </c>
      <c r="T1857" t="s">
        <v>8276</v>
      </c>
      <c r="U1857" t="s">
        <v>8325</v>
      </c>
      <c r="V1857" t="s">
        <v>8326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v>101.25</v>
      </c>
      <c r="G1858" t="s">
        <v>8219</v>
      </c>
      <c r="H1858">
        <f t="shared" ref="H1858:H1921" si="116">IF(G1858="successful",J1858,"null")</f>
        <v>38</v>
      </c>
      <c r="I1858" t="str">
        <f t="shared" si="113"/>
        <v>null</v>
      </c>
      <c r="J1858">
        <v>38</v>
      </c>
      <c r="K1858" s="6">
        <v>53.289473684210527</v>
      </c>
      <c r="L1858" t="s">
        <v>8224</v>
      </c>
      <c r="M1858" t="s">
        <v>8246</v>
      </c>
      <c r="N1858">
        <v>1405715472</v>
      </c>
      <c r="O1858" s="11">
        <f t="shared" si="114"/>
        <v>41838.854999999996</v>
      </c>
      <c r="P1858">
        <v>1403901072</v>
      </c>
      <c r="Q1858" s="11">
        <f t="shared" si="115"/>
        <v>41817.854999999996</v>
      </c>
      <c r="R1858" t="b">
        <v>0</v>
      </c>
      <c r="S1858" t="b">
        <v>1</v>
      </c>
      <c r="T1858" t="s">
        <v>8276</v>
      </c>
      <c r="U1858" t="s">
        <v>8325</v>
      </c>
      <c r="V1858" t="s">
        <v>8326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v>100</v>
      </c>
      <c r="G1859" t="s">
        <v>8219</v>
      </c>
      <c r="H1859">
        <f t="shared" si="116"/>
        <v>22</v>
      </c>
      <c r="I1859" t="str">
        <f t="shared" ref="I1859:I1922" si="117">IF(G1859="failed",J1859,"null")</f>
        <v>null</v>
      </c>
      <c r="J1859">
        <v>22</v>
      </c>
      <c r="K1859" s="6">
        <v>136.36363636363637</v>
      </c>
      <c r="L1859" t="s">
        <v>8224</v>
      </c>
      <c r="M1859" t="s">
        <v>8246</v>
      </c>
      <c r="N1859">
        <v>1410546413</v>
      </c>
      <c r="O1859" s="11">
        <f t="shared" ref="O1859:O1922" si="118">(((N1859/60)/60/24)+DATE(1970,1,1))</f>
        <v>41894.76866898148</v>
      </c>
      <c r="P1859">
        <v>1407954413</v>
      </c>
      <c r="Q1859" s="11">
        <f t="shared" ref="Q1859:Q1922" si="119">(((P1859/60)/60/24)+DATE(1970,1,1))</f>
        <v>41864.76866898148</v>
      </c>
      <c r="R1859" t="b">
        <v>0</v>
      </c>
      <c r="S1859" t="b">
        <v>1</v>
      </c>
      <c r="T1859" t="s">
        <v>8276</v>
      </c>
      <c r="U1859" t="s">
        <v>8325</v>
      </c>
      <c r="V1859" t="s">
        <v>8326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v>108.74800874800874</v>
      </c>
      <c r="G1860" t="s">
        <v>8219</v>
      </c>
      <c r="H1860">
        <f t="shared" si="116"/>
        <v>149</v>
      </c>
      <c r="I1860" t="str">
        <f t="shared" si="117"/>
        <v>null</v>
      </c>
      <c r="J1860">
        <v>149</v>
      </c>
      <c r="K1860" s="6">
        <v>40.547315436241611</v>
      </c>
      <c r="L1860" t="s">
        <v>8224</v>
      </c>
      <c r="M1860" t="s">
        <v>8246</v>
      </c>
      <c r="N1860">
        <v>1324014521</v>
      </c>
      <c r="O1860" s="11">
        <f t="shared" si="118"/>
        <v>40893.242141203707</v>
      </c>
      <c r="P1860">
        <v>1318826921</v>
      </c>
      <c r="Q1860" s="11">
        <f t="shared" si="119"/>
        <v>40833.200474537036</v>
      </c>
      <c r="R1860" t="b">
        <v>0</v>
      </c>
      <c r="S1860" t="b">
        <v>1</v>
      </c>
      <c r="T1860" t="s">
        <v>8276</v>
      </c>
      <c r="U1860" t="s">
        <v>8325</v>
      </c>
      <c r="V1860" t="s">
        <v>8326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v>131.83333333333334</v>
      </c>
      <c r="G1861" t="s">
        <v>8219</v>
      </c>
      <c r="H1861">
        <f t="shared" si="116"/>
        <v>56</v>
      </c>
      <c r="I1861" t="str">
        <f t="shared" si="117"/>
        <v>null</v>
      </c>
      <c r="J1861">
        <v>56</v>
      </c>
      <c r="K1861" s="6">
        <v>70.625</v>
      </c>
      <c r="L1861" t="s">
        <v>8224</v>
      </c>
      <c r="M1861" t="s">
        <v>8246</v>
      </c>
      <c r="N1861">
        <v>1316716129</v>
      </c>
      <c r="O1861" s="11">
        <f t="shared" si="118"/>
        <v>40808.770011574074</v>
      </c>
      <c r="P1861">
        <v>1314124129</v>
      </c>
      <c r="Q1861" s="11">
        <f t="shared" si="119"/>
        <v>40778.770011574074</v>
      </c>
      <c r="R1861" t="b">
        <v>0</v>
      </c>
      <c r="S1861" t="b">
        <v>1</v>
      </c>
      <c r="T1861" t="s">
        <v>8276</v>
      </c>
      <c r="U1861" t="s">
        <v>8325</v>
      </c>
      <c r="V1861" t="s">
        <v>8326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v>133.46666666666667</v>
      </c>
      <c r="G1862" t="s">
        <v>8219</v>
      </c>
      <c r="H1862">
        <f t="shared" si="116"/>
        <v>19</v>
      </c>
      <c r="I1862" t="str">
        <f t="shared" si="117"/>
        <v>null</v>
      </c>
      <c r="J1862">
        <v>19</v>
      </c>
      <c r="K1862" s="6">
        <v>52.684210526315788</v>
      </c>
      <c r="L1862" t="s">
        <v>8224</v>
      </c>
      <c r="M1862" t="s">
        <v>8246</v>
      </c>
      <c r="N1862">
        <v>1391706084</v>
      </c>
      <c r="O1862" s="11">
        <f t="shared" si="118"/>
        <v>41676.709305555552</v>
      </c>
      <c r="P1862">
        <v>1389891684</v>
      </c>
      <c r="Q1862" s="11">
        <f t="shared" si="119"/>
        <v>41655.709305555552</v>
      </c>
      <c r="R1862" t="b">
        <v>0</v>
      </c>
      <c r="S1862" t="b">
        <v>1</v>
      </c>
      <c r="T1862" t="s">
        <v>8276</v>
      </c>
      <c r="U1862" t="s">
        <v>8325</v>
      </c>
      <c r="V1862" t="s">
        <v>8326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v>0</v>
      </c>
      <c r="G1863" t="s">
        <v>8221</v>
      </c>
      <c r="H1863" t="str">
        <f t="shared" si="116"/>
        <v>null</v>
      </c>
      <c r="I1863">
        <f t="shared" si="117"/>
        <v>0</v>
      </c>
      <c r="J1863">
        <v>0</v>
      </c>
      <c r="K1863" s="7">
        <v>0</v>
      </c>
      <c r="L1863" t="s">
        <v>8225</v>
      </c>
      <c r="M1863" t="s">
        <v>8247</v>
      </c>
      <c r="N1863">
        <v>1422256341</v>
      </c>
      <c r="O1863" s="11">
        <f t="shared" si="118"/>
        <v>42030.300243055557</v>
      </c>
      <c r="P1863">
        <v>1419664341</v>
      </c>
      <c r="Q1863" s="11">
        <f t="shared" si="119"/>
        <v>42000.300243055557</v>
      </c>
      <c r="R1863" t="b">
        <v>0</v>
      </c>
      <c r="S1863" t="b">
        <v>0</v>
      </c>
      <c r="T1863" t="s">
        <v>8283</v>
      </c>
      <c r="U1863" t="s">
        <v>8333</v>
      </c>
      <c r="V1863" t="s">
        <v>8335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v>8.0833333333333321</v>
      </c>
      <c r="G1864" t="s">
        <v>8221</v>
      </c>
      <c r="H1864" t="str">
        <f t="shared" si="116"/>
        <v>null</v>
      </c>
      <c r="I1864">
        <f t="shared" si="117"/>
        <v>16</v>
      </c>
      <c r="J1864">
        <v>16</v>
      </c>
      <c r="K1864" s="6">
        <v>90.9375</v>
      </c>
      <c r="L1864" t="s">
        <v>8224</v>
      </c>
      <c r="M1864" t="s">
        <v>8246</v>
      </c>
      <c r="N1864">
        <v>1488958200</v>
      </c>
      <c r="O1864" s="11">
        <f t="shared" si="118"/>
        <v>42802.3125</v>
      </c>
      <c r="P1864">
        <v>1484912974</v>
      </c>
      <c r="Q1864" s="11">
        <f t="shared" si="119"/>
        <v>42755.492754629624</v>
      </c>
      <c r="R1864" t="b">
        <v>0</v>
      </c>
      <c r="S1864" t="b">
        <v>0</v>
      </c>
      <c r="T1864" t="s">
        <v>8283</v>
      </c>
      <c r="U1864" t="s">
        <v>8333</v>
      </c>
      <c r="V1864" t="s">
        <v>8335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v>0.4</v>
      </c>
      <c r="G1865" t="s">
        <v>8221</v>
      </c>
      <c r="H1865" t="str">
        <f t="shared" si="116"/>
        <v>null</v>
      </c>
      <c r="I1865">
        <f t="shared" si="117"/>
        <v>2</v>
      </c>
      <c r="J1865">
        <v>2</v>
      </c>
      <c r="K1865" s="6">
        <v>5</v>
      </c>
      <c r="L1865" t="s">
        <v>8224</v>
      </c>
      <c r="M1865" t="s">
        <v>8246</v>
      </c>
      <c r="N1865">
        <v>1402600085</v>
      </c>
      <c r="O1865" s="11">
        <f t="shared" si="118"/>
        <v>41802.797280092593</v>
      </c>
      <c r="P1865">
        <v>1400008085</v>
      </c>
      <c r="Q1865" s="11">
        <f t="shared" si="119"/>
        <v>41772.797280092593</v>
      </c>
      <c r="R1865" t="b">
        <v>0</v>
      </c>
      <c r="S1865" t="b">
        <v>0</v>
      </c>
      <c r="T1865" t="s">
        <v>8283</v>
      </c>
      <c r="U1865" t="s">
        <v>8333</v>
      </c>
      <c r="V1865" t="s">
        <v>8335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v>42.892307692307689</v>
      </c>
      <c r="G1866" t="s">
        <v>8221</v>
      </c>
      <c r="H1866" t="str">
        <f t="shared" si="116"/>
        <v>null</v>
      </c>
      <c r="I1866">
        <f t="shared" si="117"/>
        <v>48</v>
      </c>
      <c r="J1866">
        <v>48</v>
      </c>
      <c r="K1866" s="6">
        <v>58.083333333333336</v>
      </c>
      <c r="L1866" t="s">
        <v>8224</v>
      </c>
      <c r="M1866" t="s">
        <v>8246</v>
      </c>
      <c r="N1866">
        <v>1399223500</v>
      </c>
      <c r="O1866" s="11">
        <f t="shared" si="118"/>
        <v>41763.716435185182</v>
      </c>
      <c r="P1866">
        <v>1396631500</v>
      </c>
      <c r="Q1866" s="11">
        <f t="shared" si="119"/>
        <v>41733.716435185182</v>
      </c>
      <c r="R1866" t="b">
        <v>0</v>
      </c>
      <c r="S1866" t="b">
        <v>0</v>
      </c>
      <c r="T1866" t="s">
        <v>8283</v>
      </c>
      <c r="U1866" t="s">
        <v>8333</v>
      </c>
      <c r="V1866" t="s">
        <v>8335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v>3.6363636363636364E-3</v>
      </c>
      <c r="G1867" t="s">
        <v>8221</v>
      </c>
      <c r="H1867" t="str">
        <f t="shared" si="116"/>
        <v>null</v>
      </c>
      <c r="I1867">
        <f t="shared" si="117"/>
        <v>2</v>
      </c>
      <c r="J1867">
        <v>2</v>
      </c>
      <c r="K1867" s="6">
        <v>2</v>
      </c>
      <c r="L1867" t="s">
        <v>8225</v>
      </c>
      <c r="M1867" t="s">
        <v>8247</v>
      </c>
      <c r="N1867">
        <v>1478425747</v>
      </c>
      <c r="O1867" s="11">
        <f t="shared" si="118"/>
        <v>42680.409108796302</v>
      </c>
      <c r="P1867">
        <v>1475398147</v>
      </c>
      <c r="Q1867" s="11">
        <f t="shared" si="119"/>
        <v>42645.367442129631</v>
      </c>
      <c r="R1867" t="b">
        <v>0</v>
      </c>
      <c r="S1867" t="b">
        <v>0</v>
      </c>
      <c r="T1867" t="s">
        <v>8283</v>
      </c>
      <c r="U1867" t="s">
        <v>8333</v>
      </c>
      <c r="V1867" t="s">
        <v>8335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v>0.5</v>
      </c>
      <c r="G1868" t="s">
        <v>8221</v>
      </c>
      <c r="H1868" t="str">
        <f t="shared" si="116"/>
        <v>null</v>
      </c>
      <c r="I1868">
        <f t="shared" si="117"/>
        <v>2</v>
      </c>
      <c r="J1868">
        <v>2</v>
      </c>
      <c r="K1868" s="6">
        <v>62.5</v>
      </c>
      <c r="L1868" t="s">
        <v>8224</v>
      </c>
      <c r="M1868" t="s">
        <v>8246</v>
      </c>
      <c r="N1868">
        <v>1488340800</v>
      </c>
      <c r="O1868" s="11">
        <f t="shared" si="118"/>
        <v>42795.166666666672</v>
      </c>
      <c r="P1868">
        <v>1483768497</v>
      </c>
      <c r="Q1868" s="11">
        <f t="shared" si="119"/>
        <v>42742.246493055558</v>
      </c>
      <c r="R1868" t="b">
        <v>0</v>
      </c>
      <c r="S1868" t="b">
        <v>0</v>
      </c>
      <c r="T1868" t="s">
        <v>8283</v>
      </c>
      <c r="U1868" t="s">
        <v>8333</v>
      </c>
      <c r="V1868" t="s">
        <v>8335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v>0.05</v>
      </c>
      <c r="G1869" t="s">
        <v>8221</v>
      </c>
      <c r="H1869" t="str">
        <f t="shared" si="116"/>
        <v>null</v>
      </c>
      <c r="I1869">
        <f t="shared" si="117"/>
        <v>1</v>
      </c>
      <c r="J1869">
        <v>1</v>
      </c>
      <c r="K1869" s="6">
        <v>10</v>
      </c>
      <c r="L1869" t="s">
        <v>8224</v>
      </c>
      <c r="M1869" t="s">
        <v>8246</v>
      </c>
      <c r="N1869">
        <v>1478383912</v>
      </c>
      <c r="O1869" s="11">
        <f t="shared" si="118"/>
        <v>42679.924907407403</v>
      </c>
      <c r="P1869">
        <v>1475791912</v>
      </c>
      <c r="Q1869" s="11">
        <f t="shared" si="119"/>
        <v>42649.924907407403</v>
      </c>
      <c r="R1869" t="b">
        <v>0</v>
      </c>
      <c r="S1869" t="b">
        <v>0</v>
      </c>
      <c r="T1869" t="s">
        <v>8283</v>
      </c>
      <c r="U1869" t="s">
        <v>8333</v>
      </c>
      <c r="V1869" t="s">
        <v>8335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v>4.8680000000000003</v>
      </c>
      <c r="G1870" t="s">
        <v>8221</v>
      </c>
      <c r="H1870" t="str">
        <f t="shared" si="116"/>
        <v>null</v>
      </c>
      <c r="I1870">
        <f t="shared" si="117"/>
        <v>17</v>
      </c>
      <c r="J1870">
        <v>17</v>
      </c>
      <c r="K1870" s="6">
        <v>71.588235294117652</v>
      </c>
      <c r="L1870" t="s">
        <v>8224</v>
      </c>
      <c r="M1870" t="s">
        <v>8246</v>
      </c>
      <c r="N1870">
        <v>1450166340</v>
      </c>
      <c r="O1870" s="11">
        <f t="shared" si="118"/>
        <v>42353.332638888889</v>
      </c>
      <c r="P1870">
        <v>1448044925</v>
      </c>
      <c r="Q1870" s="11">
        <f t="shared" si="119"/>
        <v>42328.779224537036</v>
      </c>
      <c r="R1870" t="b">
        <v>0</v>
      </c>
      <c r="S1870" t="b">
        <v>0</v>
      </c>
      <c r="T1870" t="s">
        <v>8283</v>
      </c>
      <c r="U1870" t="s">
        <v>8333</v>
      </c>
      <c r="V1870" t="s">
        <v>8335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v>0</v>
      </c>
      <c r="G1871" t="s">
        <v>8221</v>
      </c>
      <c r="H1871" t="str">
        <f t="shared" si="116"/>
        <v>null</v>
      </c>
      <c r="I1871">
        <f t="shared" si="117"/>
        <v>0</v>
      </c>
      <c r="J1871">
        <v>0</v>
      </c>
      <c r="K1871" s="7">
        <v>0</v>
      </c>
      <c r="L1871" t="s">
        <v>8224</v>
      </c>
      <c r="M1871" t="s">
        <v>8246</v>
      </c>
      <c r="N1871">
        <v>1483488249</v>
      </c>
      <c r="O1871" s="11">
        <f t="shared" si="118"/>
        <v>42739.002881944441</v>
      </c>
      <c r="P1871">
        <v>1480896249</v>
      </c>
      <c r="Q1871" s="11">
        <f t="shared" si="119"/>
        <v>42709.002881944441</v>
      </c>
      <c r="R1871" t="b">
        <v>0</v>
      </c>
      <c r="S1871" t="b">
        <v>0</v>
      </c>
      <c r="T1871" t="s">
        <v>8283</v>
      </c>
      <c r="U1871" t="s">
        <v>8333</v>
      </c>
      <c r="V1871" t="s">
        <v>8335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v>10.314285714285715</v>
      </c>
      <c r="G1872" t="s">
        <v>8221</v>
      </c>
      <c r="H1872" t="str">
        <f t="shared" si="116"/>
        <v>null</v>
      </c>
      <c r="I1872">
        <f t="shared" si="117"/>
        <v>11</v>
      </c>
      <c r="J1872">
        <v>11</v>
      </c>
      <c r="K1872" s="6">
        <v>32.81818181818182</v>
      </c>
      <c r="L1872" t="s">
        <v>8224</v>
      </c>
      <c r="M1872" t="s">
        <v>8246</v>
      </c>
      <c r="N1872">
        <v>1454213820</v>
      </c>
      <c r="O1872" s="11">
        <f t="shared" si="118"/>
        <v>42400.178472222222</v>
      </c>
      <c r="P1872">
        <v>1451723535</v>
      </c>
      <c r="Q1872" s="11">
        <f t="shared" si="119"/>
        <v>42371.355729166666</v>
      </c>
      <c r="R1872" t="b">
        <v>0</v>
      </c>
      <c r="S1872" t="b">
        <v>0</v>
      </c>
      <c r="T1872" t="s">
        <v>8283</v>
      </c>
      <c r="U1872" t="s">
        <v>8333</v>
      </c>
      <c r="V1872" t="s">
        <v>8335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v>71.784615384615378</v>
      </c>
      <c r="G1873" t="s">
        <v>8221</v>
      </c>
      <c r="H1873" t="str">
        <f t="shared" si="116"/>
        <v>null</v>
      </c>
      <c r="I1873">
        <f t="shared" si="117"/>
        <v>95</v>
      </c>
      <c r="J1873">
        <v>95</v>
      </c>
      <c r="K1873" s="6">
        <v>49.11578947368421</v>
      </c>
      <c r="L1873" t="s">
        <v>8224</v>
      </c>
      <c r="M1873" t="s">
        <v>8246</v>
      </c>
      <c r="N1873">
        <v>1416512901</v>
      </c>
      <c r="O1873" s="11">
        <f t="shared" si="118"/>
        <v>41963.825243055559</v>
      </c>
      <c r="P1873">
        <v>1413053301</v>
      </c>
      <c r="Q1873" s="11">
        <f t="shared" si="119"/>
        <v>41923.783576388887</v>
      </c>
      <c r="R1873" t="b">
        <v>0</v>
      </c>
      <c r="S1873" t="b">
        <v>0</v>
      </c>
      <c r="T1873" t="s">
        <v>8283</v>
      </c>
      <c r="U1873" t="s">
        <v>8333</v>
      </c>
      <c r="V1873" t="s">
        <v>8335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v>1.06</v>
      </c>
      <c r="G1874" t="s">
        <v>8221</v>
      </c>
      <c r="H1874" t="str">
        <f t="shared" si="116"/>
        <v>null</v>
      </c>
      <c r="I1874">
        <f t="shared" si="117"/>
        <v>13</v>
      </c>
      <c r="J1874">
        <v>13</v>
      </c>
      <c r="K1874" s="6">
        <v>16.307692307692307</v>
      </c>
      <c r="L1874" t="s">
        <v>8224</v>
      </c>
      <c r="M1874" t="s">
        <v>8246</v>
      </c>
      <c r="N1874">
        <v>1435633602</v>
      </c>
      <c r="O1874" s="11">
        <f t="shared" si="118"/>
        <v>42185.129652777774</v>
      </c>
      <c r="P1874">
        <v>1433041602</v>
      </c>
      <c r="Q1874" s="11">
        <f t="shared" si="119"/>
        <v>42155.129652777774</v>
      </c>
      <c r="R1874" t="b">
        <v>0</v>
      </c>
      <c r="S1874" t="b">
        <v>0</v>
      </c>
      <c r="T1874" t="s">
        <v>8283</v>
      </c>
      <c r="U1874" t="s">
        <v>8333</v>
      </c>
      <c r="V1874" t="s">
        <v>8335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v>0.44999999999999996</v>
      </c>
      <c r="G1875" t="s">
        <v>8221</v>
      </c>
      <c r="H1875" t="str">
        <f t="shared" si="116"/>
        <v>null</v>
      </c>
      <c r="I1875">
        <f t="shared" si="117"/>
        <v>2</v>
      </c>
      <c r="J1875">
        <v>2</v>
      </c>
      <c r="K1875" s="6">
        <v>18</v>
      </c>
      <c r="L1875" t="s">
        <v>8229</v>
      </c>
      <c r="M1875" t="s">
        <v>8251</v>
      </c>
      <c r="N1875">
        <v>1436373900</v>
      </c>
      <c r="O1875" s="11">
        <f t="shared" si="118"/>
        <v>42193.697916666672</v>
      </c>
      <c r="P1875">
        <v>1433861210</v>
      </c>
      <c r="Q1875" s="11">
        <f t="shared" si="119"/>
        <v>42164.615856481483</v>
      </c>
      <c r="R1875" t="b">
        <v>0</v>
      </c>
      <c r="S1875" t="b">
        <v>0</v>
      </c>
      <c r="T1875" t="s">
        <v>8283</v>
      </c>
      <c r="U1875" t="s">
        <v>8333</v>
      </c>
      <c r="V1875" t="s">
        <v>8335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v>1.6250000000000001E-2</v>
      </c>
      <c r="G1876" t="s">
        <v>8221</v>
      </c>
      <c r="H1876" t="str">
        <f t="shared" si="116"/>
        <v>null</v>
      </c>
      <c r="I1876">
        <f t="shared" si="117"/>
        <v>2</v>
      </c>
      <c r="J1876">
        <v>2</v>
      </c>
      <c r="K1876" s="6">
        <v>13</v>
      </c>
      <c r="L1876" t="s">
        <v>8224</v>
      </c>
      <c r="M1876" t="s">
        <v>8246</v>
      </c>
      <c r="N1876">
        <v>1467155733</v>
      </c>
      <c r="O1876" s="11">
        <f t="shared" si="118"/>
        <v>42549.969131944439</v>
      </c>
      <c r="P1876">
        <v>1465427733</v>
      </c>
      <c r="Q1876" s="11">
        <f t="shared" si="119"/>
        <v>42529.969131944439</v>
      </c>
      <c r="R1876" t="b">
        <v>0</v>
      </c>
      <c r="S1876" t="b">
        <v>0</v>
      </c>
      <c r="T1876" t="s">
        <v>8283</v>
      </c>
      <c r="U1876" t="s">
        <v>8333</v>
      </c>
      <c r="V1876" t="s">
        <v>8335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v>0.51</v>
      </c>
      <c r="G1877" t="s">
        <v>8221</v>
      </c>
      <c r="H1877" t="str">
        <f t="shared" si="116"/>
        <v>null</v>
      </c>
      <c r="I1877">
        <f t="shared" si="117"/>
        <v>3</v>
      </c>
      <c r="J1877">
        <v>3</v>
      </c>
      <c r="K1877" s="6">
        <v>17</v>
      </c>
      <c r="L1877" t="s">
        <v>8224</v>
      </c>
      <c r="M1877" t="s">
        <v>8246</v>
      </c>
      <c r="N1877">
        <v>1470519308</v>
      </c>
      <c r="O1877" s="11">
        <f t="shared" si="118"/>
        <v>42588.899398148147</v>
      </c>
      <c r="P1877">
        <v>1465335308</v>
      </c>
      <c r="Q1877" s="11">
        <f t="shared" si="119"/>
        <v>42528.899398148147</v>
      </c>
      <c r="R1877" t="b">
        <v>0</v>
      </c>
      <c r="S1877" t="b">
        <v>0</v>
      </c>
      <c r="T1877" t="s">
        <v>8283</v>
      </c>
      <c r="U1877" t="s">
        <v>8333</v>
      </c>
      <c r="V1877" t="s">
        <v>8335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v>0</v>
      </c>
      <c r="G1878" t="s">
        <v>8221</v>
      </c>
      <c r="H1878" t="str">
        <f t="shared" si="116"/>
        <v>null</v>
      </c>
      <c r="I1878">
        <f t="shared" si="117"/>
        <v>0</v>
      </c>
      <c r="J1878">
        <v>0</v>
      </c>
      <c r="K1878" s="7">
        <v>0</v>
      </c>
      <c r="L1878" t="s">
        <v>8226</v>
      </c>
      <c r="M1878" t="s">
        <v>8248</v>
      </c>
      <c r="N1878">
        <v>1402901405</v>
      </c>
      <c r="O1878" s="11">
        <f t="shared" si="118"/>
        <v>41806.284780092588</v>
      </c>
      <c r="P1878">
        <v>1400309405</v>
      </c>
      <c r="Q1878" s="11">
        <f t="shared" si="119"/>
        <v>41776.284780092588</v>
      </c>
      <c r="R1878" t="b">
        <v>0</v>
      </c>
      <c r="S1878" t="b">
        <v>0</v>
      </c>
      <c r="T1878" t="s">
        <v>8283</v>
      </c>
      <c r="U1878" t="s">
        <v>8333</v>
      </c>
      <c r="V1878" t="s">
        <v>8335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v>0</v>
      </c>
      <c r="G1879" t="s">
        <v>8221</v>
      </c>
      <c r="H1879" t="str">
        <f t="shared" si="116"/>
        <v>null</v>
      </c>
      <c r="I1879">
        <f t="shared" si="117"/>
        <v>0</v>
      </c>
      <c r="J1879">
        <v>0</v>
      </c>
      <c r="K1879" s="7">
        <v>0</v>
      </c>
      <c r="L1879" t="s">
        <v>8224</v>
      </c>
      <c r="M1879" t="s">
        <v>8246</v>
      </c>
      <c r="N1879">
        <v>1425170525</v>
      </c>
      <c r="O1879" s="11">
        <f t="shared" si="118"/>
        <v>42064.029224537036</v>
      </c>
      <c r="P1879">
        <v>1422664925</v>
      </c>
      <c r="Q1879" s="11">
        <f t="shared" si="119"/>
        <v>42035.029224537036</v>
      </c>
      <c r="R1879" t="b">
        <v>0</v>
      </c>
      <c r="S1879" t="b">
        <v>0</v>
      </c>
      <c r="T1879" t="s">
        <v>8283</v>
      </c>
      <c r="U1879" t="s">
        <v>8333</v>
      </c>
      <c r="V1879" t="s">
        <v>8335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v>0</v>
      </c>
      <c r="G1880" t="s">
        <v>8221</v>
      </c>
      <c r="H1880" t="str">
        <f t="shared" si="116"/>
        <v>null</v>
      </c>
      <c r="I1880">
        <f t="shared" si="117"/>
        <v>0</v>
      </c>
      <c r="J1880">
        <v>0</v>
      </c>
      <c r="K1880" s="7">
        <v>0</v>
      </c>
      <c r="L1880" t="s">
        <v>8226</v>
      </c>
      <c r="M1880" t="s">
        <v>8248</v>
      </c>
      <c r="N1880">
        <v>1402618355</v>
      </c>
      <c r="O1880" s="11">
        <f t="shared" si="118"/>
        <v>41803.008738425924</v>
      </c>
      <c r="P1880">
        <v>1400026355</v>
      </c>
      <c r="Q1880" s="11">
        <f t="shared" si="119"/>
        <v>41773.008738425924</v>
      </c>
      <c r="R1880" t="b">
        <v>0</v>
      </c>
      <c r="S1880" t="b">
        <v>0</v>
      </c>
      <c r="T1880" t="s">
        <v>8283</v>
      </c>
      <c r="U1880" t="s">
        <v>8333</v>
      </c>
      <c r="V1880" t="s">
        <v>8335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v>0.12</v>
      </c>
      <c r="G1881" t="s">
        <v>8221</v>
      </c>
      <c r="H1881" t="str">
        <f t="shared" si="116"/>
        <v>null</v>
      </c>
      <c r="I1881">
        <f t="shared" si="117"/>
        <v>2</v>
      </c>
      <c r="J1881">
        <v>2</v>
      </c>
      <c r="K1881" s="6">
        <v>3</v>
      </c>
      <c r="L1881" t="s">
        <v>8227</v>
      </c>
      <c r="M1881" t="s">
        <v>8249</v>
      </c>
      <c r="N1881">
        <v>1457966129</v>
      </c>
      <c r="O1881" s="11">
        <f t="shared" si="118"/>
        <v>42443.607974537037</v>
      </c>
      <c r="P1881">
        <v>1455377729</v>
      </c>
      <c r="Q1881" s="11">
        <f t="shared" si="119"/>
        <v>42413.649641203709</v>
      </c>
      <c r="R1881" t="b">
        <v>0</v>
      </c>
      <c r="S1881" t="b">
        <v>0</v>
      </c>
      <c r="T1881" t="s">
        <v>8283</v>
      </c>
      <c r="U1881" t="s">
        <v>8333</v>
      </c>
      <c r="V1881" t="s">
        <v>8335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v>20.080000000000002</v>
      </c>
      <c r="G1882" t="s">
        <v>8221</v>
      </c>
      <c r="H1882" t="str">
        <f t="shared" si="116"/>
        <v>null</v>
      </c>
      <c r="I1882">
        <f t="shared" si="117"/>
        <v>24</v>
      </c>
      <c r="J1882">
        <v>24</v>
      </c>
      <c r="K1882" s="6">
        <v>41.833333333333336</v>
      </c>
      <c r="L1882" t="s">
        <v>8225</v>
      </c>
      <c r="M1882" t="s">
        <v>8247</v>
      </c>
      <c r="N1882">
        <v>1459341380</v>
      </c>
      <c r="O1882" s="11">
        <f t="shared" si="118"/>
        <v>42459.525231481486</v>
      </c>
      <c r="P1882">
        <v>1456839380</v>
      </c>
      <c r="Q1882" s="11">
        <f t="shared" si="119"/>
        <v>42430.566898148143</v>
      </c>
      <c r="R1882" t="b">
        <v>0</v>
      </c>
      <c r="S1882" t="b">
        <v>0</v>
      </c>
      <c r="T1882" t="s">
        <v>8283</v>
      </c>
      <c r="U1882" t="s">
        <v>8333</v>
      </c>
      <c r="V1882" t="s">
        <v>8335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v>172.68449999999999</v>
      </c>
      <c r="G1883" t="s">
        <v>8219</v>
      </c>
      <c r="H1883">
        <f t="shared" si="116"/>
        <v>70</v>
      </c>
      <c r="I1883" t="str">
        <f t="shared" si="117"/>
        <v>null</v>
      </c>
      <c r="J1883">
        <v>70</v>
      </c>
      <c r="K1883" s="6">
        <v>49.338428571428572</v>
      </c>
      <c r="L1883" t="s">
        <v>8224</v>
      </c>
      <c r="M1883" t="s">
        <v>8246</v>
      </c>
      <c r="N1883">
        <v>1425955189</v>
      </c>
      <c r="O1883" s="11">
        <f t="shared" si="118"/>
        <v>42073.110983796301</v>
      </c>
      <c r="P1883">
        <v>1423366789</v>
      </c>
      <c r="Q1883" s="11">
        <f t="shared" si="119"/>
        <v>42043.152650462958</v>
      </c>
      <c r="R1883" t="b">
        <v>0</v>
      </c>
      <c r="S1883" t="b">
        <v>1</v>
      </c>
      <c r="T1883" t="s">
        <v>8279</v>
      </c>
      <c r="U1883" t="s">
        <v>8325</v>
      </c>
      <c r="V1883" t="s">
        <v>8329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v>100.8955223880597</v>
      </c>
      <c r="G1884" t="s">
        <v>8219</v>
      </c>
      <c r="H1884">
        <f t="shared" si="116"/>
        <v>81</v>
      </c>
      <c r="I1884" t="str">
        <f t="shared" si="117"/>
        <v>null</v>
      </c>
      <c r="J1884">
        <v>81</v>
      </c>
      <c r="K1884" s="6">
        <v>41.728395061728392</v>
      </c>
      <c r="L1884" t="s">
        <v>8224</v>
      </c>
      <c r="M1884" t="s">
        <v>8246</v>
      </c>
      <c r="N1884">
        <v>1341964080</v>
      </c>
      <c r="O1884" s="11">
        <f t="shared" si="118"/>
        <v>41100.991666666669</v>
      </c>
      <c r="P1884">
        <v>1339109212</v>
      </c>
      <c r="Q1884" s="11">
        <f t="shared" si="119"/>
        <v>41067.949212962965</v>
      </c>
      <c r="R1884" t="b">
        <v>0</v>
      </c>
      <c r="S1884" t="b">
        <v>1</v>
      </c>
      <c r="T1884" t="s">
        <v>8279</v>
      </c>
      <c r="U1884" t="s">
        <v>8325</v>
      </c>
      <c r="V1884" t="s">
        <v>8329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v>104.8048048048048</v>
      </c>
      <c r="G1885" t="s">
        <v>8219</v>
      </c>
      <c r="H1885">
        <f t="shared" si="116"/>
        <v>32</v>
      </c>
      <c r="I1885" t="str">
        <f t="shared" si="117"/>
        <v>null</v>
      </c>
      <c r="J1885">
        <v>32</v>
      </c>
      <c r="K1885" s="6">
        <v>32.71875</v>
      </c>
      <c r="L1885" t="s">
        <v>8224</v>
      </c>
      <c r="M1885" t="s">
        <v>8246</v>
      </c>
      <c r="N1885">
        <v>1333921508</v>
      </c>
      <c r="O1885" s="11">
        <f t="shared" si="118"/>
        <v>41007.906342592592</v>
      </c>
      <c r="P1885">
        <v>1331333108</v>
      </c>
      <c r="Q1885" s="11">
        <f t="shared" si="119"/>
        <v>40977.948009259257</v>
      </c>
      <c r="R1885" t="b">
        <v>0</v>
      </c>
      <c r="S1885" t="b">
        <v>1</v>
      </c>
      <c r="T1885" t="s">
        <v>8279</v>
      </c>
      <c r="U1885" t="s">
        <v>8325</v>
      </c>
      <c r="V1885" t="s">
        <v>8329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v>135.1</v>
      </c>
      <c r="G1886" t="s">
        <v>8219</v>
      </c>
      <c r="H1886">
        <f t="shared" si="116"/>
        <v>26</v>
      </c>
      <c r="I1886" t="str">
        <f t="shared" si="117"/>
        <v>null</v>
      </c>
      <c r="J1886">
        <v>26</v>
      </c>
      <c r="K1886" s="6">
        <v>51.96153846153846</v>
      </c>
      <c r="L1886" t="s">
        <v>8224</v>
      </c>
      <c r="M1886" t="s">
        <v>8246</v>
      </c>
      <c r="N1886">
        <v>1354017600</v>
      </c>
      <c r="O1886" s="11">
        <f t="shared" si="118"/>
        <v>41240.5</v>
      </c>
      <c r="P1886">
        <v>1350967535</v>
      </c>
      <c r="Q1886" s="11">
        <f t="shared" si="119"/>
        <v>41205.198321759257</v>
      </c>
      <c r="R1886" t="b">
        <v>0</v>
      </c>
      <c r="S1886" t="b">
        <v>1</v>
      </c>
      <c r="T1886" t="s">
        <v>8279</v>
      </c>
      <c r="U1886" t="s">
        <v>8325</v>
      </c>
      <c r="V1886" t="s">
        <v>8329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v>116.32786885245903</v>
      </c>
      <c r="G1887" t="s">
        <v>8219</v>
      </c>
      <c r="H1887">
        <f t="shared" si="116"/>
        <v>105</v>
      </c>
      <c r="I1887" t="str">
        <f t="shared" si="117"/>
        <v>null</v>
      </c>
      <c r="J1887">
        <v>105</v>
      </c>
      <c r="K1887" s="6">
        <v>50.685714285714283</v>
      </c>
      <c r="L1887" t="s">
        <v>8224</v>
      </c>
      <c r="M1887" t="s">
        <v>8246</v>
      </c>
      <c r="N1887">
        <v>1344636000</v>
      </c>
      <c r="O1887" s="11">
        <f t="shared" si="118"/>
        <v>41131.916666666664</v>
      </c>
      <c r="P1887">
        <v>1341800110</v>
      </c>
      <c r="Q1887" s="11">
        <f t="shared" si="119"/>
        <v>41099.093865740739</v>
      </c>
      <c r="R1887" t="b">
        <v>0</v>
      </c>
      <c r="S1887" t="b">
        <v>1</v>
      </c>
      <c r="T1887" t="s">
        <v>8279</v>
      </c>
      <c r="U1887" t="s">
        <v>8325</v>
      </c>
      <c r="V1887" t="s">
        <v>8329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v>102.08333333333333</v>
      </c>
      <c r="G1888" t="s">
        <v>8219</v>
      </c>
      <c r="H1888">
        <f t="shared" si="116"/>
        <v>29</v>
      </c>
      <c r="I1888" t="str">
        <f t="shared" si="117"/>
        <v>null</v>
      </c>
      <c r="J1888">
        <v>29</v>
      </c>
      <c r="K1888" s="6">
        <v>42.241379310344826</v>
      </c>
      <c r="L1888" t="s">
        <v>8224</v>
      </c>
      <c r="M1888" t="s">
        <v>8246</v>
      </c>
      <c r="N1888">
        <v>1415832338</v>
      </c>
      <c r="O1888" s="11">
        <f t="shared" si="118"/>
        <v>41955.94835648148</v>
      </c>
      <c r="P1888">
        <v>1413236738</v>
      </c>
      <c r="Q1888" s="11">
        <f t="shared" si="119"/>
        <v>41925.906689814816</v>
      </c>
      <c r="R1888" t="b">
        <v>0</v>
      </c>
      <c r="S1888" t="b">
        <v>1</v>
      </c>
      <c r="T1888" t="s">
        <v>8279</v>
      </c>
      <c r="U1888" t="s">
        <v>8325</v>
      </c>
      <c r="V1888" t="s">
        <v>8329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v>111.16666666666666</v>
      </c>
      <c r="G1889" t="s">
        <v>8219</v>
      </c>
      <c r="H1889">
        <f t="shared" si="116"/>
        <v>8</v>
      </c>
      <c r="I1889" t="str">
        <f t="shared" si="117"/>
        <v>null</v>
      </c>
      <c r="J1889">
        <v>8</v>
      </c>
      <c r="K1889" s="6">
        <v>416.875</v>
      </c>
      <c r="L1889" t="s">
        <v>8227</v>
      </c>
      <c r="M1889" t="s">
        <v>8249</v>
      </c>
      <c r="N1889">
        <v>1449178200</v>
      </c>
      <c r="O1889" s="11">
        <f t="shared" si="118"/>
        <v>42341.895833333328</v>
      </c>
      <c r="P1889">
        <v>1447614732</v>
      </c>
      <c r="Q1889" s="11">
        <f t="shared" si="119"/>
        <v>42323.800138888888</v>
      </c>
      <c r="R1889" t="b">
        <v>0</v>
      </c>
      <c r="S1889" t="b">
        <v>1</v>
      </c>
      <c r="T1889" t="s">
        <v>8279</v>
      </c>
      <c r="U1889" t="s">
        <v>8325</v>
      </c>
      <c r="V1889" t="s">
        <v>8329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v>166.08</v>
      </c>
      <c r="G1890" t="s">
        <v>8219</v>
      </c>
      <c r="H1890">
        <f t="shared" si="116"/>
        <v>89</v>
      </c>
      <c r="I1890" t="str">
        <f t="shared" si="117"/>
        <v>null</v>
      </c>
      <c r="J1890">
        <v>89</v>
      </c>
      <c r="K1890" s="6">
        <v>46.651685393258425</v>
      </c>
      <c r="L1890" t="s">
        <v>8224</v>
      </c>
      <c r="M1890" t="s">
        <v>8246</v>
      </c>
      <c r="N1890">
        <v>1275368340</v>
      </c>
      <c r="O1890" s="11">
        <f t="shared" si="118"/>
        <v>40330.207638888889</v>
      </c>
      <c r="P1890">
        <v>1272692732</v>
      </c>
      <c r="Q1890" s="11">
        <f t="shared" si="119"/>
        <v>40299.239953703705</v>
      </c>
      <c r="R1890" t="b">
        <v>0</v>
      </c>
      <c r="S1890" t="b">
        <v>1</v>
      </c>
      <c r="T1890" t="s">
        <v>8279</v>
      </c>
      <c r="U1890" t="s">
        <v>8325</v>
      </c>
      <c r="V1890" t="s">
        <v>8329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v>106.60000000000001</v>
      </c>
      <c r="G1891" t="s">
        <v>8219</v>
      </c>
      <c r="H1891">
        <f t="shared" si="116"/>
        <v>44</v>
      </c>
      <c r="I1891" t="str">
        <f t="shared" si="117"/>
        <v>null</v>
      </c>
      <c r="J1891">
        <v>44</v>
      </c>
      <c r="K1891" s="6">
        <v>48.454545454545453</v>
      </c>
      <c r="L1891" t="s">
        <v>8224</v>
      </c>
      <c r="M1891" t="s">
        <v>8246</v>
      </c>
      <c r="N1891">
        <v>1363024946</v>
      </c>
      <c r="O1891" s="11">
        <f t="shared" si="118"/>
        <v>41344.751689814817</v>
      </c>
      <c r="P1891">
        <v>1359140546</v>
      </c>
      <c r="Q1891" s="11">
        <f t="shared" si="119"/>
        <v>41299.793356481481</v>
      </c>
      <c r="R1891" t="b">
        <v>0</v>
      </c>
      <c r="S1891" t="b">
        <v>1</v>
      </c>
      <c r="T1891" t="s">
        <v>8279</v>
      </c>
      <c r="U1891" t="s">
        <v>8325</v>
      </c>
      <c r="V1891" t="s">
        <v>8329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v>144.58441666666667</v>
      </c>
      <c r="G1892" t="s">
        <v>8219</v>
      </c>
      <c r="H1892">
        <f t="shared" si="116"/>
        <v>246</v>
      </c>
      <c r="I1892" t="str">
        <f t="shared" si="117"/>
        <v>null</v>
      </c>
      <c r="J1892">
        <v>246</v>
      </c>
      <c r="K1892" s="6">
        <v>70.5289837398374</v>
      </c>
      <c r="L1892" t="s">
        <v>8224</v>
      </c>
      <c r="M1892" t="s">
        <v>8246</v>
      </c>
      <c r="N1892">
        <v>1355597528</v>
      </c>
      <c r="O1892" s="11">
        <f t="shared" si="118"/>
        <v>41258.786203703705</v>
      </c>
      <c r="P1892">
        <v>1353005528</v>
      </c>
      <c r="Q1892" s="11">
        <f t="shared" si="119"/>
        <v>41228.786203703705</v>
      </c>
      <c r="R1892" t="b">
        <v>0</v>
      </c>
      <c r="S1892" t="b">
        <v>1</v>
      </c>
      <c r="T1892" t="s">
        <v>8279</v>
      </c>
      <c r="U1892" t="s">
        <v>8325</v>
      </c>
      <c r="V1892" t="s">
        <v>8329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v>105.55000000000001</v>
      </c>
      <c r="G1893" t="s">
        <v>8219</v>
      </c>
      <c r="H1893">
        <f t="shared" si="116"/>
        <v>120</v>
      </c>
      <c r="I1893" t="str">
        <f t="shared" si="117"/>
        <v>null</v>
      </c>
      <c r="J1893">
        <v>120</v>
      </c>
      <c r="K1893" s="6">
        <v>87.958333333333329</v>
      </c>
      <c r="L1893" t="s">
        <v>8224</v>
      </c>
      <c r="M1893" t="s">
        <v>8246</v>
      </c>
      <c r="N1893">
        <v>1279778400</v>
      </c>
      <c r="O1893" s="11">
        <f t="shared" si="118"/>
        <v>40381.25</v>
      </c>
      <c r="P1893">
        <v>1275851354</v>
      </c>
      <c r="Q1893" s="11">
        <f t="shared" si="119"/>
        <v>40335.798078703701</v>
      </c>
      <c r="R1893" t="b">
        <v>0</v>
      </c>
      <c r="S1893" t="b">
        <v>1</v>
      </c>
      <c r="T1893" t="s">
        <v>8279</v>
      </c>
      <c r="U1893" t="s">
        <v>8325</v>
      </c>
      <c r="V1893" t="s">
        <v>8329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v>136.60000000000002</v>
      </c>
      <c r="G1894" t="s">
        <v>8219</v>
      </c>
      <c r="H1894">
        <f t="shared" si="116"/>
        <v>26</v>
      </c>
      <c r="I1894" t="str">
        <f t="shared" si="117"/>
        <v>null</v>
      </c>
      <c r="J1894">
        <v>26</v>
      </c>
      <c r="K1894" s="6">
        <v>26.26923076923077</v>
      </c>
      <c r="L1894" t="s">
        <v>8224</v>
      </c>
      <c r="M1894" t="s">
        <v>8246</v>
      </c>
      <c r="N1894">
        <v>1307459881</v>
      </c>
      <c r="O1894" s="11">
        <f t="shared" si="118"/>
        <v>40701.637511574074</v>
      </c>
      <c r="P1894">
        <v>1304867881</v>
      </c>
      <c r="Q1894" s="11">
        <f t="shared" si="119"/>
        <v>40671.637511574074</v>
      </c>
      <c r="R1894" t="b">
        <v>0</v>
      </c>
      <c r="S1894" t="b">
        <v>1</v>
      </c>
      <c r="T1894" t="s">
        <v>8279</v>
      </c>
      <c r="U1894" t="s">
        <v>8325</v>
      </c>
      <c r="V1894" t="s">
        <v>8329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v>104</v>
      </c>
      <c r="G1895" t="s">
        <v>8219</v>
      </c>
      <c r="H1895">
        <f t="shared" si="116"/>
        <v>45</v>
      </c>
      <c r="I1895" t="str">
        <f t="shared" si="117"/>
        <v>null</v>
      </c>
      <c r="J1895">
        <v>45</v>
      </c>
      <c r="K1895" s="6">
        <v>57.777777777777779</v>
      </c>
      <c r="L1895" t="s">
        <v>8224</v>
      </c>
      <c r="M1895" t="s">
        <v>8246</v>
      </c>
      <c r="N1895">
        <v>1302926340</v>
      </c>
      <c r="O1895" s="11">
        <f t="shared" si="118"/>
        <v>40649.165972222225</v>
      </c>
      <c r="P1895">
        <v>1301524585</v>
      </c>
      <c r="Q1895" s="11">
        <f t="shared" si="119"/>
        <v>40632.94195601852</v>
      </c>
      <c r="R1895" t="b">
        <v>0</v>
      </c>
      <c r="S1895" t="b">
        <v>1</v>
      </c>
      <c r="T1895" t="s">
        <v>8279</v>
      </c>
      <c r="U1895" t="s">
        <v>8325</v>
      </c>
      <c r="V1895" t="s">
        <v>8329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v>114.5</v>
      </c>
      <c r="G1896" t="s">
        <v>8219</v>
      </c>
      <c r="H1896">
        <f t="shared" si="116"/>
        <v>20</v>
      </c>
      <c r="I1896" t="str">
        <f t="shared" si="117"/>
        <v>null</v>
      </c>
      <c r="J1896">
        <v>20</v>
      </c>
      <c r="K1896" s="6">
        <v>57.25</v>
      </c>
      <c r="L1896" t="s">
        <v>8224</v>
      </c>
      <c r="M1896" t="s">
        <v>8246</v>
      </c>
      <c r="N1896">
        <v>1329082983</v>
      </c>
      <c r="O1896" s="11">
        <f t="shared" si="118"/>
        <v>40951.904895833337</v>
      </c>
      <c r="P1896">
        <v>1326404583</v>
      </c>
      <c r="Q1896" s="11">
        <f t="shared" si="119"/>
        <v>40920.904895833337</v>
      </c>
      <c r="R1896" t="b">
        <v>0</v>
      </c>
      <c r="S1896" t="b">
        <v>1</v>
      </c>
      <c r="T1896" t="s">
        <v>8279</v>
      </c>
      <c r="U1896" t="s">
        <v>8325</v>
      </c>
      <c r="V1896" t="s">
        <v>8329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v>101.71957671957672</v>
      </c>
      <c r="G1897" t="s">
        <v>8219</v>
      </c>
      <c r="H1897">
        <f t="shared" si="116"/>
        <v>47</v>
      </c>
      <c r="I1897" t="str">
        <f t="shared" si="117"/>
        <v>null</v>
      </c>
      <c r="J1897">
        <v>47</v>
      </c>
      <c r="K1897" s="6">
        <v>196.34042553191489</v>
      </c>
      <c r="L1897" t="s">
        <v>8224</v>
      </c>
      <c r="M1897" t="s">
        <v>8246</v>
      </c>
      <c r="N1897">
        <v>1445363722</v>
      </c>
      <c r="O1897" s="11">
        <f t="shared" si="118"/>
        <v>42297.746782407412</v>
      </c>
      <c r="P1897">
        <v>1442771722</v>
      </c>
      <c r="Q1897" s="11">
        <f t="shared" si="119"/>
        <v>42267.746782407412</v>
      </c>
      <c r="R1897" t="b">
        <v>0</v>
      </c>
      <c r="S1897" t="b">
        <v>1</v>
      </c>
      <c r="T1897" t="s">
        <v>8279</v>
      </c>
      <c r="U1897" t="s">
        <v>8325</v>
      </c>
      <c r="V1897" t="s">
        <v>8329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v>123.94678492239468</v>
      </c>
      <c r="G1898" t="s">
        <v>8219</v>
      </c>
      <c r="H1898">
        <f t="shared" si="116"/>
        <v>13</v>
      </c>
      <c r="I1898" t="str">
        <f t="shared" si="117"/>
        <v>null</v>
      </c>
      <c r="J1898">
        <v>13</v>
      </c>
      <c r="K1898" s="6">
        <v>43</v>
      </c>
      <c r="L1898" t="s">
        <v>8224</v>
      </c>
      <c r="M1898" t="s">
        <v>8246</v>
      </c>
      <c r="N1898">
        <v>1334250165</v>
      </c>
      <c r="O1898" s="11">
        <f t="shared" si="118"/>
        <v>41011.710243055553</v>
      </c>
      <c r="P1898">
        <v>1331658165</v>
      </c>
      <c r="Q1898" s="11">
        <f t="shared" si="119"/>
        <v>40981.710243055553</v>
      </c>
      <c r="R1898" t="b">
        <v>0</v>
      </c>
      <c r="S1898" t="b">
        <v>1</v>
      </c>
      <c r="T1898" t="s">
        <v>8279</v>
      </c>
      <c r="U1898" t="s">
        <v>8325</v>
      </c>
      <c r="V1898" t="s">
        <v>8329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v>102.45669291338582</v>
      </c>
      <c r="G1899" t="s">
        <v>8219</v>
      </c>
      <c r="H1899">
        <f t="shared" si="116"/>
        <v>183</v>
      </c>
      <c r="I1899" t="str">
        <f t="shared" si="117"/>
        <v>null</v>
      </c>
      <c r="J1899">
        <v>183</v>
      </c>
      <c r="K1899" s="6">
        <v>35.551912568306008</v>
      </c>
      <c r="L1899" t="s">
        <v>8224</v>
      </c>
      <c r="M1899" t="s">
        <v>8246</v>
      </c>
      <c r="N1899">
        <v>1393966800</v>
      </c>
      <c r="O1899" s="11">
        <f t="shared" si="118"/>
        <v>41702.875</v>
      </c>
      <c r="P1899">
        <v>1392040806</v>
      </c>
      <c r="Q1899" s="11">
        <f t="shared" si="119"/>
        <v>41680.583402777782</v>
      </c>
      <c r="R1899" t="b">
        <v>0</v>
      </c>
      <c r="S1899" t="b">
        <v>1</v>
      </c>
      <c r="T1899" t="s">
        <v>8279</v>
      </c>
      <c r="U1899" t="s">
        <v>8325</v>
      </c>
      <c r="V1899" t="s">
        <v>8329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v>144.5</v>
      </c>
      <c r="G1900" t="s">
        <v>8219</v>
      </c>
      <c r="H1900">
        <f t="shared" si="116"/>
        <v>21</v>
      </c>
      <c r="I1900" t="str">
        <f t="shared" si="117"/>
        <v>null</v>
      </c>
      <c r="J1900">
        <v>21</v>
      </c>
      <c r="K1900" s="6">
        <v>68.80952380952381</v>
      </c>
      <c r="L1900" t="s">
        <v>8224</v>
      </c>
      <c r="M1900" t="s">
        <v>8246</v>
      </c>
      <c r="N1900">
        <v>1454349600</v>
      </c>
      <c r="O1900" s="11">
        <f t="shared" si="118"/>
        <v>42401.75</v>
      </c>
      <c r="P1900">
        <v>1451277473</v>
      </c>
      <c r="Q1900" s="11">
        <f t="shared" si="119"/>
        <v>42366.192974537036</v>
      </c>
      <c r="R1900" t="b">
        <v>0</v>
      </c>
      <c r="S1900" t="b">
        <v>1</v>
      </c>
      <c r="T1900" t="s">
        <v>8279</v>
      </c>
      <c r="U1900" t="s">
        <v>8325</v>
      </c>
      <c r="V1900" t="s">
        <v>8329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v>133.33333333333331</v>
      </c>
      <c r="G1901" t="s">
        <v>8219</v>
      </c>
      <c r="H1901">
        <f t="shared" si="116"/>
        <v>42</v>
      </c>
      <c r="I1901" t="str">
        <f t="shared" si="117"/>
        <v>null</v>
      </c>
      <c r="J1901">
        <v>42</v>
      </c>
      <c r="K1901" s="6">
        <v>28.571428571428573</v>
      </c>
      <c r="L1901" t="s">
        <v>8224</v>
      </c>
      <c r="M1901" t="s">
        <v>8246</v>
      </c>
      <c r="N1901">
        <v>1427319366</v>
      </c>
      <c r="O1901" s="11">
        <f t="shared" si="118"/>
        <v>42088.90006944444</v>
      </c>
      <c r="P1901">
        <v>1424730966</v>
      </c>
      <c r="Q1901" s="11">
        <f t="shared" si="119"/>
        <v>42058.941736111112</v>
      </c>
      <c r="R1901" t="b">
        <v>0</v>
      </c>
      <c r="S1901" t="b">
        <v>1</v>
      </c>
      <c r="T1901" t="s">
        <v>8279</v>
      </c>
      <c r="U1901" t="s">
        <v>8325</v>
      </c>
      <c r="V1901" t="s">
        <v>8329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v>109.3644</v>
      </c>
      <c r="G1902" t="s">
        <v>8219</v>
      </c>
      <c r="H1902">
        <f t="shared" si="116"/>
        <v>54</v>
      </c>
      <c r="I1902" t="str">
        <f t="shared" si="117"/>
        <v>null</v>
      </c>
      <c r="J1902">
        <v>54</v>
      </c>
      <c r="K1902" s="6">
        <v>50.631666666666668</v>
      </c>
      <c r="L1902" t="s">
        <v>8224</v>
      </c>
      <c r="M1902" t="s">
        <v>8246</v>
      </c>
      <c r="N1902">
        <v>1349517540</v>
      </c>
      <c r="O1902" s="11">
        <f t="shared" si="118"/>
        <v>41188.415972222225</v>
      </c>
      <c r="P1902">
        <v>1347137731</v>
      </c>
      <c r="Q1902" s="11">
        <f t="shared" si="119"/>
        <v>41160.871886574074</v>
      </c>
      <c r="R1902" t="b">
        <v>0</v>
      </c>
      <c r="S1902" t="b">
        <v>1</v>
      </c>
      <c r="T1902" t="s">
        <v>8279</v>
      </c>
      <c r="U1902" t="s">
        <v>8325</v>
      </c>
      <c r="V1902" t="s">
        <v>8329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v>2.6969696969696968</v>
      </c>
      <c r="G1903" t="s">
        <v>8221</v>
      </c>
      <c r="H1903" t="str">
        <f t="shared" si="116"/>
        <v>null</v>
      </c>
      <c r="I1903">
        <f t="shared" si="117"/>
        <v>25</v>
      </c>
      <c r="J1903">
        <v>25</v>
      </c>
      <c r="K1903" s="6">
        <v>106.8</v>
      </c>
      <c r="L1903" t="s">
        <v>8225</v>
      </c>
      <c r="M1903" t="s">
        <v>8247</v>
      </c>
      <c r="N1903">
        <v>1432299600</v>
      </c>
      <c r="O1903" s="11">
        <f t="shared" si="118"/>
        <v>42146.541666666672</v>
      </c>
      <c r="P1903">
        <v>1429707729</v>
      </c>
      <c r="Q1903" s="11">
        <f t="shared" si="119"/>
        <v>42116.54315972222</v>
      </c>
      <c r="R1903" t="b">
        <v>0</v>
      </c>
      <c r="S1903" t="b">
        <v>0</v>
      </c>
      <c r="T1903" t="s">
        <v>8294</v>
      </c>
      <c r="U1903" t="s">
        <v>8319</v>
      </c>
      <c r="V1903" t="s">
        <v>8348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v>1.2</v>
      </c>
      <c r="G1904" t="s">
        <v>8221</v>
      </c>
      <c r="H1904" t="str">
        <f t="shared" si="116"/>
        <v>null</v>
      </c>
      <c r="I1904">
        <f t="shared" si="117"/>
        <v>3</v>
      </c>
      <c r="J1904">
        <v>3</v>
      </c>
      <c r="K1904" s="6">
        <v>4</v>
      </c>
      <c r="L1904" t="s">
        <v>8233</v>
      </c>
      <c r="M1904" t="s">
        <v>8249</v>
      </c>
      <c r="N1904">
        <v>1425495447</v>
      </c>
      <c r="O1904" s="11">
        <f t="shared" si="118"/>
        <v>42067.789895833332</v>
      </c>
      <c r="P1904">
        <v>1422903447</v>
      </c>
      <c r="Q1904" s="11">
        <f t="shared" si="119"/>
        <v>42037.789895833332</v>
      </c>
      <c r="R1904" t="b">
        <v>0</v>
      </c>
      <c r="S1904" t="b">
        <v>0</v>
      </c>
      <c r="T1904" t="s">
        <v>8294</v>
      </c>
      <c r="U1904" t="s">
        <v>8319</v>
      </c>
      <c r="V1904" t="s">
        <v>8348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v>46.6</v>
      </c>
      <c r="G1905" t="s">
        <v>8221</v>
      </c>
      <c r="H1905" t="str">
        <f t="shared" si="116"/>
        <v>null</v>
      </c>
      <c r="I1905">
        <f t="shared" si="117"/>
        <v>41</v>
      </c>
      <c r="J1905">
        <v>41</v>
      </c>
      <c r="K1905" s="6">
        <v>34.097560975609753</v>
      </c>
      <c r="L1905" t="s">
        <v>8224</v>
      </c>
      <c r="M1905" t="s">
        <v>8246</v>
      </c>
      <c r="N1905">
        <v>1485541791</v>
      </c>
      <c r="O1905" s="11">
        <f t="shared" si="118"/>
        <v>42762.770729166667</v>
      </c>
      <c r="P1905">
        <v>1480357791</v>
      </c>
      <c r="Q1905" s="11">
        <f t="shared" si="119"/>
        <v>42702.770729166667</v>
      </c>
      <c r="R1905" t="b">
        <v>0</v>
      </c>
      <c r="S1905" t="b">
        <v>0</v>
      </c>
      <c r="T1905" t="s">
        <v>8294</v>
      </c>
      <c r="U1905" t="s">
        <v>8319</v>
      </c>
      <c r="V1905" t="s">
        <v>8348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v>0.1</v>
      </c>
      <c r="G1906" t="s">
        <v>8221</v>
      </c>
      <c r="H1906" t="str">
        <f t="shared" si="116"/>
        <v>null</v>
      </c>
      <c r="I1906">
        <f t="shared" si="117"/>
        <v>2</v>
      </c>
      <c r="J1906">
        <v>2</v>
      </c>
      <c r="K1906" s="6">
        <v>25</v>
      </c>
      <c r="L1906" t="s">
        <v>8224</v>
      </c>
      <c r="M1906" t="s">
        <v>8246</v>
      </c>
      <c r="N1906">
        <v>1451752021</v>
      </c>
      <c r="O1906" s="11">
        <f t="shared" si="118"/>
        <v>42371.685428240744</v>
      </c>
      <c r="P1906">
        <v>1447864021</v>
      </c>
      <c r="Q1906" s="11">
        <f t="shared" si="119"/>
        <v>42326.685428240744</v>
      </c>
      <c r="R1906" t="b">
        <v>0</v>
      </c>
      <c r="S1906" t="b">
        <v>0</v>
      </c>
      <c r="T1906" t="s">
        <v>8294</v>
      </c>
      <c r="U1906" t="s">
        <v>8319</v>
      </c>
      <c r="V1906" t="s">
        <v>8348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v>0.16800000000000001</v>
      </c>
      <c r="G1907" t="s">
        <v>8221</v>
      </c>
      <c r="H1907" t="str">
        <f t="shared" si="116"/>
        <v>null</v>
      </c>
      <c r="I1907">
        <f t="shared" si="117"/>
        <v>4</v>
      </c>
      <c r="J1907">
        <v>4</v>
      </c>
      <c r="K1907" s="6">
        <v>10.5</v>
      </c>
      <c r="L1907" t="s">
        <v>8224</v>
      </c>
      <c r="M1907" t="s">
        <v>8246</v>
      </c>
      <c r="N1907">
        <v>1410127994</v>
      </c>
      <c r="O1907" s="11">
        <f t="shared" si="118"/>
        <v>41889.925856481481</v>
      </c>
      <c r="P1907">
        <v>1407535994</v>
      </c>
      <c r="Q1907" s="11">
        <f t="shared" si="119"/>
        <v>41859.925856481481</v>
      </c>
      <c r="R1907" t="b">
        <v>0</v>
      </c>
      <c r="S1907" t="b">
        <v>0</v>
      </c>
      <c r="T1907" t="s">
        <v>8294</v>
      </c>
      <c r="U1907" t="s">
        <v>8319</v>
      </c>
      <c r="V1907" t="s">
        <v>8348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v>42.76</v>
      </c>
      <c r="G1908" t="s">
        <v>8221</v>
      </c>
      <c r="H1908" t="str">
        <f t="shared" si="116"/>
        <v>null</v>
      </c>
      <c r="I1908">
        <f t="shared" si="117"/>
        <v>99</v>
      </c>
      <c r="J1908">
        <v>99</v>
      </c>
      <c r="K1908" s="6">
        <v>215.95959595959596</v>
      </c>
      <c r="L1908" t="s">
        <v>8224</v>
      </c>
      <c r="M1908" t="s">
        <v>8246</v>
      </c>
      <c r="N1908">
        <v>1466697983</v>
      </c>
      <c r="O1908" s="11">
        <f t="shared" si="118"/>
        <v>42544.671099537038</v>
      </c>
      <c r="P1908">
        <v>1464105983</v>
      </c>
      <c r="Q1908" s="11">
        <f t="shared" si="119"/>
        <v>42514.671099537038</v>
      </c>
      <c r="R1908" t="b">
        <v>0</v>
      </c>
      <c r="S1908" t="b">
        <v>0</v>
      </c>
      <c r="T1908" t="s">
        <v>8294</v>
      </c>
      <c r="U1908" t="s">
        <v>8319</v>
      </c>
      <c r="V1908" t="s">
        <v>8348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v>0.28333333333333333</v>
      </c>
      <c r="G1909" t="s">
        <v>8221</v>
      </c>
      <c r="H1909" t="str">
        <f t="shared" si="116"/>
        <v>null</v>
      </c>
      <c r="I1909">
        <f t="shared" si="117"/>
        <v>4</v>
      </c>
      <c r="J1909">
        <v>4</v>
      </c>
      <c r="K1909" s="6">
        <v>21.25</v>
      </c>
      <c r="L1909" t="s">
        <v>8224</v>
      </c>
      <c r="M1909" t="s">
        <v>8246</v>
      </c>
      <c r="N1909">
        <v>1400853925</v>
      </c>
      <c r="O1909" s="11">
        <f t="shared" si="118"/>
        <v>41782.587094907409</v>
      </c>
      <c r="P1909">
        <v>1399557925</v>
      </c>
      <c r="Q1909" s="11">
        <f t="shared" si="119"/>
        <v>41767.587094907409</v>
      </c>
      <c r="R1909" t="b">
        <v>0</v>
      </c>
      <c r="S1909" t="b">
        <v>0</v>
      </c>
      <c r="T1909" t="s">
        <v>8294</v>
      </c>
      <c r="U1909" t="s">
        <v>8319</v>
      </c>
      <c r="V1909" t="s">
        <v>8348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v>1.7319999999999998</v>
      </c>
      <c r="G1910" t="s">
        <v>8221</v>
      </c>
      <c r="H1910" t="str">
        <f t="shared" si="116"/>
        <v>null</v>
      </c>
      <c r="I1910">
        <f t="shared" si="117"/>
        <v>4</v>
      </c>
      <c r="J1910">
        <v>4</v>
      </c>
      <c r="K1910" s="6">
        <v>108.25</v>
      </c>
      <c r="L1910" t="s">
        <v>8224</v>
      </c>
      <c r="M1910" t="s">
        <v>8246</v>
      </c>
      <c r="N1910">
        <v>1483048900</v>
      </c>
      <c r="O1910" s="11">
        <f t="shared" si="118"/>
        <v>42733.917824074073</v>
      </c>
      <c r="P1910">
        <v>1480456900</v>
      </c>
      <c r="Q1910" s="11">
        <f t="shared" si="119"/>
        <v>42703.917824074073</v>
      </c>
      <c r="R1910" t="b">
        <v>0</v>
      </c>
      <c r="S1910" t="b">
        <v>0</v>
      </c>
      <c r="T1910" t="s">
        <v>8294</v>
      </c>
      <c r="U1910" t="s">
        <v>8319</v>
      </c>
      <c r="V1910" t="s">
        <v>8348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v>14.111428571428572</v>
      </c>
      <c r="G1911" t="s">
        <v>8221</v>
      </c>
      <c r="H1911" t="str">
        <f t="shared" si="116"/>
        <v>null</v>
      </c>
      <c r="I1911">
        <f t="shared" si="117"/>
        <v>38</v>
      </c>
      <c r="J1911">
        <v>38</v>
      </c>
      <c r="K1911" s="6">
        <v>129.97368421052633</v>
      </c>
      <c r="L1911" t="s">
        <v>8224</v>
      </c>
      <c r="M1911" t="s">
        <v>8246</v>
      </c>
      <c r="N1911">
        <v>1414059479</v>
      </c>
      <c r="O1911" s="11">
        <f t="shared" si="118"/>
        <v>41935.429155092592</v>
      </c>
      <c r="P1911">
        <v>1411467479</v>
      </c>
      <c r="Q1911" s="11">
        <f t="shared" si="119"/>
        <v>41905.429155092592</v>
      </c>
      <c r="R1911" t="b">
        <v>0</v>
      </c>
      <c r="S1911" t="b">
        <v>0</v>
      </c>
      <c r="T1911" t="s">
        <v>8294</v>
      </c>
      <c r="U1911" t="s">
        <v>8319</v>
      </c>
      <c r="V1911" t="s">
        <v>8348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v>39.395294117647055</v>
      </c>
      <c r="G1912" t="s">
        <v>8221</v>
      </c>
      <c r="H1912" t="str">
        <f t="shared" si="116"/>
        <v>null</v>
      </c>
      <c r="I1912">
        <f t="shared" si="117"/>
        <v>285</v>
      </c>
      <c r="J1912">
        <v>285</v>
      </c>
      <c r="K1912" s="6">
        <v>117.49473684210527</v>
      </c>
      <c r="L1912" t="s">
        <v>8233</v>
      </c>
      <c r="M1912" t="s">
        <v>8249</v>
      </c>
      <c r="N1912">
        <v>1446331500</v>
      </c>
      <c r="O1912" s="11">
        <f t="shared" si="118"/>
        <v>42308.947916666672</v>
      </c>
      <c r="P1912">
        <v>1442531217</v>
      </c>
      <c r="Q1912" s="11">
        <f t="shared" si="119"/>
        <v>42264.963159722218</v>
      </c>
      <c r="R1912" t="b">
        <v>0</v>
      </c>
      <c r="S1912" t="b">
        <v>0</v>
      </c>
      <c r="T1912" t="s">
        <v>8294</v>
      </c>
      <c r="U1912" t="s">
        <v>8319</v>
      </c>
      <c r="V1912" t="s">
        <v>8348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v>2.3529411764705882E-2</v>
      </c>
      <c r="G1913" t="s">
        <v>8221</v>
      </c>
      <c r="H1913" t="str">
        <f t="shared" si="116"/>
        <v>null</v>
      </c>
      <c r="I1913">
        <f t="shared" si="117"/>
        <v>1</v>
      </c>
      <c r="J1913">
        <v>1</v>
      </c>
      <c r="K1913" s="6">
        <v>10</v>
      </c>
      <c r="L1913" t="s">
        <v>8228</v>
      </c>
      <c r="M1913" t="s">
        <v>8250</v>
      </c>
      <c r="N1913">
        <v>1407545334</v>
      </c>
      <c r="O1913" s="11">
        <f t="shared" si="118"/>
        <v>41860.033958333333</v>
      </c>
      <c r="P1913">
        <v>1404953334</v>
      </c>
      <c r="Q1913" s="11">
        <f t="shared" si="119"/>
        <v>41830.033958333333</v>
      </c>
      <c r="R1913" t="b">
        <v>0</v>
      </c>
      <c r="S1913" t="b">
        <v>0</v>
      </c>
      <c r="T1913" t="s">
        <v>8294</v>
      </c>
      <c r="U1913" t="s">
        <v>8319</v>
      </c>
      <c r="V1913" t="s">
        <v>8348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v>59.3</v>
      </c>
      <c r="G1914" t="s">
        <v>8221</v>
      </c>
      <c r="H1914" t="str">
        <f t="shared" si="116"/>
        <v>null</v>
      </c>
      <c r="I1914">
        <f t="shared" si="117"/>
        <v>42</v>
      </c>
      <c r="J1914">
        <v>42</v>
      </c>
      <c r="K1914" s="6">
        <v>70.595238095238102</v>
      </c>
      <c r="L1914" t="s">
        <v>8224</v>
      </c>
      <c r="M1914" t="s">
        <v>8246</v>
      </c>
      <c r="N1914">
        <v>1433395560</v>
      </c>
      <c r="O1914" s="11">
        <f t="shared" si="118"/>
        <v>42159.226388888885</v>
      </c>
      <c r="P1914">
        <v>1430803560</v>
      </c>
      <c r="Q1914" s="11">
        <f t="shared" si="119"/>
        <v>42129.226388888885</v>
      </c>
      <c r="R1914" t="b">
        <v>0</v>
      </c>
      <c r="S1914" t="b">
        <v>0</v>
      </c>
      <c r="T1914" t="s">
        <v>8294</v>
      </c>
      <c r="U1914" t="s">
        <v>8319</v>
      </c>
      <c r="V1914" t="s">
        <v>8348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v>1.3270833333333334</v>
      </c>
      <c r="G1915" t="s">
        <v>8221</v>
      </c>
      <c r="H1915" t="str">
        <f t="shared" si="116"/>
        <v>null</v>
      </c>
      <c r="I1915">
        <f t="shared" si="117"/>
        <v>26</v>
      </c>
      <c r="J1915">
        <v>26</v>
      </c>
      <c r="K1915" s="6">
        <v>24.5</v>
      </c>
      <c r="L1915" t="s">
        <v>8225</v>
      </c>
      <c r="M1915" t="s">
        <v>8247</v>
      </c>
      <c r="N1915">
        <v>1412770578</v>
      </c>
      <c r="O1915" s="11">
        <f t="shared" si="118"/>
        <v>41920.511319444442</v>
      </c>
      <c r="P1915">
        <v>1410178578</v>
      </c>
      <c r="Q1915" s="11">
        <f t="shared" si="119"/>
        <v>41890.511319444442</v>
      </c>
      <c r="R1915" t="b">
        <v>0</v>
      </c>
      <c r="S1915" t="b">
        <v>0</v>
      </c>
      <c r="T1915" t="s">
        <v>8294</v>
      </c>
      <c r="U1915" t="s">
        <v>8319</v>
      </c>
      <c r="V1915" t="s">
        <v>8348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v>9.0090090090090094</v>
      </c>
      <c r="G1916" t="s">
        <v>8221</v>
      </c>
      <c r="H1916" t="str">
        <f t="shared" si="116"/>
        <v>null</v>
      </c>
      <c r="I1916">
        <f t="shared" si="117"/>
        <v>2</v>
      </c>
      <c r="J1916">
        <v>2</v>
      </c>
      <c r="K1916" s="6">
        <v>30</v>
      </c>
      <c r="L1916" t="s">
        <v>8224</v>
      </c>
      <c r="M1916" t="s">
        <v>8246</v>
      </c>
      <c r="N1916">
        <v>1414814340</v>
      </c>
      <c r="O1916" s="11">
        <f t="shared" si="118"/>
        <v>41944.165972222225</v>
      </c>
      <c r="P1916">
        <v>1413519073</v>
      </c>
      <c r="Q1916" s="11">
        <f t="shared" si="119"/>
        <v>41929.174456018518</v>
      </c>
      <c r="R1916" t="b">
        <v>0</v>
      </c>
      <c r="S1916" t="b">
        <v>0</v>
      </c>
      <c r="T1916" t="s">
        <v>8294</v>
      </c>
      <c r="U1916" t="s">
        <v>8319</v>
      </c>
      <c r="V1916" t="s">
        <v>8348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v>1.6</v>
      </c>
      <c r="G1917" t="s">
        <v>8221</v>
      </c>
      <c r="H1917" t="str">
        <f t="shared" si="116"/>
        <v>null</v>
      </c>
      <c r="I1917">
        <f t="shared" si="117"/>
        <v>4</v>
      </c>
      <c r="J1917">
        <v>4</v>
      </c>
      <c r="K1917" s="6">
        <v>2</v>
      </c>
      <c r="L1917" t="s">
        <v>8224</v>
      </c>
      <c r="M1917" t="s">
        <v>8246</v>
      </c>
      <c r="N1917">
        <v>1409620222</v>
      </c>
      <c r="O1917" s="11">
        <f t="shared" si="118"/>
        <v>41884.04886574074</v>
      </c>
      <c r="P1917">
        <v>1407892222</v>
      </c>
      <c r="Q1917" s="11">
        <f t="shared" si="119"/>
        <v>41864.04886574074</v>
      </c>
      <c r="R1917" t="b">
        <v>0</v>
      </c>
      <c r="S1917" t="b">
        <v>0</v>
      </c>
      <c r="T1917" t="s">
        <v>8294</v>
      </c>
      <c r="U1917" t="s">
        <v>8319</v>
      </c>
      <c r="V1917" t="s">
        <v>8348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v>0.51</v>
      </c>
      <c r="G1918" t="s">
        <v>8221</v>
      </c>
      <c r="H1918" t="str">
        <f t="shared" si="116"/>
        <v>null</v>
      </c>
      <c r="I1918">
        <f t="shared" si="117"/>
        <v>6</v>
      </c>
      <c r="J1918">
        <v>6</v>
      </c>
      <c r="K1918" s="6">
        <v>17</v>
      </c>
      <c r="L1918" t="s">
        <v>8224</v>
      </c>
      <c r="M1918" t="s">
        <v>8246</v>
      </c>
      <c r="N1918">
        <v>1478542375</v>
      </c>
      <c r="O1918" s="11">
        <f t="shared" si="118"/>
        <v>42681.758969907409</v>
      </c>
      <c r="P1918">
        <v>1476378775</v>
      </c>
      <c r="Q1918" s="11">
        <f t="shared" si="119"/>
        <v>42656.717303240745</v>
      </c>
      <c r="R1918" t="b">
        <v>0</v>
      </c>
      <c r="S1918" t="b">
        <v>0</v>
      </c>
      <c r="T1918" t="s">
        <v>8294</v>
      </c>
      <c r="U1918" t="s">
        <v>8319</v>
      </c>
      <c r="V1918" t="s">
        <v>8348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v>52.570512820512818</v>
      </c>
      <c r="G1919" t="s">
        <v>8221</v>
      </c>
      <c r="H1919" t="str">
        <f t="shared" si="116"/>
        <v>null</v>
      </c>
      <c r="I1919">
        <f t="shared" si="117"/>
        <v>70</v>
      </c>
      <c r="J1919">
        <v>70</v>
      </c>
      <c r="K1919" s="6">
        <v>2928.9285714285716</v>
      </c>
      <c r="L1919" t="s">
        <v>8231</v>
      </c>
      <c r="M1919" t="s">
        <v>8252</v>
      </c>
      <c r="N1919">
        <v>1486708133</v>
      </c>
      <c r="O1919" s="11">
        <f t="shared" si="118"/>
        <v>42776.270057870366</v>
      </c>
      <c r="P1919">
        <v>1484116133</v>
      </c>
      <c r="Q1919" s="11">
        <f t="shared" si="119"/>
        <v>42746.270057870366</v>
      </c>
      <c r="R1919" t="b">
        <v>0</v>
      </c>
      <c r="S1919" t="b">
        <v>0</v>
      </c>
      <c r="T1919" t="s">
        <v>8294</v>
      </c>
      <c r="U1919" t="s">
        <v>8319</v>
      </c>
      <c r="V1919" t="s">
        <v>8348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v>1.04</v>
      </c>
      <c r="G1920" t="s">
        <v>8221</v>
      </c>
      <c r="H1920" t="str">
        <f t="shared" si="116"/>
        <v>null</v>
      </c>
      <c r="I1920">
        <f t="shared" si="117"/>
        <v>9</v>
      </c>
      <c r="J1920">
        <v>9</v>
      </c>
      <c r="K1920" s="6">
        <v>28.888888888888889</v>
      </c>
      <c r="L1920" t="s">
        <v>8224</v>
      </c>
      <c r="M1920" t="s">
        <v>8246</v>
      </c>
      <c r="N1920">
        <v>1407869851</v>
      </c>
      <c r="O1920" s="11">
        <f t="shared" si="118"/>
        <v>41863.789942129632</v>
      </c>
      <c r="P1920">
        <v>1404845851</v>
      </c>
      <c r="Q1920" s="11">
        <f t="shared" si="119"/>
        <v>41828.789942129632</v>
      </c>
      <c r="R1920" t="b">
        <v>0</v>
      </c>
      <c r="S1920" t="b">
        <v>0</v>
      </c>
      <c r="T1920" t="s">
        <v>8294</v>
      </c>
      <c r="U1920" t="s">
        <v>8319</v>
      </c>
      <c r="V1920" t="s">
        <v>8348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v>47.4</v>
      </c>
      <c r="G1921" t="s">
        <v>8221</v>
      </c>
      <c r="H1921" t="str">
        <f t="shared" si="116"/>
        <v>null</v>
      </c>
      <c r="I1921">
        <f t="shared" si="117"/>
        <v>8</v>
      </c>
      <c r="J1921">
        <v>8</v>
      </c>
      <c r="K1921" s="6">
        <v>29.625</v>
      </c>
      <c r="L1921" t="s">
        <v>8224</v>
      </c>
      <c r="M1921" t="s">
        <v>8246</v>
      </c>
      <c r="N1921">
        <v>1432069249</v>
      </c>
      <c r="O1921" s="11">
        <f t="shared" si="118"/>
        <v>42143.875567129624</v>
      </c>
      <c r="P1921">
        <v>1429477249</v>
      </c>
      <c r="Q1921" s="11">
        <f t="shared" si="119"/>
        <v>42113.875567129624</v>
      </c>
      <c r="R1921" t="b">
        <v>0</v>
      </c>
      <c r="S1921" t="b">
        <v>0</v>
      </c>
      <c r="T1921" t="s">
        <v>8294</v>
      </c>
      <c r="U1921" t="s">
        <v>8319</v>
      </c>
      <c r="V1921" t="s">
        <v>8348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v>43.03</v>
      </c>
      <c r="G1922" t="s">
        <v>8221</v>
      </c>
      <c r="H1922" t="str">
        <f t="shared" ref="H1922:H1985" si="120">IF(G1922="successful",J1922,"null")</f>
        <v>null</v>
      </c>
      <c r="I1922">
        <f t="shared" si="117"/>
        <v>105</v>
      </c>
      <c r="J1922">
        <v>105</v>
      </c>
      <c r="K1922" s="6">
        <v>40.980952380952381</v>
      </c>
      <c r="L1922" t="s">
        <v>8225</v>
      </c>
      <c r="M1922" t="s">
        <v>8247</v>
      </c>
      <c r="N1922">
        <v>1445468400</v>
      </c>
      <c r="O1922" s="11">
        <f t="shared" si="118"/>
        <v>42298.958333333328</v>
      </c>
      <c r="P1922">
        <v>1443042061</v>
      </c>
      <c r="Q1922" s="11">
        <f t="shared" si="119"/>
        <v>42270.875706018516</v>
      </c>
      <c r="R1922" t="b">
        <v>0</v>
      </c>
      <c r="S1922" t="b">
        <v>0</v>
      </c>
      <c r="T1922" t="s">
        <v>8294</v>
      </c>
      <c r="U1922" t="s">
        <v>8319</v>
      </c>
      <c r="V1922" t="s">
        <v>8348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v>136.80000000000001</v>
      </c>
      <c r="G1923" t="s">
        <v>8219</v>
      </c>
      <c r="H1923">
        <f t="shared" si="120"/>
        <v>38</v>
      </c>
      <c r="I1923" t="str">
        <f t="shared" ref="I1923:I1986" si="121">IF(G1923="failed",J1923,"null")</f>
        <v>null</v>
      </c>
      <c r="J1923">
        <v>38</v>
      </c>
      <c r="K1923" s="6">
        <v>54</v>
      </c>
      <c r="L1923" t="s">
        <v>8224</v>
      </c>
      <c r="M1923" t="s">
        <v>8246</v>
      </c>
      <c r="N1923">
        <v>1342243143</v>
      </c>
      <c r="O1923" s="11">
        <f t="shared" ref="O1923:O1986" si="122">(((N1923/60)/60/24)+DATE(1970,1,1))</f>
        <v>41104.221562500003</v>
      </c>
      <c r="P1923">
        <v>1339651143</v>
      </c>
      <c r="Q1923" s="11">
        <f t="shared" ref="Q1923:Q1986" si="123">(((P1923/60)/60/24)+DATE(1970,1,1))</f>
        <v>41074.221562500003</v>
      </c>
      <c r="R1923" t="b">
        <v>0</v>
      </c>
      <c r="S1923" t="b">
        <v>1</v>
      </c>
      <c r="T1923" t="s">
        <v>8279</v>
      </c>
      <c r="U1923" t="s">
        <v>8325</v>
      </c>
      <c r="V1923" t="s">
        <v>8329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v>115.55</v>
      </c>
      <c r="G1924" t="s">
        <v>8219</v>
      </c>
      <c r="H1924">
        <f t="shared" si="120"/>
        <v>64</v>
      </c>
      <c r="I1924" t="str">
        <f t="shared" si="121"/>
        <v>null</v>
      </c>
      <c r="J1924">
        <v>64</v>
      </c>
      <c r="K1924" s="6">
        <v>36.109375</v>
      </c>
      <c r="L1924" t="s">
        <v>8224</v>
      </c>
      <c r="M1924" t="s">
        <v>8246</v>
      </c>
      <c r="N1924">
        <v>1386828507</v>
      </c>
      <c r="O1924" s="11">
        <f t="shared" si="122"/>
        <v>41620.255868055552</v>
      </c>
      <c r="P1924">
        <v>1384236507</v>
      </c>
      <c r="Q1924" s="11">
        <f t="shared" si="123"/>
        <v>41590.255868055552</v>
      </c>
      <c r="R1924" t="b">
        <v>0</v>
      </c>
      <c r="S1924" t="b">
        <v>1</v>
      </c>
      <c r="T1924" t="s">
        <v>8279</v>
      </c>
      <c r="U1924" t="s">
        <v>8325</v>
      </c>
      <c r="V1924" t="s">
        <v>8329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v>240.79999999999998</v>
      </c>
      <c r="G1925" t="s">
        <v>8219</v>
      </c>
      <c r="H1925">
        <f t="shared" si="120"/>
        <v>13</v>
      </c>
      <c r="I1925" t="str">
        <f t="shared" si="121"/>
        <v>null</v>
      </c>
      <c r="J1925">
        <v>13</v>
      </c>
      <c r="K1925" s="6">
        <v>23.153846153846153</v>
      </c>
      <c r="L1925" t="s">
        <v>8224</v>
      </c>
      <c r="M1925" t="s">
        <v>8246</v>
      </c>
      <c r="N1925">
        <v>1317099540</v>
      </c>
      <c r="O1925" s="11">
        <f t="shared" si="122"/>
        <v>40813.207638888889</v>
      </c>
      <c r="P1925">
        <v>1313612532</v>
      </c>
      <c r="Q1925" s="11">
        <f t="shared" si="123"/>
        <v>40772.848749999997</v>
      </c>
      <c r="R1925" t="b">
        <v>0</v>
      </c>
      <c r="S1925" t="b">
        <v>1</v>
      </c>
      <c r="T1925" t="s">
        <v>8279</v>
      </c>
      <c r="U1925" t="s">
        <v>8325</v>
      </c>
      <c r="V1925" t="s">
        <v>8329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v>114.39999999999999</v>
      </c>
      <c r="G1926" t="s">
        <v>8219</v>
      </c>
      <c r="H1926">
        <f t="shared" si="120"/>
        <v>33</v>
      </c>
      <c r="I1926" t="str">
        <f t="shared" si="121"/>
        <v>null</v>
      </c>
      <c r="J1926">
        <v>33</v>
      </c>
      <c r="K1926" s="6">
        <v>104</v>
      </c>
      <c r="L1926" t="s">
        <v>8224</v>
      </c>
      <c r="M1926" t="s">
        <v>8246</v>
      </c>
      <c r="N1926">
        <v>1389814380</v>
      </c>
      <c r="O1926" s="11">
        <f t="shared" si="122"/>
        <v>41654.814583333333</v>
      </c>
      <c r="P1926">
        <v>1387390555</v>
      </c>
      <c r="Q1926" s="11">
        <f t="shared" si="123"/>
        <v>41626.761053240742</v>
      </c>
      <c r="R1926" t="b">
        <v>0</v>
      </c>
      <c r="S1926" t="b">
        <v>1</v>
      </c>
      <c r="T1926" t="s">
        <v>8279</v>
      </c>
      <c r="U1926" t="s">
        <v>8325</v>
      </c>
      <c r="V1926" t="s">
        <v>8329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v>110.33333333333333</v>
      </c>
      <c r="G1927" t="s">
        <v>8219</v>
      </c>
      <c r="H1927">
        <f t="shared" si="120"/>
        <v>52</v>
      </c>
      <c r="I1927" t="str">
        <f t="shared" si="121"/>
        <v>null</v>
      </c>
      <c r="J1927">
        <v>52</v>
      </c>
      <c r="K1927" s="6">
        <v>31.826923076923077</v>
      </c>
      <c r="L1927" t="s">
        <v>8224</v>
      </c>
      <c r="M1927" t="s">
        <v>8246</v>
      </c>
      <c r="N1927">
        <v>1381449600</v>
      </c>
      <c r="O1927" s="11">
        <f t="shared" si="122"/>
        <v>41558</v>
      </c>
      <c r="P1927">
        <v>1379540288</v>
      </c>
      <c r="Q1927" s="11">
        <f t="shared" si="123"/>
        <v>41535.90148148148</v>
      </c>
      <c r="R1927" t="b">
        <v>0</v>
      </c>
      <c r="S1927" t="b">
        <v>1</v>
      </c>
      <c r="T1927" t="s">
        <v>8279</v>
      </c>
      <c r="U1927" t="s">
        <v>8325</v>
      </c>
      <c r="V1927" t="s">
        <v>8329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v>195.37933333333334</v>
      </c>
      <c r="G1928" t="s">
        <v>8219</v>
      </c>
      <c r="H1928">
        <f t="shared" si="120"/>
        <v>107</v>
      </c>
      <c r="I1928" t="str">
        <f t="shared" si="121"/>
        <v>null</v>
      </c>
      <c r="J1928">
        <v>107</v>
      </c>
      <c r="K1928" s="6">
        <v>27.3896261682243</v>
      </c>
      <c r="L1928" t="s">
        <v>8224</v>
      </c>
      <c r="M1928" t="s">
        <v>8246</v>
      </c>
      <c r="N1928">
        <v>1288657560</v>
      </c>
      <c r="O1928" s="11">
        <f t="shared" si="122"/>
        <v>40484.018055555556</v>
      </c>
      <c r="P1928">
        <v>1286319256</v>
      </c>
      <c r="Q1928" s="11">
        <f t="shared" si="123"/>
        <v>40456.954351851848</v>
      </c>
      <c r="R1928" t="b">
        <v>0</v>
      </c>
      <c r="S1928" t="b">
        <v>1</v>
      </c>
      <c r="T1928" t="s">
        <v>8279</v>
      </c>
      <c r="U1928" t="s">
        <v>8325</v>
      </c>
      <c r="V1928" t="s">
        <v>8329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v>103.33333333333334</v>
      </c>
      <c r="G1929" t="s">
        <v>8219</v>
      </c>
      <c r="H1929">
        <f t="shared" si="120"/>
        <v>11</v>
      </c>
      <c r="I1929" t="str">
        <f t="shared" si="121"/>
        <v>null</v>
      </c>
      <c r="J1929">
        <v>11</v>
      </c>
      <c r="K1929" s="6">
        <v>56.363636363636367</v>
      </c>
      <c r="L1929" t="s">
        <v>8224</v>
      </c>
      <c r="M1929" t="s">
        <v>8246</v>
      </c>
      <c r="N1929">
        <v>1331182740</v>
      </c>
      <c r="O1929" s="11">
        <f t="shared" si="122"/>
        <v>40976.207638888889</v>
      </c>
      <c r="P1929">
        <v>1329856839</v>
      </c>
      <c r="Q1929" s="11">
        <f t="shared" si="123"/>
        <v>40960.861562500002</v>
      </c>
      <c r="R1929" t="b">
        <v>0</v>
      </c>
      <c r="S1929" t="b">
        <v>1</v>
      </c>
      <c r="T1929" t="s">
        <v>8279</v>
      </c>
      <c r="U1929" t="s">
        <v>8325</v>
      </c>
      <c r="V1929" t="s">
        <v>8329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v>103.1372549019608</v>
      </c>
      <c r="G1930" t="s">
        <v>8219</v>
      </c>
      <c r="H1930">
        <f t="shared" si="120"/>
        <v>34</v>
      </c>
      <c r="I1930" t="str">
        <f t="shared" si="121"/>
        <v>null</v>
      </c>
      <c r="J1930">
        <v>34</v>
      </c>
      <c r="K1930" s="6">
        <v>77.352941176470594</v>
      </c>
      <c r="L1930" t="s">
        <v>8224</v>
      </c>
      <c r="M1930" t="s">
        <v>8246</v>
      </c>
      <c r="N1930">
        <v>1367940794</v>
      </c>
      <c r="O1930" s="11">
        <f t="shared" si="122"/>
        <v>41401.648078703707</v>
      </c>
      <c r="P1930">
        <v>1365348794</v>
      </c>
      <c r="Q1930" s="11">
        <f t="shared" si="123"/>
        <v>41371.648078703707</v>
      </c>
      <c r="R1930" t="b">
        <v>0</v>
      </c>
      <c r="S1930" t="b">
        <v>1</v>
      </c>
      <c r="T1930" t="s">
        <v>8279</v>
      </c>
      <c r="U1930" t="s">
        <v>8325</v>
      </c>
      <c r="V1930" t="s">
        <v>8329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v>100.3125</v>
      </c>
      <c r="G1931" t="s">
        <v>8219</v>
      </c>
      <c r="H1931">
        <f t="shared" si="120"/>
        <v>75</v>
      </c>
      <c r="I1931" t="str">
        <f t="shared" si="121"/>
        <v>null</v>
      </c>
      <c r="J1931">
        <v>75</v>
      </c>
      <c r="K1931" s="6">
        <v>42.8</v>
      </c>
      <c r="L1931" t="s">
        <v>8224</v>
      </c>
      <c r="M1931" t="s">
        <v>8246</v>
      </c>
      <c r="N1931">
        <v>1309825866</v>
      </c>
      <c r="O1931" s="11">
        <f t="shared" si="122"/>
        <v>40729.021597222221</v>
      </c>
      <c r="P1931">
        <v>1306197066</v>
      </c>
      <c r="Q1931" s="11">
        <f t="shared" si="123"/>
        <v>40687.021597222221</v>
      </c>
      <c r="R1931" t="b">
        <v>0</v>
      </c>
      <c r="S1931" t="b">
        <v>1</v>
      </c>
      <c r="T1931" t="s">
        <v>8279</v>
      </c>
      <c r="U1931" t="s">
        <v>8325</v>
      </c>
      <c r="V1931" t="s">
        <v>8329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v>127</v>
      </c>
      <c r="G1932" t="s">
        <v>8219</v>
      </c>
      <c r="H1932">
        <f t="shared" si="120"/>
        <v>26</v>
      </c>
      <c r="I1932" t="str">
        <f t="shared" si="121"/>
        <v>null</v>
      </c>
      <c r="J1932">
        <v>26</v>
      </c>
      <c r="K1932" s="6">
        <v>48.846153846153847</v>
      </c>
      <c r="L1932" t="s">
        <v>8224</v>
      </c>
      <c r="M1932" t="s">
        <v>8246</v>
      </c>
      <c r="N1932">
        <v>1373203482</v>
      </c>
      <c r="O1932" s="11">
        <f t="shared" si="122"/>
        <v>41462.558819444443</v>
      </c>
      <c r="P1932">
        <v>1368019482</v>
      </c>
      <c r="Q1932" s="11">
        <f t="shared" si="123"/>
        <v>41402.558819444443</v>
      </c>
      <c r="R1932" t="b">
        <v>0</v>
      </c>
      <c r="S1932" t="b">
        <v>1</v>
      </c>
      <c r="T1932" t="s">
        <v>8279</v>
      </c>
      <c r="U1932" t="s">
        <v>8325</v>
      </c>
      <c r="V1932" t="s">
        <v>8329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v>120.601</v>
      </c>
      <c r="G1933" t="s">
        <v>8219</v>
      </c>
      <c r="H1933">
        <f t="shared" si="120"/>
        <v>50</v>
      </c>
      <c r="I1933" t="str">
        <f t="shared" si="121"/>
        <v>null</v>
      </c>
      <c r="J1933">
        <v>50</v>
      </c>
      <c r="K1933" s="6">
        <v>48.240400000000001</v>
      </c>
      <c r="L1933" t="s">
        <v>8224</v>
      </c>
      <c r="M1933" t="s">
        <v>8246</v>
      </c>
      <c r="N1933">
        <v>1337657400</v>
      </c>
      <c r="O1933" s="11">
        <f t="shared" si="122"/>
        <v>41051.145833333336</v>
      </c>
      <c r="P1933">
        <v>1336512309</v>
      </c>
      <c r="Q1933" s="11">
        <f t="shared" si="123"/>
        <v>41037.892465277779</v>
      </c>
      <c r="R1933" t="b">
        <v>0</v>
      </c>
      <c r="S1933" t="b">
        <v>1</v>
      </c>
      <c r="T1933" t="s">
        <v>8279</v>
      </c>
      <c r="U1933" t="s">
        <v>8325</v>
      </c>
      <c r="V1933" t="s">
        <v>8329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v>106.99047619047619</v>
      </c>
      <c r="G1934" t="s">
        <v>8219</v>
      </c>
      <c r="H1934">
        <f t="shared" si="120"/>
        <v>80</v>
      </c>
      <c r="I1934" t="str">
        <f t="shared" si="121"/>
        <v>null</v>
      </c>
      <c r="J1934">
        <v>80</v>
      </c>
      <c r="K1934" s="6">
        <v>70.212500000000006</v>
      </c>
      <c r="L1934" t="s">
        <v>8224</v>
      </c>
      <c r="M1934" t="s">
        <v>8246</v>
      </c>
      <c r="N1934">
        <v>1327433173</v>
      </c>
      <c r="O1934" s="11">
        <f t="shared" si="122"/>
        <v>40932.809872685182</v>
      </c>
      <c r="P1934">
        <v>1325618773</v>
      </c>
      <c r="Q1934" s="11">
        <f t="shared" si="123"/>
        <v>40911.809872685182</v>
      </c>
      <c r="R1934" t="b">
        <v>0</v>
      </c>
      <c r="S1934" t="b">
        <v>1</v>
      </c>
      <c r="T1934" t="s">
        <v>8279</v>
      </c>
      <c r="U1934" t="s">
        <v>8325</v>
      </c>
      <c r="V1934" t="s">
        <v>8329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v>172.43333333333334</v>
      </c>
      <c r="G1935" t="s">
        <v>8219</v>
      </c>
      <c r="H1935">
        <f t="shared" si="120"/>
        <v>110</v>
      </c>
      <c r="I1935" t="str">
        <f t="shared" si="121"/>
        <v>null</v>
      </c>
      <c r="J1935">
        <v>110</v>
      </c>
      <c r="K1935" s="6">
        <v>94.054545454545448</v>
      </c>
      <c r="L1935" t="s">
        <v>8224</v>
      </c>
      <c r="M1935" t="s">
        <v>8246</v>
      </c>
      <c r="N1935">
        <v>1411787307</v>
      </c>
      <c r="O1935" s="11">
        <f t="shared" si="122"/>
        <v>41909.130868055552</v>
      </c>
      <c r="P1935">
        <v>1409195307</v>
      </c>
      <c r="Q1935" s="11">
        <f t="shared" si="123"/>
        <v>41879.130868055552</v>
      </c>
      <c r="R1935" t="b">
        <v>0</v>
      </c>
      <c r="S1935" t="b">
        <v>1</v>
      </c>
      <c r="T1935" t="s">
        <v>8279</v>
      </c>
      <c r="U1935" t="s">
        <v>8325</v>
      </c>
      <c r="V1935" t="s">
        <v>8329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v>123.61999999999999</v>
      </c>
      <c r="G1936" t="s">
        <v>8219</v>
      </c>
      <c r="H1936">
        <f t="shared" si="120"/>
        <v>77</v>
      </c>
      <c r="I1936" t="str">
        <f t="shared" si="121"/>
        <v>null</v>
      </c>
      <c r="J1936">
        <v>77</v>
      </c>
      <c r="K1936" s="6">
        <v>80.272727272727266</v>
      </c>
      <c r="L1936" t="s">
        <v>8224</v>
      </c>
      <c r="M1936" t="s">
        <v>8246</v>
      </c>
      <c r="N1936">
        <v>1324789200</v>
      </c>
      <c r="O1936" s="11">
        <f t="shared" si="122"/>
        <v>40902.208333333336</v>
      </c>
      <c r="P1936">
        <v>1321649321</v>
      </c>
      <c r="Q1936" s="11">
        <f t="shared" si="123"/>
        <v>40865.867141203707</v>
      </c>
      <c r="R1936" t="b">
        <v>0</v>
      </c>
      <c r="S1936" t="b">
        <v>1</v>
      </c>
      <c r="T1936" t="s">
        <v>8279</v>
      </c>
      <c r="U1936" t="s">
        <v>8325</v>
      </c>
      <c r="V1936" t="s">
        <v>8329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v>108.4</v>
      </c>
      <c r="G1937" t="s">
        <v>8219</v>
      </c>
      <c r="H1937">
        <f t="shared" si="120"/>
        <v>50</v>
      </c>
      <c r="I1937" t="str">
        <f t="shared" si="121"/>
        <v>null</v>
      </c>
      <c r="J1937">
        <v>50</v>
      </c>
      <c r="K1937" s="6">
        <v>54.2</v>
      </c>
      <c r="L1937" t="s">
        <v>8224</v>
      </c>
      <c r="M1937" t="s">
        <v>8246</v>
      </c>
      <c r="N1937">
        <v>1403326740</v>
      </c>
      <c r="O1937" s="11">
        <f t="shared" si="122"/>
        <v>41811.207638888889</v>
      </c>
      <c r="P1937">
        <v>1400106171</v>
      </c>
      <c r="Q1937" s="11">
        <f t="shared" si="123"/>
        <v>41773.932534722226</v>
      </c>
      <c r="R1937" t="b">
        <v>0</v>
      </c>
      <c r="S1937" t="b">
        <v>1</v>
      </c>
      <c r="T1937" t="s">
        <v>8279</v>
      </c>
      <c r="U1937" t="s">
        <v>8325</v>
      </c>
      <c r="V1937" t="s">
        <v>8329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v>116.52013333333333</v>
      </c>
      <c r="G1938" t="s">
        <v>8219</v>
      </c>
      <c r="H1938">
        <f t="shared" si="120"/>
        <v>145</v>
      </c>
      <c r="I1938" t="str">
        <f t="shared" si="121"/>
        <v>null</v>
      </c>
      <c r="J1938">
        <v>145</v>
      </c>
      <c r="K1938" s="6">
        <v>60.26903448275862</v>
      </c>
      <c r="L1938" t="s">
        <v>8224</v>
      </c>
      <c r="M1938" t="s">
        <v>8246</v>
      </c>
      <c r="N1938">
        <v>1323151140</v>
      </c>
      <c r="O1938" s="11">
        <f t="shared" si="122"/>
        <v>40883.249305555553</v>
      </c>
      <c r="P1938">
        <v>1320528070</v>
      </c>
      <c r="Q1938" s="11">
        <f t="shared" si="123"/>
        <v>40852.889699074076</v>
      </c>
      <c r="R1938" t="b">
        <v>0</v>
      </c>
      <c r="S1938" t="b">
        <v>1</v>
      </c>
      <c r="T1938" t="s">
        <v>8279</v>
      </c>
      <c r="U1938" t="s">
        <v>8325</v>
      </c>
      <c r="V1938" t="s">
        <v>8329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v>187.245</v>
      </c>
      <c r="G1939" t="s">
        <v>8219</v>
      </c>
      <c r="H1939">
        <f t="shared" si="120"/>
        <v>29</v>
      </c>
      <c r="I1939" t="str">
        <f t="shared" si="121"/>
        <v>null</v>
      </c>
      <c r="J1939">
        <v>29</v>
      </c>
      <c r="K1939" s="6">
        <v>38.740344827586206</v>
      </c>
      <c r="L1939" t="s">
        <v>8224</v>
      </c>
      <c r="M1939" t="s">
        <v>8246</v>
      </c>
      <c r="N1939">
        <v>1339732740</v>
      </c>
      <c r="O1939" s="11">
        <f t="shared" si="122"/>
        <v>41075.165972222225</v>
      </c>
      <c r="P1939">
        <v>1338346281</v>
      </c>
      <c r="Q1939" s="11">
        <f t="shared" si="123"/>
        <v>41059.118993055556</v>
      </c>
      <c r="R1939" t="b">
        <v>0</v>
      </c>
      <c r="S1939" t="b">
        <v>1</v>
      </c>
      <c r="T1939" t="s">
        <v>8279</v>
      </c>
      <c r="U1939" t="s">
        <v>8325</v>
      </c>
      <c r="V1939" t="s">
        <v>8329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v>115.93333333333334</v>
      </c>
      <c r="G1940" t="s">
        <v>8219</v>
      </c>
      <c r="H1940">
        <f t="shared" si="120"/>
        <v>114</v>
      </c>
      <c r="I1940" t="str">
        <f t="shared" si="121"/>
        <v>null</v>
      </c>
      <c r="J1940">
        <v>114</v>
      </c>
      <c r="K1940" s="6">
        <v>152.54385964912279</v>
      </c>
      <c r="L1940" t="s">
        <v>8224</v>
      </c>
      <c r="M1940" t="s">
        <v>8246</v>
      </c>
      <c r="N1940">
        <v>1372741200</v>
      </c>
      <c r="O1940" s="11">
        <f t="shared" si="122"/>
        <v>41457.208333333336</v>
      </c>
      <c r="P1940">
        <v>1370067231</v>
      </c>
      <c r="Q1940" s="11">
        <f t="shared" si="123"/>
        <v>41426.259618055556</v>
      </c>
      <c r="R1940" t="b">
        <v>0</v>
      </c>
      <c r="S1940" t="b">
        <v>1</v>
      </c>
      <c r="T1940" t="s">
        <v>8279</v>
      </c>
      <c r="U1940" t="s">
        <v>8325</v>
      </c>
      <c r="V1940" t="s">
        <v>8329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v>110.7</v>
      </c>
      <c r="G1941" t="s">
        <v>8219</v>
      </c>
      <c r="H1941">
        <f t="shared" si="120"/>
        <v>96</v>
      </c>
      <c r="I1941" t="str">
        <f t="shared" si="121"/>
        <v>null</v>
      </c>
      <c r="J1941">
        <v>96</v>
      </c>
      <c r="K1941" s="6">
        <v>115.3125</v>
      </c>
      <c r="L1941" t="s">
        <v>8224</v>
      </c>
      <c r="M1941" t="s">
        <v>8246</v>
      </c>
      <c r="N1941">
        <v>1362955108</v>
      </c>
      <c r="O1941" s="11">
        <f t="shared" si="122"/>
        <v>41343.943379629629</v>
      </c>
      <c r="P1941">
        <v>1360366708</v>
      </c>
      <c r="Q1941" s="11">
        <f t="shared" si="123"/>
        <v>41313.985046296293</v>
      </c>
      <c r="R1941" t="b">
        <v>0</v>
      </c>
      <c r="S1941" t="b">
        <v>1</v>
      </c>
      <c r="T1941" t="s">
        <v>8279</v>
      </c>
      <c r="U1941" t="s">
        <v>8325</v>
      </c>
      <c r="V1941" t="s">
        <v>8329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v>170.92307692307693</v>
      </c>
      <c r="G1942" t="s">
        <v>8219</v>
      </c>
      <c r="H1942">
        <f t="shared" si="120"/>
        <v>31</v>
      </c>
      <c r="I1942" t="str">
        <f t="shared" si="121"/>
        <v>null</v>
      </c>
      <c r="J1942">
        <v>31</v>
      </c>
      <c r="K1942" s="6">
        <v>35.838709677419352</v>
      </c>
      <c r="L1942" t="s">
        <v>8224</v>
      </c>
      <c r="M1942" t="s">
        <v>8246</v>
      </c>
      <c r="N1942">
        <v>1308110340</v>
      </c>
      <c r="O1942" s="11">
        <f t="shared" si="122"/>
        <v>40709.165972222225</v>
      </c>
      <c r="P1942">
        <v>1304770233</v>
      </c>
      <c r="Q1942" s="11">
        <f t="shared" si="123"/>
        <v>40670.507326388892</v>
      </c>
      <c r="R1942" t="b">
        <v>0</v>
      </c>
      <c r="S1942" t="b">
        <v>1</v>
      </c>
      <c r="T1942" t="s">
        <v>8279</v>
      </c>
      <c r="U1942" t="s">
        <v>8325</v>
      </c>
      <c r="V1942" t="s">
        <v>8329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v>126.11835600000001</v>
      </c>
      <c r="G1943" t="s">
        <v>8219</v>
      </c>
      <c r="H1943">
        <f t="shared" si="120"/>
        <v>4883</v>
      </c>
      <c r="I1943" t="str">
        <f t="shared" si="121"/>
        <v>null</v>
      </c>
      <c r="J1943">
        <v>4883</v>
      </c>
      <c r="K1943" s="6">
        <v>64.570118779438872</v>
      </c>
      <c r="L1943" t="s">
        <v>8224</v>
      </c>
      <c r="M1943" t="s">
        <v>8246</v>
      </c>
      <c r="N1943">
        <v>1400137131</v>
      </c>
      <c r="O1943" s="11">
        <f t="shared" si="122"/>
        <v>41774.290868055556</v>
      </c>
      <c r="P1943">
        <v>1397545131</v>
      </c>
      <c r="Q1943" s="11">
        <f t="shared" si="123"/>
        <v>41744.290868055556</v>
      </c>
      <c r="R1943" t="b">
        <v>1</v>
      </c>
      <c r="S1943" t="b">
        <v>1</v>
      </c>
      <c r="T1943" t="s">
        <v>8295</v>
      </c>
      <c r="U1943" t="s">
        <v>8319</v>
      </c>
      <c r="V1943" t="s">
        <v>8349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v>138.44033333333334</v>
      </c>
      <c r="G1944" t="s">
        <v>8219</v>
      </c>
      <c r="H1944">
        <f t="shared" si="120"/>
        <v>95</v>
      </c>
      <c r="I1944" t="str">
        <f t="shared" si="121"/>
        <v>null</v>
      </c>
      <c r="J1944">
        <v>95</v>
      </c>
      <c r="K1944" s="6">
        <v>87.436000000000007</v>
      </c>
      <c r="L1944" t="s">
        <v>8224</v>
      </c>
      <c r="M1944" t="s">
        <v>8246</v>
      </c>
      <c r="N1944">
        <v>1309809140</v>
      </c>
      <c r="O1944" s="11">
        <f t="shared" si="122"/>
        <v>40728.828009259261</v>
      </c>
      <c r="P1944">
        <v>1302033140</v>
      </c>
      <c r="Q1944" s="11">
        <f t="shared" si="123"/>
        <v>40638.828009259261</v>
      </c>
      <c r="R1944" t="b">
        <v>1</v>
      </c>
      <c r="S1944" t="b">
        <v>1</v>
      </c>
      <c r="T1944" t="s">
        <v>8295</v>
      </c>
      <c r="U1944" t="s">
        <v>8319</v>
      </c>
      <c r="V1944" t="s">
        <v>8349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v>1705.2499999999998</v>
      </c>
      <c r="G1945" t="s">
        <v>8219</v>
      </c>
      <c r="H1945">
        <f t="shared" si="120"/>
        <v>2478</v>
      </c>
      <c r="I1945" t="str">
        <f t="shared" si="121"/>
        <v>null</v>
      </c>
      <c r="J1945">
        <v>2478</v>
      </c>
      <c r="K1945" s="6">
        <v>68.815577078288939</v>
      </c>
      <c r="L1945" t="s">
        <v>8224</v>
      </c>
      <c r="M1945" t="s">
        <v>8246</v>
      </c>
      <c r="N1945">
        <v>1470896916</v>
      </c>
      <c r="O1945" s="11">
        <f t="shared" si="122"/>
        <v>42593.269861111112</v>
      </c>
      <c r="P1945">
        <v>1467008916</v>
      </c>
      <c r="Q1945" s="11">
        <f t="shared" si="123"/>
        <v>42548.269861111112</v>
      </c>
      <c r="R1945" t="b">
        <v>1</v>
      </c>
      <c r="S1945" t="b">
        <v>1</v>
      </c>
      <c r="T1945" t="s">
        <v>8295</v>
      </c>
      <c r="U1945" t="s">
        <v>8319</v>
      </c>
      <c r="V1945" t="s">
        <v>8349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v>788.05550000000005</v>
      </c>
      <c r="G1946" t="s">
        <v>8219</v>
      </c>
      <c r="H1946">
        <f t="shared" si="120"/>
        <v>1789</v>
      </c>
      <c r="I1946" t="str">
        <f t="shared" si="121"/>
        <v>null</v>
      </c>
      <c r="J1946">
        <v>1789</v>
      </c>
      <c r="K1946" s="6">
        <v>176.200223588597</v>
      </c>
      <c r="L1946" t="s">
        <v>8224</v>
      </c>
      <c r="M1946" t="s">
        <v>8246</v>
      </c>
      <c r="N1946">
        <v>1398952890</v>
      </c>
      <c r="O1946" s="11">
        <f t="shared" si="122"/>
        <v>41760.584374999999</v>
      </c>
      <c r="P1946">
        <v>1396360890</v>
      </c>
      <c r="Q1946" s="11">
        <f t="shared" si="123"/>
        <v>41730.584374999999</v>
      </c>
      <c r="R1946" t="b">
        <v>1</v>
      </c>
      <c r="S1946" t="b">
        <v>1</v>
      </c>
      <c r="T1946" t="s">
        <v>8295</v>
      </c>
      <c r="U1946" t="s">
        <v>8319</v>
      </c>
      <c r="V1946" t="s">
        <v>8349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v>348.01799999999997</v>
      </c>
      <c r="G1947" t="s">
        <v>8219</v>
      </c>
      <c r="H1947">
        <f t="shared" si="120"/>
        <v>680</v>
      </c>
      <c r="I1947" t="str">
        <f t="shared" si="121"/>
        <v>null</v>
      </c>
      <c r="J1947">
        <v>680</v>
      </c>
      <c r="K1947" s="6">
        <v>511.79117647058825</v>
      </c>
      <c r="L1947" t="s">
        <v>8227</v>
      </c>
      <c r="M1947" t="s">
        <v>8249</v>
      </c>
      <c r="N1947">
        <v>1436680958</v>
      </c>
      <c r="O1947" s="11">
        <f t="shared" si="122"/>
        <v>42197.251828703709</v>
      </c>
      <c r="P1947">
        <v>1433224958</v>
      </c>
      <c r="Q1947" s="11">
        <f t="shared" si="123"/>
        <v>42157.251828703709</v>
      </c>
      <c r="R1947" t="b">
        <v>1</v>
      </c>
      <c r="S1947" t="b">
        <v>1</v>
      </c>
      <c r="T1947" t="s">
        <v>8295</v>
      </c>
      <c r="U1947" t="s">
        <v>8319</v>
      </c>
      <c r="V1947" t="s">
        <v>8349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v>149.74666666666667</v>
      </c>
      <c r="G1948" t="s">
        <v>8219</v>
      </c>
      <c r="H1948">
        <f t="shared" si="120"/>
        <v>70</v>
      </c>
      <c r="I1948" t="str">
        <f t="shared" si="121"/>
        <v>null</v>
      </c>
      <c r="J1948">
        <v>70</v>
      </c>
      <c r="K1948" s="6">
        <v>160.44285714285715</v>
      </c>
      <c r="L1948" t="s">
        <v>8224</v>
      </c>
      <c r="M1948" t="s">
        <v>8246</v>
      </c>
      <c r="N1948">
        <v>1397961361</v>
      </c>
      <c r="O1948" s="11">
        <f t="shared" si="122"/>
        <v>41749.108344907407</v>
      </c>
      <c r="P1948">
        <v>1392780961</v>
      </c>
      <c r="Q1948" s="11">
        <f t="shared" si="123"/>
        <v>41689.150011574071</v>
      </c>
      <c r="R1948" t="b">
        <v>1</v>
      </c>
      <c r="S1948" t="b">
        <v>1</v>
      </c>
      <c r="T1948" t="s">
        <v>8295</v>
      </c>
      <c r="U1948" t="s">
        <v>8319</v>
      </c>
      <c r="V1948" t="s">
        <v>8349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v>100.63375000000001</v>
      </c>
      <c r="G1949" t="s">
        <v>8219</v>
      </c>
      <c r="H1949">
        <f t="shared" si="120"/>
        <v>23</v>
      </c>
      <c r="I1949" t="str">
        <f t="shared" si="121"/>
        <v>null</v>
      </c>
      <c r="J1949">
        <v>23</v>
      </c>
      <c r="K1949" s="6">
        <v>35.003043478260871</v>
      </c>
      <c r="L1949" t="s">
        <v>8224</v>
      </c>
      <c r="M1949" t="s">
        <v>8246</v>
      </c>
      <c r="N1949">
        <v>1258955940</v>
      </c>
      <c r="O1949" s="11">
        <f t="shared" si="122"/>
        <v>40140.249305555553</v>
      </c>
      <c r="P1949">
        <v>1255730520</v>
      </c>
      <c r="Q1949" s="11">
        <f t="shared" si="123"/>
        <v>40102.918055555558</v>
      </c>
      <c r="R1949" t="b">
        <v>1</v>
      </c>
      <c r="S1949" t="b">
        <v>1</v>
      </c>
      <c r="T1949" t="s">
        <v>8295</v>
      </c>
      <c r="U1949" t="s">
        <v>8319</v>
      </c>
      <c r="V1949" t="s">
        <v>8349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v>800.21100000000001</v>
      </c>
      <c r="G1950" t="s">
        <v>8219</v>
      </c>
      <c r="H1950">
        <f t="shared" si="120"/>
        <v>4245</v>
      </c>
      <c r="I1950" t="str">
        <f t="shared" si="121"/>
        <v>null</v>
      </c>
      <c r="J1950">
        <v>4245</v>
      </c>
      <c r="K1950" s="6">
        <v>188.50671378091872</v>
      </c>
      <c r="L1950" t="s">
        <v>8224</v>
      </c>
      <c r="M1950" t="s">
        <v>8246</v>
      </c>
      <c r="N1950">
        <v>1465232520</v>
      </c>
      <c r="O1950" s="11">
        <f t="shared" si="122"/>
        <v>42527.709722222222</v>
      </c>
      <c r="P1950">
        <v>1460557809</v>
      </c>
      <c r="Q1950" s="11">
        <f t="shared" si="123"/>
        <v>42473.604270833333</v>
      </c>
      <c r="R1950" t="b">
        <v>1</v>
      </c>
      <c r="S1950" t="b">
        <v>1</v>
      </c>
      <c r="T1950" t="s">
        <v>8295</v>
      </c>
      <c r="U1950" t="s">
        <v>8319</v>
      </c>
      <c r="V1950" t="s">
        <v>8349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v>106.00260000000002</v>
      </c>
      <c r="G1951" t="s">
        <v>8219</v>
      </c>
      <c r="H1951">
        <f t="shared" si="120"/>
        <v>943</v>
      </c>
      <c r="I1951" t="str">
        <f t="shared" si="121"/>
        <v>null</v>
      </c>
      <c r="J1951">
        <v>943</v>
      </c>
      <c r="K1951" s="6">
        <v>56.204984093319197</v>
      </c>
      <c r="L1951" t="s">
        <v>8225</v>
      </c>
      <c r="M1951" t="s">
        <v>8247</v>
      </c>
      <c r="N1951">
        <v>1404986951</v>
      </c>
      <c r="O1951" s="11">
        <f t="shared" si="122"/>
        <v>41830.423043981478</v>
      </c>
      <c r="P1951">
        <v>1402394951</v>
      </c>
      <c r="Q1951" s="11">
        <f t="shared" si="123"/>
        <v>41800.423043981478</v>
      </c>
      <c r="R1951" t="b">
        <v>1</v>
      </c>
      <c r="S1951" t="b">
        <v>1</v>
      </c>
      <c r="T1951" t="s">
        <v>8295</v>
      </c>
      <c r="U1951" t="s">
        <v>8319</v>
      </c>
      <c r="V1951" t="s">
        <v>8349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v>200.51866666666669</v>
      </c>
      <c r="G1952" t="s">
        <v>8219</v>
      </c>
      <c r="H1952">
        <f t="shared" si="120"/>
        <v>1876</v>
      </c>
      <c r="I1952" t="str">
        <f t="shared" si="121"/>
        <v>null</v>
      </c>
      <c r="J1952">
        <v>1876</v>
      </c>
      <c r="K1952" s="6">
        <v>51.3054157782516</v>
      </c>
      <c r="L1952" t="s">
        <v>8224</v>
      </c>
      <c r="M1952" t="s">
        <v>8246</v>
      </c>
      <c r="N1952">
        <v>1303446073</v>
      </c>
      <c r="O1952" s="11">
        <f t="shared" si="122"/>
        <v>40655.181400462963</v>
      </c>
      <c r="P1952">
        <v>1300767673</v>
      </c>
      <c r="Q1952" s="11">
        <f t="shared" si="123"/>
        <v>40624.181400462963</v>
      </c>
      <c r="R1952" t="b">
        <v>1</v>
      </c>
      <c r="S1952" t="b">
        <v>1</v>
      </c>
      <c r="T1952" t="s">
        <v>8295</v>
      </c>
      <c r="U1952" t="s">
        <v>8319</v>
      </c>
      <c r="V1952" t="s">
        <v>8349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v>212.44399999999999</v>
      </c>
      <c r="G1953" t="s">
        <v>8219</v>
      </c>
      <c r="H1953">
        <f t="shared" si="120"/>
        <v>834</v>
      </c>
      <c r="I1953" t="str">
        <f t="shared" si="121"/>
        <v>null</v>
      </c>
      <c r="J1953">
        <v>834</v>
      </c>
      <c r="K1953" s="6">
        <v>127.36450839328538</v>
      </c>
      <c r="L1953" t="s">
        <v>8224</v>
      </c>
      <c r="M1953" t="s">
        <v>8246</v>
      </c>
      <c r="N1953">
        <v>1478516737</v>
      </c>
      <c r="O1953" s="11">
        <f t="shared" si="122"/>
        <v>42681.462233796294</v>
      </c>
      <c r="P1953">
        <v>1475921137</v>
      </c>
      <c r="Q1953" s="11">
        <f t="shared" si="123"/>
        <v>42651.420567129629</v>
      </c>
      <c r="R1953" t="b">
        <v>1</v>
      </c>
      <c r="S1953" t="b">
        <v>1</v>
      </c>
      <c r="T1953" t="s">
        <v>8295</v>
      </c>
      <c r="U1953" t="s">
        <v>8319</v>
      </c>
      <c r="V1953" t="s">
        <v>8349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v>198.47237142857145</v>
      </c>
      <c r="G1954" t="s">
        <v>8219</v>
      </c>
      <c r="H1954">
        <f t="shared" si="120"/>
        <v>682</v>
      </c>
      <c r="I1954" t="str">
        <f t="shared" si="121"/>
        <v>null</v>
      </c>
      <c r="J1954">
        <v>682</v>
      </c>
      <c r="K1954" s="6">
        <v>101.85532258064516</v>
      </c>
      <c r="L1954" t="s">
        <v>8229</v>
      </c>
      <c r="M1954" t="s">
        <v>8251</v>
      </c>
      <c r="N1954">
        <v>1381934015</v>
      </c>
      <c r="O1954" s="11">
        <f t="shared" si="122"/>
        <v>41563.60665509259</v>
      </c>
      <c r="P1954">
        <v>1378737215</v>
      </c>
      <c r="Q1954" s="11">
        <f t="shared" si="123"/>
        <v>41526.60665509259</v>
      </c>
      <c r="R1954" t="b">
        <v>1</v>
      </c>
      <c r="S1954" t="b">
        <v>1</v>
      </c>
      <c r="T1954" t="s">
        <v>8295</v>
      </c>
      <c r="U1954" t="s">
        <v>8319</v>
      </c>
      <c r="V1954" t="s">
        <v>8349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v>225.94666666666666</v>
      </c>
      <c r="G1955" t="s">
        <v>8219</v>
      </c>
      <c r="H1955">
        <f t="shared" si="120"/>
        <v>147</v>
      </c>
      <c r="I1955" t="str">
        <f t="shared" si="121"/>
        <v>null</v>
      </c>
      <c r="J1955">
        <v>147</v>
      </c>
      <c r="K1955" s="6">
        <v>230.55782312925169</v>
      </c>
      <c r="L1955" t="s">
        <v>8224</v>
      </c>
      <c r="M1955" t="s">
        <v>8246</v>
      </c>
      <c r="N1955">
        <v>1330657200</v>
      </c>
      <c r="O1955" s="11">
        <f t="shared" si="122"/>
        <v>40970.125</v>
      </c>
      <c r="P1955">
        <v>1328158065</v>
      </c>
      <c r="Q1955" s="11">
        <f t="shared" si="123"/>
        <v>40941.199826388889</v>
      </c>
      <c r="R1955" t="b">
        <v>1</v>
      </c>
      <c r="S1955" t="b">
        <v>1</v>
      </c>
      <c r="T1955" t="s">
        <v>8295</v>
      </c>
      <c r="U1955" t="s">
        <v>8319</v>
      </c>
      <c r="V1955" t="s">
        <v>8349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v>698.94800000000009</v>
      </c>
      <c r="G1956" t="s">
        <v>8219</v>
      </c>
      <c r="H1956">
        <f t="shared" si="120"/>
        <v>415</v>
      </c>
      <c r="I1956" t="str">
        <f t="shared" si="121"/>
        <v>null</v>
      </c>
      <c r="J1956">
        <v>415</v>
      </c>
      <c r="K1956" s="6">
        <v>842.10602409638557</v>
      </c>
      <c r="L1956" t="s">
        <v>8224</v>
      </c>
      <c r="M1956" t="s">
        <v>8246</v>
      </c>
      <c r="N1956">
        <v>1457758800</v>
      </c>
      <c r="O1956" s="11">
        <f t="shared" si="122"/>
        <v>42441.208333333328</v>
      </c>
      <c r="P1956">
        <v>1453730176</v>
      </c>
      <c r="Q1956" s="11">
        <f t="shared" si="123"/>
        <v>42394.580740740741</v>
      </c>
      <c r="R1956" t="b">
        <v>1</v>
      </c>
      <c r="S1956" t="b">
        <v>1</v>
      </c>
      <c r="T1956" t="s">
        <v>8295</v>
      </c>
      <c r="U1956" t="s">
        <v>8319</v>
      </c>
      <c r="V1956" t="s">
        <v>8349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v>398.59528571428569</v>
      </c>
      <c r="G1957" t="s">
        <v>8219</v>
      </c>
      <c r="H1957">
        <f t="shared" si="120"/>
        <v>290</v>
      </c>
      <c r="I1957" t="str">
        <f t="shared" si="121"/>
        <v>null</v>
      </c>
      <c r="J1957">
        <v>290</v>
      </c>
      <c r="K1957" s="6">
        <v>577.27593103448271</v>
      </c>
      <c r="L1957" t="s">
        <v>8224</v>
      </c>
      <c r="M1957" t="s">
        <v>8246</v>
      </c>
      <c r="N1957">
        <v>1337799600</v>
      </c>
      <c r="O1957" s="11">
        <f t="shared" si="122"/>
        <v>41052.791666666664</v>
      </c>
      <c r="P1957">
        <v>1334989881</v>
      </c>
      <c r="Q1957" s="11">
        <f t="shared" si="123"/>
        <v>41020.271770833337</v>
      </c>
      <c r="R1957" t="b">
        <v>1</v>
      </c>
      <c r="S1957" t="b">
        <v>1</v>
      </c>
      <c r="T1957" t="s">
        <v>8295</v>
      </c>
      <c r="U1957" t="s">
        <v>8319</v>
      </c>
      <c r="V1957" t="s">
        <v>8349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v>294.0333333333333</v>
      </c>
      <c r="G1958" t="s">
        <v>8219</v>
      </c>
      <c r="H1958">
        <f t="shared" si="120"/>
        <v>365</v>
      </c>
      <c r="I1958" t="str">
        <f t="shared" si="121"/>
        <v>null</v>
      </c>
      <c r="J1958">
        <v>365</v>
      </c>
      <c r="K1958" s="6">
        <v>483.34246575342468</v>
      </c>
      <c r="L1958" t="s">
        <v>8224</v>
      </c>
      <c r="M1958" t="s">
        <v>8246</v>
      </c>
      <c r="N1958">
        <v>1429391405</v>
      </c>
      <c r="O1958" s="11">
        <f t="shared" si="122"/>
        <v>42112.882002314815</v>
      </c>
      <c r="P1958">
        <v>1425507005</v>
      </c>
      <c r="Q1958" s="11">
        <f t="shared" si="123"/>
        <v>42067.923668981486</v>
      </c>
      <c r="R1958" t="b">
        <v>1</v>
      </c>
      <c r="S1958" t="b">
        <v>1</v>
      </c>
      <c r="T1958" t="s">
        <v>8295</v>
      </c>
      <c r="U1958" t="s">
        <v>8319</v>
      </c>
      <c r="V1958" t="s">
        <v>8349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v>167.50470000000001</v>
      </c>
      <c r="G1959" t="s">
        <v>8219</v>
      </c>
      <c r="H1959">
        <f t="shared" si="120"/>
        <v>660</v>
      </c>
      <c r="I1959" t="str">
        <f t="shared" si="121"/>
        <v>null</v>
      </c>
      <c r="J1959">
        <v>660</v>
      </c>
      <c r="K1959" s="6">
        <v>76.138500000000008</v>
      </c>
      <c r="L1959" t="s">
        <v>8224</v>
      </c>
      <c r="M1959" t="s">
        <v>8246</v>
      </c>
      <c r="N1959">
        <v>1351304513</v>
      </c>
      <c r="O1959" s="11">
        <f t="shared" si="122"/>
        <v>41209.098530092589</v>
      </c>
      <c r="P1959">
        <v>1348712513</v>
      </c>
      <c r="Q1959" s="11">
        <f t="shared" si="123"/>
        <v>41179.098530092589</v>
      </c>
      <c r="R1959" t="b">
        <v>1</v>
      </c>
      <c r="S1959" t="b">
        <v>1</v>
      </c>
      <c r="T1959" t="s">
        <v>8295</v>
      </c>
      <c r="U1959" t="s">
        <v>8319</v>
      </c>
      <c r="V1959" t="s">
        <v>8349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v>1435.5717142857143</v>
      </c>
      <c r="G1960" t="s">
        <v>8219</v>
      </c>
      <c r="H1960">
        <f t="shared" si="120"/>
        <v>1356</v>
      </c>
      <c r="I1960" t="str">
        <f t="shared" si="121"/>
        <v>null</v>
      </c>
      <c r="J1960">
        <v>1356</v>
      </c>
      <c r="K1960" s="6">
        <v>74.107684365781708</v>
      </c>
      <c r="L1960" t="s">
        <v>8224</v>
      </c>
      <c r="M1960" t="s">
        <v>8246</v>
      </c>
      <c r="N1960">
        <v>1364078561</v>
      </c>
      <c r="O1960" s="11">
        <f t="shared" si="122"/>
        <v>41356.94630787037</v>
      </c>
      <c r="P1960">
        <v>1361490161</v>
      </c>
      <c r="Q1960" s="11">
        <f t="shared" si="123"/>
        <v>41326.987974537034</v>
      </c>
      <c r="R1960" t="b">
        <v>1</v>
      </c>
      <c r="S1960" t="b">
        <v>1</v>
      </c>
      <c r="T1960" t="s">
        <v>8295</v>
      </c>
      <c r="U1960" t="s">
        <v>8319</v>
      </c>
      <c r="V1960" t="s">
        <v>8349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v>156.73439999999999</v>
      </c>
      <c r="G1961" t="s">
        <v>8219</v>
      </c>
      <c r="H1961">
        <f t="shared" si="120"/>
        <v>424</v>
      </c>
      <c r="I1961" t="str">
        <f t="shared" si="121"/>
        <v>null</v>
      </c>
      <c r="J1961">
        <v>424</v>
      </c>
      <c r="K1961" s="6">
        <v>36.965660377358489</v>
      </c>
      <c r="L1961" t="s">
        <v>8224</v>
      </c>
      <c r="M1961" t="s">
        <v>8246</v>
      </c>
      <c r="N1961">
        <v>1412121600</v>
      </c>
      <c r="O1961" s="11">
        <f t="shared" si="122"/>
        <v>41913</v>
      </c>
      <c r="P1961">
        <v>1408565860</v>
      </c>
      <c r="Q1961" s="11">
        <f t="shared" si="123"/>
        <v>41871.845601851855</v>
      </c>
      <c r="R1961" t="b">
        <v>1</v>
      </c>
      <c r="S1961" t="b">
        <v>1</v>
      </c>
      <c r="T1961" t="s">
        <v>8295</v>
      </c>
      <c r="U1961" t="s">
        <v>8319</v>
      </c>
      <c r="V1961" t="s">
        <v>8349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v>117.90285714285716</v>
      </c>
      <c r="G1962" t="s">
        <v>8219</v>
      </c>
      <c r="H1962">
        <f t="shared" si="120"/>
        <v>33</v>
      </c>
      <c r="I1962" t="str">
        <f t="shared" si="121"/>
        <v>null</v>
      </c>
      <c r="J1962">
        <v>33</v>
      </c>
      <c r="K1962" s="6">
        <v>2500.969696969697</v>
      </c>
      <c r="L1962" t="s">
        <v>8235</v>
      </c>
      <c r="M1962" t="s">
        <v>8255</v>
      </c>
      <c r="N1962">
        <v>1419151341</v>
      </c>
      <c r="O1962" s="11">
        <f t="shared" si="122"/>
        <v>41994.362743055557</v>
      </c>
      <c r="P1962">
        <v>1416559341</v>
      </c>
      <c r="Q1962" s="11">
        <f t="shared" si="123"/>
        <v>41964.362743055557</v>
      </c>
      <c r="R1962" t="b">
        <v>1</v>
      </c>
      <c r="S1962" t="b">
        <v>1</v>
      </c>
      <c r="T1962" t="s">
        <v>8295</v>
      </c>
      <c r="U1962" t="s">
        <v>8319</v>
      </c>
      <c r="V1962" t="s">
        <v>8349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v>1105.3811999999998</v>
      </c>
      <c r="G1963" t="s">
        <v>8219</v>
      </c>
      <c r="H1963">
        <f t="shared" si="120"/>
        <v>1633</v>
      </c>
      <c r="I1963" t="str">
        <f t="shared" si="121"/>
        <v>null</v>
      </c>
      <c r="J1963">
        <v>1633</v>
      </c>
      <c r="K1963" s="6">
        <v>67.690214329454989</v>
      </c>
      <c r="L1963" t="s">
        <v>8224</v>
      </c>
      <c r="M1963" t="s">
        <v>8246</v>
      </c>
      <c r="N1963">
        <v>1349495940</v>
      </c>
      <c r="O1963" s="11">
        <f t="shared" si="122"/>
        <v>41188.165972222225</v>
      </c>
      <c r="P1963">
        <v>1346042417</v>
      </c>
      <c r="Q1963" s="11">
        <f t="shared" si="123"/>
        <v>41148.194641203707</v>
      </c>
      <c r="R1963" t="b">
        <v>1</v>
      </c>
      <c r="S1963" t="b">
        <v>1</v>
      </c>
      <c r="T1963" t="s">
        <v>8295</v>
      </c>
      <c r="U1963" t="s">
        <v>8319</v>
      </c>
      <c r="V1963" t="s">
        <v>8349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v>192.92499999999998</v>
      </c>
      <c r="G1964" t="s">
        <v>8219</v>
      </c>
      <c r="H1964">
        <f t="shared" si="120"/>
        <v>306</v>
      </c>
      <c r="I1964" t="str">
        <f t="shared" si="121"/>
        <v>null</v>
      </c>
      <c r="J1964">
        <v>306</v>
      </c>
      <c r="K1964" s="6">
        <v>63.04738562091503</v>
      </c>
      <c r="L1964" t="s">
        <v>8224</v>
      </c>
      <c r="M1964" t="s">
        <v>8246</v>
      </c>
      <c r="N1964">
        <v>1400006636</v>
      </c>
      <c r="O1964" s="11">
        <f t="shared" si="122"/>
        <v>41772.780509259261</v>
      </c>
      <c r="P1964">
        <v>1397414636</v>
      </c>
      <c r="Q1964" s="11">
        <f t="shared" si="123"/>
        <v>41742.780509259261</v>
      </c>
      <c r="R1964" t="b">
        <v>1</v>
      </c>
      <c r="S1964" t="b">
        <v>1</v>
      </c>
      <c r="T1964" t="s">
        <v>8295</v>
      </c>
      <c r="U1964" t="s">
        <v>8319</v>
      </c>
      <c r="V1964" t="s">
        <v>8349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v>126.8842105263158</v>
      </c>
      <c r="G1965" t="s">
        <v>8219</v>
      </c>
      <c r="H1965">
        <f t="shared" si="120"/>
        <v>205</v>
      </c>
      <c r="I1965" t="str">
        <f t="shared" si="121"/>
        <v>null</v>
      </c>
      <c r="J1965">
        <v>205</v>
      </c>
      <c r="K1965" s="6">
        <v>117.6</v>
      </c>
      <c r="L1965" t="s">
        <v>8225</v>
      </c>
      <c r="M1965" t="s">
        <v>8247</v>
      </c>
      <c r="N1965">
        <v>1410862734</v>
      </c>
      <c r="O1965" s="11">
        <f t="shared" si="122"/>
        <v>41898.429791666669</v>
      </c>
      <c r="P1965">
        <v>1407838734</v>
      </c>
      <c r="Q1965" s="11">
        <f t="shared" si="123"/>
        <v>41863.429791666669</v>
      </c>
      <c r="R1965" t="b">
        <v>1</v>
      </c>
      <c r="S1965" t="b">
        <v>1</v>
      </c>
      <c r="T1965" t="s">
        <v>8295</v>
      </c>
      <c r="U1965" t="s">
        <v>8319</v>
      </c>
      <c r="V1965" t="s">
        <v>8349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v>259.57748878923763</v>
      </c>
      <c r="G1966" t="s">
        <v>8219</v>
      </c>
      <c r="H1966">
        <f t="shared" si="120"/>
        <v>1281</v>
      </c>
      <c r="I1966" t="str">
        <f t="shared" si="121"/>
        <v>null</v>
      </c>
      <c r="J1966">
        <v>1281</v>
      </c>
      <c r="K1966" s="6">
        <v>180.75185011709601</v>
      </c>
      <c r="L1966" t="s">
        <v>8237</v>
      </c>
      <c r="M1966" t="s">
        <v>8249</v>
      </c>
      <c r="N1966">
        <v>1461306772</v>
      </c>
      <c r="O1966" s="11">
        <f t="shared" si="122"/>
        <v>42482.272824074069</v>
      </c>
      <c r="P1966">
        <v>1458714772</v>
      </c>
      <c r="Q1966" s="11">
        <f t="shared" si="123"/>
        <v>42452.272824074069</v>
      </c>
      <c r="R1966" t="b">
        <v>1</v>
      </c>
      <c r="S1966" t="b">
        <v>1</v>
      </c>
      <c r="T1966" t="s">
        <v>8295</v>
      </c>
      <c r="U1966" t="s">
        <v>8319</v>
      </c>
      <c r="V1966" t="s">
        <v>8349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v>262.27999999999997</v>
      </c>
      <c r="G1967" t="s">
        <v>8219</v>
      </c>
      <c r="H1967">
        <f t="shared" si="120"/>
        <v>103</v>
      </c>
      <c r="I1967" t="str">
        <f t="shared" si="121"/>
        <v>null</v>
      </c>
      <c r="J1967">
        <v>103</v>
      </c>
      <c r="K1967" s="6">
        <v>127.32038834951456</v>
      </c>
      <c r="L1967" t="s">
        <v>8224</v>
      </c>
      <c r="M1967" t="s">
        <v>8246</v>
      </c>
      <c r="N1967">
        <v>1326330000</v>
      </c>
      <c r="O1967" s="11">
        <f t="shared" si="122"/>
        <v>40920.041666666664</v>
      </c>
      <c r="P1967">
        <v>1324433310</v>
      </c>
      <c r="Q1967" s="11">
        <f t="shared" si="123"/>
        <v>40898.089236111111</v>
      </c>
      <c r="R1967" t="b">
        <v>1</v>
      </c>
      <c r="S1967" t="b">
        <v>1</v>
      </c>
      <c r="T1967" t="s">
        <v>8295</v>
      </c>
      <c r="U1967" t="s">
        <v>8319</v>
      </c>
      <c r="V1967" t="s">
        <v>8349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v>206.74309000000002</v>
      </c>
      <c r="G1968" t="s">
        <v>8219</v>
      </c>
      <c r="H1968">
        <f t="shared" si="120"/>
        <v>1513</v>
      </c>
      <c r="I1968" t="str">
        <f t="shared" si="121"/>
        <v>null</v>
      </c>
      <c r="J1968">
        <v>1513</v>
      </c>
      <c r="K1968" s="6">
        <v>136.6444745538665</v>
      </c>
      <c r="L1968" t="s">
        <v>8224</v>
      </c>
      <c r="M1968" t="s">
        <v>8246</v>
      </c>
      <c r="N1968">
        <v>1408021098</v>
      </c>
      <c r="O1968" s="11">
        <f t="shared" si="122"/>
        <v>41865.540486111109</v>
      </c>
      <c r="P1968">
        <v>1405429098</v>
      </c>
      <c r="Q1968" s="11">
        <f t="shared" si="123"/>
        <v>41835.540486111109</v>
      </c>
      <c r="R1968" t="b">
        <v>1</v>
      </c>
      <c r="S1968" t="b">
        <v>1</v>
      </c>
      <c r="T1968" t="s">
        <v>8295</v>
      </c>
      <c r="U1968" t="s">
        <v>8319</v>
      </c>
      <c r="V1968" t="s">
        <v>8349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v>370.13</v>
      </c>
      <c r="G1969" t="s">
        <v>8219</v>
      </c>
      <c r="H1969">
        <f t="shared" si="120"/>
        <v>405</v>
      </c>
      <c r="I1969" t="str">
        <f t="shared" si="121"/>
        <v>null</v>
      </c>
      <c r="J1969">
        <v>405</v>
      </c>
      <c r="K1969" s="6">
        <v>182.78024691358024</v>
      </c>
      <c r="L1969" t="s">
        <v>8224</v>
      </c>
      <c r="M1969" t="s">
        <v>8246</v>
      </c>
      <c r="N1969">
        <v>1398959729</v>
      </c>
      <c r="O1969" s="11">
        <f t="shared" si="122"/>
        <v>41760.663530092592</v>
      </c>
      <c r="P1969">
        <v>1396367729</v>
      </c>
      <c r="Q1969" s="11">
        <f t="shared" si="123"/>
        <v>41730.663530092592</v>
      </c>
      <c r="R1969" t="b">
        <v>1</v>
      </c>
      <c r="S1969" t="b">
        <v>1</v>
      </c>
      <c r="T1969" t="s">
        <v>8295</v>
      </c>
      <c r="U1969" t="s">
        <v>8319</v>
      </c>
      <c r="V1969" t="s">
        <v>8349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v>284.96600000000001</v>
      </c>
      <c r="G1970" t="s">
        <v>8219</v>
      </c>
      <c r="H1970">
        <f t="shared" si="120"/>
        <v>510</v>
      </c>
      <c r="I1970" t="str">
        <f t="shared" si="121"/>
        <v>null</v>
      </c>
      <c r="J1970">
        <v>510</v>
      </c>
      <c r="K1970" s="6">
        <v>279.37843137254902</v>
      </c>
      <c r="L1970" t="s">
        <v>8224</v>
      </c>
      <c r="M1970" t="s">
        <v>8246</v>
      </c>
      <c r="N1970">
        <v>1480777515</v>
      </c>
      <c r="O1970" s="11">
        <f t="shared" si="122"/>
        <v>42707.628645833334</v>
      </c>
      <c r="P1970">
        <v>1478095515</v>
      </c>
      <c r="Q1970" s="11">
        <f t="shared" si="123"/>
        <v>42676.586979166663</v>
      </c>
      <c r="R1970" t="b">
        <v>1</v>
      </c>
      <c r="S1970" t="b">
        <v>1</v>
      </c>
      <c r="T1970" t="s">
        <v>8295</v>
      </c>
      <c r="U1970" t="s">
        <v>8319</v>
      </c>
      <c r="V1970" t="s">
        <v>8349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v>579.08000000000004</v>
      </c>
      <c r="G1971" t="s">
        <v>8219</v>
      </c>
      <c r="H1971">
        <f t="shared" si="120"/>
        <v>1887</v>
      </c>
      <c r="I1971" t="str">
        <f t="shared" si="121"/>
        <v>null</v>
      </c>
      <c r="J1971">
        <v>1887</v>
      </c>
      <c r="K1971" s="6">
        <v>61.375728669846318</v>
      </c>
      <c r="L1971" t="s">
        <v>8225</v>
      </c>
      <c r="M1971" t="s">
        <v>8247</v>
      </c>
      <c r="N1971">
        <v>1470423668</v>
      </c>
      <c r="O1971" s="11">
        <f t="shared" si="122"/>
        <v>42587.792453703703</v>
      </c>
      <c r="P1971">
        <v>1467831668</v>
      </c>
      <c r="Q1971" s="11">
        <f t="shared" si="123"/>
        <v>42557.792453703703</v>
      </c>
      <c r="R1971" t="b">
        <v>1</v>
      </c>
      <c r="S1971" t="b">
        <v>1</v>
      </c>
      <c r="T1971" t="s">
        <v>8295</v>
      </c>
      <c r="U1971" t="s">
        <v>8319</v>
      </c>
      <c r="V1971" t="s">
        <v>8349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v>1131.8</v>
      </c>
      <c r="G1972" t="s">
        <v>8219</v>
      </c>
      <c r="H1972">
        <f t="shared" si="120"/>
        <v>701</v>
      </c>
      <c r="I1972" t="str">
        <f t="shared" si="121"/>
        <v>null</v>
      </c>
      <c r="J1972">
        <v>701</v>
      </c>
      <c r="K1972" s="6">
        <v>80.727532097004286</v>
      </c>
      <c r="L1972" t="s">
        <v>8224</v>
      </c>
      <c r="M1972" t="s">
        <v>8246</v>
      </c>
      <c r="N1972">
        <v>1366429101</v>
      </c>
      <c r="O1972" s="11">
        <f t="shared" si="122"/>
        <v>41384.151631944449</v>
      </c>
      <c r="P1972">
        <v>1361248701</v>
      </c>
      <c r="Q1972" s="11">
        <f t="shared" si="123"/>
        <v>41324.193298611113</v>
      </c>
      <c r="R1972" t="b">
        <v>1</v>
      </c>
      <c r="S1972" t="b">
        <v>1</v>
      </c>
      <c r="T1972" t="s">
        <v>8295</v>
      </c>
      <c r="U1972" t="s">
        <v>8319</v>
      </c>
      <c r="V1972" t="s">
        <v>8349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v>263.02771750000005</v>
      </c>
      <c r="G1973" t="s">
        <v>8219</v>
      </c>
      <c r="H1973">
        <f t="shared" si="120"/>
        <v>3863</v>
      </c>
      <c r="I1973" t="str">
        <f t="shared" si="121"/>
        <v>null</v>
      </c>
      <c r="J1973">
        <v>3863</v>
      </c>
      <c r="K1973" s="6">
        <v>272.35590732591254</v>
      </c>
      <c r="L1973" t="s">
        <v>8224</v>
      </c>
      <c r="M1973" t="s">
        <v>8246</v>
      </c>
      <c r="N1973">
        <v>1384488000</v>
      </c>
      <c r="O1973" s="11">
        <f t="shared" si="122"/>
        <v>41593.166666666664</v>
      </c>
      <c r="P1973">
        <v>1381752061</v>
      </c>
      <c r="Q1973" s="11">
        <f t="shared" si="123"/>
        <v>41561.500706018516</v>
      </c>
      <c r="R1973" t="b">
        <v>1</v>
      </c>
      <c r="S1973" t="b">
        <v>1</v>
      </c>
      <c r="T1973" t="s">
        <v>8295</v>
      </c>
      <c r="U1973" t="s">
        <v>8319</v>
      </c>
      <c r="V1973" t="s">
        <v>8349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v>674.48</v>
      </c>
      <c r="G1974" t="s">
        <v>8219</v>
      </c>
      <c r="H1974">
        <f t="shared" si="120"/>
        <v>238</v>
      </c>
      <c r="I1974" t="str">
        <f t="shared" si="121"/>
        <v>null</v>
      </c>
      <c r="J1974">
        <v>238</v>
      </c>
      <c r="K1974" s="6">
        <v>70.848739495798313</v>
      </c>
      <c r="L1974" t="s">
        <v>8224</v>
      </c>
      <c r="M1974" t="s">
        <v>8246</v>
      </c>
      <c r="N1974">
        <v>1353201444</v>
      </c>
      <c r="O1974" s="11">
        <f t="shared" si="122"/>
        <v>41231.053749999999</v>
      </c>
      <c r="P1974">
        <v>1350605844</v>
      </c>
      <c r="Q1974" s="11">
        <f t="shared" si="123"/>
        <v>41201.012083333335</v>
      </c>
      <c r="R1974" t="b">
        <v>1</v>
      </c>
      <c r="S1974" t="b">
        <v>1</v>
      </c>
      <c r="T1974" t="s">
        <v>8295</v>
      </c>
      <c r="U1974" t="s">
        <v>8319</v>
      </c>
      <c r="V1974" t="s">
        <v>8349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v>256.83081313131316</v>
      </c>
      <c r="G1975" t="s">
        <v>8219</v>
      </c>
      <c r="H1975">
        <f t="shared" si="120"/>
        <v>2051</v>
      </c>
      <c r="I1975" t="str">
        <f t="shared" si="121"/>
        <v>null</v>
      </c>
      <c r="J1975">
        <v>2051</v>
      </c>
      <c r="K1975" s="6">
        <v>247.94003412969283</v>
      </c>
      <c r="L1975" t="s">
        <v>8224</v>
      </c>
      <c r="M1975" t="s">
        <v>8246</v>
      </c>
      <c r="N1975">
        <v>1470466800</v>
      </c>
      <c r="O1975" s="11">
        <f t="shared" si="122"/>
        <v>42588.291666666672</v>
      </c>
      <c r="P1975">
        <v>1467134464</v>
      </c>
      <c r="Q1975" s="11">
        <f t="shared" si="123"/>
        <v>42549.722962962958</v>
      </c>
      <c r="R1975" t="b">
        <v>1</v>
      </c>
      <c r="S1975" t="b">
        <v>1</v>
      </c>
      <c r="T1975" t="s">
        <v>8295</v>
      </c>
      <c r="U1975" t="s">
        <v>8319</v>
      </c>
      <c r="V1975" t="s">
        <v>8349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v>375.49599999999998</v>
      </c>
      <c r="G1976" t="s">
        <v>8219</v>
      </c>
      <c r="H1976">
        <f t="shared" si="120"/>
        <v>402</v>
      </c>
      <c r="I1976" t="str">
        <f t="shared" si="121"/>
        <v>null</v>
      </c>
      <c r="J1976">
        <v>402</v>
      </c>
      <c r="K1976" s="6">
        <v>186.81393034825871</v>
      </c>
      <c r="L1976" t="s">
        <v>8225</v>
      </c>
      <c r="M1976" t="s">
        <v>8247</v>
      </c>
      <c r="N1976">
        <v>1376899269</v>
      </c>
      <c r="O1976" s="11">
        <f t="shared" si="122"/>
        <v>41505.334131944444</v>
      </c>
      <c r="P1976">
        <v>1371715269</v>
      </c>
      <c r="Q1976" s="11">
        <f t="shared" si="123"/>
        <v>41445.334131944444</v>
      </c>
      <c r="R1976" t="b">
        <v>1</v>
      </c>
      <c r="S1976" t="b">
        <v>1</v>
      </c>
      <c r="T1976" t="s">
        <v>8295</v>
      </c>
      <c r="U1976" t="s">
        <v>8319</v>
      </c>
      <c r="V1976" t="s">
        <v>8349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v>208.70837499999996</v>
      </c>
      <c r="G1977" t="s">
        <v>8219</v>
      </c>
      <c r="H1977">
        <f t="shared" si="120"/>
        <v>253</v>
      </c>
      <c r="I1977" t="str">
        <f t="shared" si="121"/>
        <v>null</v>
      </c>
      <c r="J1977">
        <v>253</v>
      </c>
      <c r="K1977" s="6">
        <v>131.98948616600788</v>
      </c>
      <c r="L1977" t="s">
        <v>8224</v>
      </c>
      <c r="M1977" t="s">
        <v>8246</v>
      </c>
      <c r="N1977">
        <v>1362938851</v>
      </c>
      <c r="O1977" s="11">
        <f t="shared" si="122"/>
        <v>41343.755219907405</v>
      </c>
      <c r="P1977">
        <v>1360346851</v>
      </c>
      <c r="Q1977" s="11">
        <f t="shared" si="123"/>
        <v>41313.755219907405</v>
      </c>
      <c r="R1977" t="b">
        <v>1</v>
      </c>
      <c r="S1977" t="b">
        <v>1</v>
      </c>
      <c r="T1977" t="s">
        <v>8295</v>
      </c>
      <c r="U1977" t="s">
        <v>8319</v>
      </c>
      <c r="V1977" t="s">
        <v>8349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v>346.6</v>
      </c>
      <c r="G1978" t="s">
        <v>8219</v>
      </c>
      <c r="H1978">
        <f t="shared" si="120"/>
        <v>473</v>
      </c>
      <c r="I1978" t="str">
        <f t="shared" si="121"/>
        <v>null</v>
      </c>
      <c r="J1978">
        <v>473</v>
      </c>
      <c r="K1978" s="6">
        <v>29.310782241014799</v>
      </c>
      <c r="L1978" t="s">
        <v>8225</v>
      </c>
      <c r="M1978" t="s">
        <v>8247</v>
      </c>
      <c r="N1978">
        <v>1373751325</v>
      </c>
      <c r="O1978" s="11">
        <f t="shared" si="122"/>
        <v>41468.899594907409</v>
      </c>
      <c r="P1978">
        <v>1371159325</v>
      </c>
      <c r="Q1978" s="11">
        <f t="shared" si="123"/>
        <v>41438.899594907409</v>
      </c>
      <c r="R1978" t="b">
        <v>1</v>
      </c>
      <c r="S1978" t="b">
        <v>1</v>
      </c>
      <c r="T1978" t="s">
        <v>8295</v>
      </c>
      <c r="U1978" t="s">
        <v>8319</v>
      </c>
      <c r="V1978" t="s">
        <v>8349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v>402.33</v>
      </c>
      <c r="G1979" t="s">
        <v>8219</v>
      </c>
      <c r="H1979">
        <f t="shared" si="120"/>
        <v>821</v>
      </c>
      <c r="I1979" t="str">
        <f t="shared" si="121"/>
        <v>null</v>
      </c>
      <c r="J1979">
        <v>821</v>
      </c>
      <c r="K1979" s="6">
        <v>245.02436053593178</v>
      </c>
      <c r="L1979" t="s">
        <v>8224</v>
      </c>
      <c r="M1979" t="s">
        <v>8246</v>
      </c>
      <c r="N1979">
        <v>1450511940</v>
      </c>
      <c r="O1979" s="11">
        <f t="shared" si="122"/>
        <v>42357.332638888889</v>
      </c>
      <c r="P1979">
        <v>1446527540</v>
      </c>
      <c r="Q1979" s="11">
        <f t="shared" si="123"/>
        <v>42311.216898148152</v>
      </c>
      <c r="R1979" t="b">
        <v>1</v>
      </c>
      <c r="S1979" t="b">
        <v>1</v>
      </c>
      <c r="T1979" t="s">
        <v>8295</v>
      </c>
      <c r="U1979" t="s">
        <v>8319</v>
      </c>
      <c r="V1979" t="s">
        <v>8349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v>1026.8451399999999</v>
      </c>
      <c r="G1980" t="s">
        <v>8219</v>
      </c>
      <c r="H1980">
        <f t="shared" si="120"/>
        <v>388</v>
      </c>
      <c r="I1980" t="str">
        <f t="shared" si="121"/>
        <v>null</v>
      </c>
      <c r="J1980">
        <v>388</v>
      </c>
      <c r="K1980" s="6">
        <v>1323.2540463917526</v>
      </c>
      <c r="L1980" t="s">
        <v>8224</v>
      </c>
      <c r="M1980" t="s">
        <v>8246</v>
      </c>
      <c r="N1980">
        <v>1339484400</v>
      </c>
      <c r="O1980" s="11">
        <f t="shared" si="122"/>
        <v>41072.291666666664</v>
      </c>
      <c r="P1980">
        <v>1336627492</v>
      </c>
      <c r="Q1980" s="11">
        <f t="shared" si="123"/>
        <v>41039.225601851853</v>
      </c>
      <c r="R1980" t="b">
        <v>1</v>
      </c>
      <c r="S1980" t="b">
        <v>1</v>
      </c>
      <c r="T1980" t="s">
        <v>8295</v>
      </c>
      <c r="U1980" t="s">
        <v>8319</v>
      </c>
      <c r="V1980" t="s">
        <v>8349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v>114.901155</v>
      </c>
      <c r="G1981" t="s">
        <v>8219</v>
      </c>
      <c r="H1981">
        <f t="shared" si="120"/>
        <v>813</v>
      </c>
      <c r="I1981" t="str">
        <f t="shared" si="121"/>
        <v>null</v>
      </c>
      <c r="J1981">
        <v>813</v>
      </c>
      <c r="K1981" s="6">
        <v>282.65966789667897</v>
      </c>
      <c r="L1981" t="s">
        <v>8224</v>
      </c>
      <c r="M1981" t="s">
        <v>8246</v>
      </c>
      <c r="N1981">
        <v>1447909140</v>
      </c>
      <c r="O1981" s="11">
        <f t="shared" si="122"/>
        <v>42327.207638888889</v>
      </c>
      <c r="P1981">
        <v>1444734146</v>
      </c>
      <c r="Q1981" s="11">
        <f t="shared" si="123"/>
        <v>42290.460023148145</v>
      </c>
      <c r="R1981" t="b">
        <v>1</v>
      </c>
      <c r="S1981" t="b">
        <v>1</v>
      </c>
      <c r="T1981" t="s">
        <v>8295</v>
      </c>
      <c r="U1981" t="s">
        <v>8319</v>
      </c>
      <c r="V1981" t="s">
        <v>8349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v>354.82402000000002</v>
      </c>
      <c r="G1982" t="s">
        <v>8219</v>
      </c>
      <c r="H1982">
        <f t="shared" si="120"/>
        <v>1945</v>
      </c>
      <c r="I1982" t="str">
        <f t="shared" si="121"/>
        <v>null</v>
      </c>
      <c r="J1982">
        <v>1945</v>
      </c>
      <c r="K1982" s="6">
        <v>91.214401028277635</v>
      </c>
      <c r="L1982" t="s">
        <v>8236</v>
      </c>
      <c r="M1982" t="s">
        <v>8249</v>
      </c>
      <c r="N1982">
        <v>1459684862</v>
      </c>
      <c r="O1982" s="11">
        <f t="shared" si="122"/>
        <v>42463.500717592593</v>
      </c>
      <c r="P1982">
        <v>1456232462</v>
      </c>
      <c r="Q1982" s="11">
        <f t="shared" si="123"/>
        <v>42423.542384259257</v>
      </c>
      <c r="R1982" t="b">
        <v>1</v>
      </c>
      <c r="S1982" t="b">
        <v>1</v>
      </c>
      <c r="T1982" t="s">
        <v>8295</v>
      </c>
      <c r="U1982" t="s">
        <v>8319</v>
      </c>
      <c r="V1982" t="s">
        <v>8349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v>5.08</v>
      </c>
      <c r="G1983" t="s">
        <v>8221</v>
      </c>
      <c r="H1983" t="str">
        <f t="shared" si="120"/>
        <v>null</v>
      </c>
      <c r="I1983">
        <f t="shared" si="121"/>
        <v>12</v>
      </c>
      <c r="J1983">
        <v>12</v>
      </c>
      <c r="K1983" s="6">
        <v>31.75</v>
      </c>
      <c r="L1983" t="s">
        <v>8229</v>
      </c>
      <c r="M1983" t="s">
        <v>8251</v>
      </c>
      <c r="N1983">
        <v>1404926665</v>
      </c>
      <c r="O1983" s="11">
        <f t="shared" si="122"/>
        <v>41829.725289351853</v>
      </c>
      <c r="P1983">
        <v>1402334665</v>
      </c>
      <c r="Q1983" s="11">
        <f t="shared" si="123"/>
        <v>41799.725289351853</v>
      </c>
      <c r="R1983" t="b">
        <v>0</v>
      </c>
      <c r="S1983" t="b">
        <v>0</v>
      </c>
      <c r="T1983" t="s">
        <v>8296</v>
      </c>
      <c r="U1983" t="s">
        <v>8338</v>
      </c>
      <c r="V1983" t="s">
        <v>8350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v>0</v>
      </c>
      <c r="G1984" t="s">
        <v>8221</v>
      </c>
      <c r="H1984" t="str">
        <f t="shared" si="120"/>
        <v>null</v>
      </c>
      <c r="I1984">
        <f t="shared" si="121"/>
        <v>0</v>
      </c>
      <c r="J1984">
        <v>0</v>
      </c>
      <c r="K1984" s="7">
        <v>0</v>
      </c>
      <c r="L1984" t="s">
        <v>8231</v>
      </c>
      <c r="M1984" t="s">
        <v>8252</v>
      </c>
      <c r="N1984">
        <v>1480863887</v>
      </c>
      <c r="O1984" s="11">
        <f t="shared" si="122"/>
        <v>42708.628321759257</v>
      </c>
      <c r="P1984">
        <v>1478268287</v>
      </c>
      <c r="Q1984" s="11">
        <f t="shared" si="123"/>
        <v>42678.586655092593</v>
      </c>
      <c r="R1984" t="b">
        <v>0</v>
      </c>
      <c r="S1984" t="b">
        <v>0</v>
      </c>
      <c r="T1984" t="s">
        <v>8296</v>
      </c>
      <c r="U1984" t="s">
        <v>8338</v>
      </c>
      <c r="V1984" t="s">
        <v>8350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v>4.3</v>
      </c>
      <c r="G1985" t="s">
        <v>8221</v>
      </c>
      <c r="H1985" t="str">
        <f t="shared" si="120"/>
        <v>null</v>
      </c>
      <c r="I1985">
        <f t="shared" si="121"/>
        <v>16</v>
      </c>
      <c r="J1985">
        <v>16</v>
      </c>
      <c r="K1985" s="6">
        <v>88.6875</v>
      </c>
      <c r="L1985" t="s">
        <v>8224</v>
      </c>
      <c r="M1985" t="s">
        <v>8246</v>
      </c>
      <c r="N1985">
        <v>1472799600</v>
      </c>
      <c r="O1985" s="11">
        <f t="shared" si="122"/>
        <v>42615.291666666672</v>
      </c>
      <c r="P1985">
        <v>1470874618</v>
      </c>
      <c r="Q1985" s="11">
        <f t="shared" si="123"/>
        <v>42593.011782407411</v>
      </c>
      <c r="R1985" t="b">
        <v>0</v>
      </c>
      <c r="S1985" t="b">
        <v>0</v>
      </c>
      <c r="T1985" t="s">
        <v>8296</v>
      </c>
      <c r="U1985" t="s">
        <v>8338</v>
      </c>
      <c r="V1985" t="s">
        <v>8350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v>21.146666666666665</v>
      </c>
      <c r="G1986" t="s">
        <v>8221</v>
      </c>
      <c r="H1986" t="str">
        <f t="shared" ref="H1986:H2049" si="124">IF(G1986="successful",J1986,"null")</f>
        <v>null</v>
      </c>
      <c r="I1986">
        <f t="shared" si="121"/>
        <v>7</v>
      </c>
      <c r="J1986">
        <v>7</v>
      </c>
      <c r="K1986" s="6">
        <v>453.14285714285717</v>
      </c>
      <c r="L1986" t="s">
        <v>8224</v>
      </c>
      <c r="M1986" t="s">
        <v>8246</v>
      </c>
      <c r="N1986">
        <v>1417377481</v>
      </c>
      <c r="O1986" s="11">
        <f t="shared" si="122"/>
        <v>41973.831956018519</v>
      </c>
      <c r="P1986">
        <v>1412189881</v>
      </c>
      <c r="Q1986" s="11">
        <f t="shared" si="123"/>
        <v>41913.790289351848</v>
      </c>
      <c r="R1986" t="b">
        <v>0</v>
      </c>
      <c r="S1986" t="b">
        <v>0</v>
      </c>
      <c r="T1986" t="s">
        <v>8296</v>
      </c>
      <c r="U1986" t="s">
        <v>8338</v>
      </c>
      <c r="V1986" t="s">
        <v>8350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v>3.1875</v>
      </c>
      <c r="G1987" t="s">
        <v>8221</v>
      </c>
      <c r="H1987" t="str">
        <f t="shared" si="124"/>
        <v>null</v>
      </c>
      <c r="I1987">
        <f t="shared" ref="I1987:I2050" si="125">IF(G1987="failed",J1987,"null")</f>
        <v>4</v>
      </c>
      <c r="J1987">
        <v>4</v>
      </c>
      <c r="K1987" s="6">
        <v>12.75</v>
      </c>
      <c r="L1987" t="s">
        <v>8225</v>
      </c>
      <c r="M1987" t="s">
        <v>8247</v>
      </c>
      <c r="N1987">
        <v>1470178800</v>
      </c>
      <c r="O1987" s="11">
        <f t="shared" ref="O1987:O2050" si="126">(((N1987/60)/60/24)+DATE(1970,1,1))</f>
        <v>42584.958333333328</v>
      </c>
      <c r="P1987">
        <v>1467650771</v>
      </c>
      <c r="Q1987" s="11">
        <f t="shared" ref="Q1987:Q2050" si="127">(((P1987/60)/60/24)+DATE(1970,1,1))</f>
        <v>42555.698738425926</v>
      </c>
      <c r="R1987" t="b">
        <v>0</v>
      </c>
      <c r="S1987" t="b">
        <v>0</v>
      </c>
      <c r="T1987" t="s">
        <v>8296</v>
      </c>
      <c r="U1987" t="s">
        <v>8338</v>
      </c>
      <c r="V1987" t="s">
        <v>8350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v>0.05</v>
      </c>
      <c r="G1988" t="s">
        <v>8221</v>
      </c>
      <c r="H1988" t="str">
        <f t="shared" si="124"/>
        <v>null</v>
      </c>
      <c r="I1988">
        <f t="shared" si="125"/>
        <v>1</v>
      </c>
      <c r="J1988">
        <v>1</v>
      </c>
      <c r="K1988" s="6">
        <v>1</v>
      </c>
      <c r="L1988" t="s">
        <v>8225</v>
      </c>
      <c r="M1988" t="s">
        <v>8247</v>
      </c>
      <c r="N1988">
        <v>1457947483</v>
      </c>
      <c r="O1988" s="11">
        <f t="shared" si="126"/>
        <v>42443.392164351855</v>
      </c>
      <c r="P1988">
        <v>1455359083</v>
      </c>
      <c r="Q1988" s="11">
        <f t="shared" si="127"/>
        <v>42413.433831018512</v>
      </c>
      <c r="R1988" t="b">
        <v>0</v>
      </c>
      <c r="S1988" t="b">
        <v>0</v>
      </c>
      <c r="T1988" t="s">
        <v>8296</v>
      </c>
      <c r="U1988" t="s">
        <v>8338</v>
      </c>
      <c r="V1988" t="s">
        <v>8350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v>42.472727272727276</v>
      </c>
      <c r="G1989" t="s">
        <v>8221</v>
      </c>
      <c r="H1989" t="str">
        <f t="shared" si="124"/>
        <v>null</v>
      </c>
      <c r="I1989">
        <f t="shared" si="125"/>
        <v>28</v>
      </c>
      <c r="J1989">
        <v>28</v>
      </c>
      <c r="K1989" s="6">
        <v>83.428571428571431</v>
      </c>
      <c r="L1989" t="s">
        <v>8225</v>
      </c>
      <c r="M1989" t="s">
        <v>8247</v>
      </c>
      <c r="N1989">
        <v>1425223276</v>
      </c>
      <c r="O1989" s="11">
        <f t="shared" si="126"/>
        <v>42064.639768518522</v>
      </c>
      <c r="P1989">
        <v>1422631276</v>
      </c>
      <c r="Q1989" s="11">
        <f t="shared" si="127"/>
        <v>42034.639768518522</v>
      </c>
      <c r="R1989" t="b">
        <v>0</v>
      </c>
      <c r="S1989" t="b">
        <v>0</v>
      </c>
      <c r="T1989" t="s">
        <v>8296</v>
      </c>
      <c r="U1989" t="s">
        <v>8338</v>
      </c>
      <c r="V1989" t="s">
        <v>8350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v>0.41666666666666669</v>
      </c>
      <c r="G1990" t="s">
        <v>8221</v>
      </c>
      <c r="H1990" t="str">
        <f t="shared" si="124"/>
        <v>null</v>
      </c>
      <c r="I1990">
        <f t="shared" si="125"/>
        <v>1</v>
      </c>
      <c r="J1990">
        <v>1</v>
      </c>
      <c r="K1990" s="6">
        <v>25</v>
      </c>
      <c r="L1990" t="s">
        <v>8224</v>
      </c>
      <c r="M1990" t="s">
        <v>8246</v>
      </c>
      <c r="N1990">
        <v>1440094742</v>
      </c>
      <c r="O1990" s="11">
        <f t="shared" si="126"/>
        <v>42236.763217592597</v>
      </c>
      <c r="P1990">
        <v>1437502742</v>
      </c>
      <c r="Q1990" s="11">
        <f t="shared" si="127"/>
        <v>42206.763217592597</v>
      </c>
      <c r="R1990" t="b">
        <v>0</v>
      </c>
      <c r="S1990" t="b">
        <v>0</v>
      </c>
      <c r="T1990" t="s">
        <v>8296</v>
      </c>
      <c r="U1990" t="s">
        <v>8338</v>
      </c>
      <c r="V1990" t="s">
        <v>8350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v>1</v>
      </c>
      <c r="G1991" t="s">
        <v>8221</v>
      </c>
      <c r="H1991" t="str">
        <f t="shared" si="124"/>
        <v>null</v>
      </c>
      <c r="I1991">
        <f t="shared" si="125"/>
        <v>1</v>
      </c>
      <c r="J1991">
        <v>1</v>
      </c>
      <c r="K1991" s="6">
        <v>50</v>
      </c>
      <c r="L1991" t="s">
        <v>8224</v>
      </c>
      <c r="M1991" t="s">
        <v>8246</v>
      </c>
      <c r="N1991">
        <v>1481473208</v>
      </c>
      <c r="O1991" s="11">
        <f t="shared" si="126"/>
        <v>42715.680648148147</v>
      </c>
      <c r="P1991">
        <v>1478881208</v>
      </c>
      <c r="Q1991" s="11">
        <f t="shared" si="127"/>
        <v>42685.680648148147</v>
      </c>
      <c r="R1991" t="b">
        <v>0</v>
      </c>
      <c r="S1991" t="b">
        <v>0</v>
      </c>
      <c r="T1991" t="s">
        <v>8296</v>
      </c>
      <c r="U1991" t="s">
        <v>8338</v>
      </c>
      <c r="V1991" t="s">
        <v>8350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v>16.966666666666665</v>
      </c>
      <c r="G1992" t="s">
        <v>8221</v>
      </c>
      <c r="H1992" t="str">
        <f t="shared" si="124"/>
        <v>null</v>
      </c>
      <c r="I1992">
        <f t="shared" si="125"/>
        <v>5</v>
      </c>
      <c r="J1992">
        <v>5</v>
      </c>
      <c r="K1992" s="6">
        <v>101.8</v>
      </c>
      <c r="L1992" t="s">
        <v>8224</v>
      </c>
      <c r="M1992" t="s">
        <v>8246</v>
      </c>
      <c r="N1992">
        <v>1455338532</v>
      </c>
      <c r="O1992" s="11">
        <f t="shared" si="126"/>
        <v>42413.195972222224</v>
      </c>
      <c r="P1992">
        <v>1454042532</v>
      </c>
      <c r="Q1992" s="11">
        <f t="shared" si="127"/>
        <v>42398.195972222224</v>
      </c>
      <c r="R1992" t="b">
        <v>0</v>
      </c>
      <c r="S1992" t="b">
        <v>0</v>
      </c>
      <c r="T1992" t="s">
        <v>8296</v>
      </c>
      <c r="U1992" t="s">
        <v>8338</v>
      </c>
      <c r="V1992" t="s">
        <v>8350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v>7.0000000000000009</v>
      </c>
      <c r="G1993" t="s">
        <v>8221</v>
      </c>
      <c r="H1993" t="str">
        <f t="shared" si="124"/>
        <v>null</v>
      </c>
      <c r="I1993">
        <f t="shared" si="125"/>
        <v>3</v>
      </c>
      <c r="J1993">
        <v>3</v>
      </c>
      <c r="K1993" s="6">
        <v>46.666666666666664</v>
      </c>
      <c r="L1993" t="s">
        <v>8224</v>
      </c>
      <c r="M1993" t="s">
        <v>8246</v>
      </c>
      <c r="N1993">
        <v>1435958786</v>
      </c>
      <c r="O1993" s="11">
        <f t="shared" si="126"/>
        <v>42188.89335648148</v>
      </c>
      <c r="P1993">
        <v>1434144386</v>
      </c>
      <c r="Q1993" s="11">
        <f t="shared" si="127"/>
        <v>42167.89335648148</v>
      </c>
      <c r="R1993" t="b">
        <v>0</v>
      </c>
      <c r="S1993" t="b">
        <v>0</v>
      </c>
      <c r="T1993" t="s">
        <v>8296</v>
      </c>
      <c r="U1993" t="s">
        <v>8338</v>
      </c>
      <c r="V1993" t="s">
        <v>8350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v>0.13333333333333333</v>
      </c>
      <c r="G1994" t="s">
        <v>8221</v>
      </c>
      <c r="H1994" t="str">
        <f t="shared" si="124"/>
        <v>null</v>
      </c>
      <c r="I1994">
        <f t="shared" si="125"/>
        <v>2</v>
      </c>
      <c r="J1994">
        <v>2</v>
      </c>
      <c r="K1994" s="6">
        <v>1</v>
      </c>
      <c r="L1994" t="s">
        <v>8224</v>
      </c>
      <c r="M1994" t="s">
        <v>8246</v>
      </c>
      <c r="N1994">
        <v>1424229991</v>
      </c>
      <c r="O1994" s="11">
        <f t="shared" si="126"/>
        <v>42053.143414351856</v>
      </c>
      <c r="P1994">
        <v>1421637991</v>
      </c>
      <c r="Q1994" s="11">
        <f t="shared" si="127"/>
        <v>42023.143414351856</v>
      </c>
      <c r="R1994" t="b">
        <v>0</v>
      </c>
      <c r="S1994" t="b">
        <v>0</v>
      </c>
      <c r="T1994" t="s">
        <v>8296</v>
      </c>
      <c r="U1994" t="s">
        <v>8338</v>
      </c>
      <c r="V1994" t="s">
        <v>8350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v>0</v>
      </c>
      <c r="G1995" t="s">
        <v>8221</v>
      </c>
      <c r="H1995" t="str">
        <f t="shared" si="124"/>
        <v>null</v>
      </c>
      <c r="I1995">
        <f t="shared" si="125"/>
        <v>0</v>
      </c>
      <c r="J1995">
        <v>0</v>
      </c>
      <c r="K1995" s="7">
        <v>0</v>
      </c>
      <c r="L1995" t="s">
        <v>8225</v>
      </c>
      <c r="M1995" t="s">
        <v>8247</v>
      </c>
      <c r="N1995">
        <v>1450706837</v>
      </c>
      <c r="O1995" s="11">
        <f t="shared" si="126"/>
        <v>42359.58839120371</v>
      </c>
      <c r="P1995">
        <v>1448114837</v>
      </c>
      <c r="Q1995" s="11">
        <f t="shared" si="127"/>
        <v>42329.58839120371</v>
      </c>
      <c r="R1995" t="b">
        <v>0</v>
      </c>
      <c r="S1995" t="b">
        <v>0</v>
      </c>
      <c r="T1995" t="s">
        <v>8296</v>
      </c>
      <c r="U1995" t="s">
        <v>8338</v>
      </c>
      <c r="V1995" t="s">
        <v>8350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v>0</v>
      </c>
      <c r="G1996" t="s">
        <v>8221</v>
      </c>
      <c r="H1996" t="str">
        <f t="shared" si="124"/>
        <v>null</v>
      </c>
      <c r="I1996">
        <f t="shared" si="125"/>
        <v>0</v>
      </c>
      <c r="J1996">
        <v>0</v>
      </c>
      <c r="K1996" s="7">
        <v>0</v>
      </c>
      <c r="L1996" t="s">
        <v>8224</v>
      </c>
      <c r="M1996" t="s">
        <v>8246</v>
      </c>
      <c r="N1996">
        <v>1481072942</v>
      </c>
      <c r="O1996" s="11">
        <f t="shared" si="126"/>
        <v>42711.047939814816</v>
      </c>
      <c r="P1996">
        <v>1475885342</v>
      </c>
      <c r="Q1996" s="11">
        <f t="shared" si="127"/>
        <v>42651.006273148145</v>
      </c>
      <c r="R1996" t="b">
        <v>0</v>
      </c>
      <c r="S1996" t="b">
        <v>0</v>
      </c>
      <c r="T1996" t="s">
        <v>8296</v>
      </c>
      <c r="U1996" t="s">
        <v>8338</v>
      </c>
      <c r="V1996" t="s">
        <v>8350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v>7.8</v>
      </c>
      <c r="G1997" t="s">
        <v>8221</v>
      </c>
      <c r="H1997" t="str">
        <f t="shared" si="124"/>
        <v>null</v>
      </c>
      <c r="I1997">
        <f t="shared" si="125"/>
        <v>3</v>
      </c>
      <c r="J1997">
        <v>3</v>
      </c>
      <c r="K1997" s="6">
        <v>26</v>
      </c>
      <c r="L1997" t="s">
        <v>8229</v>
      </c>
      <c r="M1997" t="s">
        <v>8251</v>
      </c>
      <c r="N1997">
        <v>1437082736</v>
      </c>
      <c r="O1997" s="11">
        <f t="shared" si="126"/>
        <v>42201.902037037042</v>
      </c>
      <c r="P1997">
        <v>1435354736</v>
      </c>
      <c r="Q1997" s="11">
        <f t="shared" si="127"/>
        <v>42181.902037037042</v>
      </c>
      <c r="R1997" t="b">
        <v>0</v>
      </c>
      <c r="S1997" t="b">
        <v>0</v>
      </c>
      <c r="T1997" t="s">
        <v>8296</v>
      </c>
      <c r="U1997" t="s">
        <v>8338</v>
      </c>
      <c r="V1997" t="s">
        <v>8350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v>0</v>
      </c>
      <c r="G1998" t="s">
        <v>8221</v>
      </c>
      <c r="H1998" t="str">
        <f t="shared" si="124"/>
        <v>null</v>
      </c>
      <c r="I1998">
        <f t="shared" si="125"/>
        <v>0</v>
      </c>
      <c r="J1998">
        <v>0</v>
      </c>
      <c r="K1998" s="7">
        <v>0</v>
      </c>
      <c r="L1998" t="s">
        <v>8224</v>
      </c>
      <c r="M1998" t="s">
        <v>8246</v>
      </c>
      <c r="N1998">
        <v>1405021211</v>
      </c>
      <c r="O1998" s="11">
        <f t="shared" si="126"/>
        <v>41830.819571759261</v>
      </c>
      <c r="P1998">
        <v>1402429211</v>
      </c>
      <c r="Q1998" s="11">
        <f t="shared" si="127"/>
        <v>41800.819571759261</v>
      </c>
      <c r="R1998" t="b">
        <v>0</v>
      </c>
      <c r="S1998" t="b">
        <v>0</v>
      </c>
      <c r="T1998" t="s">
        <v>8296</v>
      </c>
      <c r="U1998" t="s">
        <v>8338</v>
      </c>
      <c r="V1998" t="s">
        <v>8350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v>0</v>
      </c>
      <c r="G1999" t="s">
        <v>8221</v>
      </c>
      <c r="H1999" t="str">
        <f t="shared" si="124"/>
        <v>null</v>
      </c>
      <c r="I1999">
        <f t="shared" si="125"/>
        <v>0</v>
      </c>
      <c r="J1999">
        <v>0</v>
      </c>
      <c r="K1999" s="7">
        <v>0</v>
      </c>
      <c r="L1999" t="s">
        <v>8224</v>
      </c>
      <c r="M1999" t="s">
        <v>8246</v>
      </c>
      <c r="N1999">
        <v>1409091612</v>
      </c>
      <c r="O1999" s="11">
        <f t="shared" si="126"/>
        <v>41877.930694444447</v>
      </c>
      <c r="P1999">
        <v>1406499612</v>
      </c>
      <c r="Q1999" s="11">
        <f t="shared" si="127"/>
        <v>41847.930694444447</v>
      </c>
      <c r="R1999" t="b">
        <v>0</v>
      </c>
      <c r="S1999" t="b">
        <v>0</v>
      </c>
      <c r="T1999" t="s">
        <v>8296</v>
      </c>
      <c r="U1999" t="s">
        <v>8338</v>
      </c>
      <c r="V1999" t="s">
        <v>8350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v>26.200000000000003</v>
      </c>
      <c r="G2000" t="s">
        <v>8221</v>
      </c>
      <c r="H2000" t="str">
        <f t="shared" si="124"/>
        <v>null</v>
      </c>
      <c r="I2000">
        <f t="shared" si="125"/>
        <v>3</v>
      </c>
      <c r="J2000">
        <v>3</v>
      </c>
      <c r="K2000" s="6">
        <v>218.33333333333334</v>
      </c>
      <c r="L2000" t="s">
        <v>8224</v>
      </c>
      <c r="M2000" t="s">
        <v>8246</v>
      </c>
      <c r="N2000">
        <v>1406861438</v>
      </c>
      <c r="O2000" s="11">
        <f t="shared" si="126"/>
        <v>41852.118495370371</v>
      </c>
      <c r="P2000">
        <v>1402973438</v>
      </c>
      <c r="Q2000" s="11">
        <f t="shared" si="127"/>
        <v>41807.118495370371</v>
      </c>
      <c r="R2000" t="b">
        <v>0</v>
      </c>
      <c r="S2000" t="b">
        <v>0</v>
      </c>
      <c r="T2000" t="s">
        <v>8296</v>
      </c>
      <c r="U2000" t="s">
        <v>8338</v>
      </c>
      <c r="V2000" t="s">
        <v>8350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v>0.76129032258064511</v>
      </c>
      <c r="G2001" t="s">
        <v>8221</v>
      </c>
      <c r="H2001" t="str">
        <f t="shared" si="124"/>
        <v>null</v>
      </c>
      <c r="I2001">
        <f t="shared" si="125"/>
        <v>7</v>
      </c>
      <c r="J2001">
        <v>7</v>
      </c>
      <c r="K2001" s="6">
        <v>33.714285714285715</v>
      </c>
      <c r="L2001" t="s">
        <v>8225</v>
      </c>
      <c r="M2001" t="s">
        <v>8247</v>
      </c>
      <c r="N2001">
        <v>1415882108</v>
      </c>
      <c r="O2001" s="11">
        <f t="shared" si="126"/>
        <v>41956.524398148147</v>
      </c>
      <c r="P2001">
        <v>1413286508</v>
      </c>
      <c r="Q2001" s="11">
        <f t="shared" si="127"/>
        <v>41926.482731481483</v>
      </c>
      <c r="R2001" t="b">
        <v>0</v>
      </c>
      <c r="S2001" t="b">
        <v>0</v>
      </c>
      <c r="T2001" t="s">
        <v>8296</v>
      </c>
      <c r="U2001" t="s">
        <v>8338</v>
      </c>
      <c r="V2001" t="s">
        <v>8350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v>12.5</v>
      </c>
      <c r="G2002" t="s">
        <v>8221</v>
      </c>
      <c r="H2002" t="str">
        <f t="shared" si="124"/>
        <v>null</v>
      </c>
      <c r="I2002">
        <f t="shared" si="125"/>
        <v>25</v>
      </c>
      <c r="J2002">
        <v>25</v>
      </c>
      <c r="K2002" s="6">
        <v>25</v>
      </c>
      <c r="L2002" t="s">
        <v>8229</v>
      </c>
      <c r="M2002" t="s">
        <v>8251</v>
      </c>
      <c r="N2002">
        <v>1452120613</v>
      </c>
      <c r="O2002" s="11">
        <f t="shared" si="126"/>
        <v>42375.951539351852</v>
      </c>
      <c r="P2002">
        <v>1449528613</v>
      </c>
      <c r="Q2002" s="11">
        <f t="shared" si="127"/>
        <v>42345.951539351852</v>
      </c>
      <c r="R2002" t="b">
        <v>0</v>
      </c>
      <c r="S2002" t="b">
        <v>0</v>
      </c>
      <c r="T2002" t="s">
        <v>8296</v>
      </c>
      <c r="U2002" t="s">
        <v>8338</v>
      </c>
      <c r="V2002" t="s">
        <v>8350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v>382.12909090909091</v>
      </c>
      <c r="G2003" t="s">
        <v>8219</v>
      </c>
      <c r="H2003">
        <f t="shared" si="124"/>
        <v>1637</v>
      </c>
      <c r="I2003" t="str">
        <f t="shared" si="125"/>
        <v>null</v>
      </c>
      <c r="J2003">
        <v>1637</v>
      </c>
      <c r="K2003" s="6">
        <v>128.38790470372632</v>
      </c>
      <c r="L2003" t="s">
        <v>8236</v>
      </c>
      <c r="M2003" t="s">
        <v>8249</v>
      </c>
      <c r="N2003">
        <v>1434139200</v>
      </c>
      <c r="O2003" s="11">
        <f t="shared" si="126"/>
        <v>42167.833333333328</v>
      </c>
      <c r="P2003">
        <v>1431406916</v>
      </c>
      <c r="Q2003" s="11">
        <f t="shared" si="127"/>
        <v>42136.209675925929</v>
      </c>
      <c r="R2003" t="b">
        <v>1</v>
      </c>
      <c r="S2003" t="b">
        <v>1</v>
      </c>
      <c r="T2003" t="s">
        <v>8295</v>
      </c>
      <c r="U2003" t="s">
        <v>8319</v>
      </c>
      <c r="V2003" t="s">
        <v>8349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v>216.79422000000002</v>
      </c>
      <c r="G2004" t="s">
        <v>8219</v>
      </c>
      <c r="H2004">
        <f t="shared" si="124"/>
        <v>1375</v>
      </c>
      <c r="I2004" t="str">
        <f t="shared" si="125"/>
        <v>null</v>
      </c>
      <c r="J2004">
        <v>1375</v>
      </c>
      <c r="K2004" s="6">
        <v>78.834261818181815</v>
      </c>
      <c r="L2004" t="s">
        <v>8224</v>
      </c>
      <c r="M2004" t="s">
        <v>8246</v>
      </c>
      <c r="N2004">
        <v>1485191143</v>
      </c>
      <c r="O2004" s="11">
        <f t="shared" si="126"/>
        <v>42758.71230324074</v>
      </c>
      <c r="P2004">
        <v>1482599143</v>
      </c>
      <c r="Q2004" s="11">
        <f t="shared" si="127"/>
        <v>42728.71230324074</v>
      </c>
      <c r="R2004" t="b">
        <v>1</v>
      </c>
      <c r="S2004" t="b">
        <v>1</v>
      </c>
      <c r="T2004" t="s">
        <v>8295</v>
      </c>
      <c r="U2004" t="s">
        <v>8319</v>
      </c>
      <c r="V2004" t="s">
        <v>8349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v>312</v>
      </c>
      <c r="G2005" t="s">
        <v>8219</v>
      </c>
      <c r="H2005">
        <f t="shared" si="124"/>
        <v>17</v>
      </c>
      <c r="I2005" t="str">
        <f t="shared" si="125"/>
        <v>null</v>
      </c>
      <c r="J2005">
        <v>17</v>
      </c>
      <c r="K2005" s="6">
        <v>91.764705882352942</v>
      </c>
      <c r="L2005" t="s">
        <v>8224</v>
      </c>
      <c r="M2005" t="s">
        <v>8246</v>
      </c>
      <c r="N2005">
        <v>1278111600</v>
      </c>
      <c r="O2005" s="11">
        <f t="shared" si="126"/>
        <v>40361.958333333336</v>
      </c>
      <c r="P2005">
        <v>1276830052</v>
      </c>
      <c r="Q2005" s="11">
        <f t="shared" si="127"/>
        <v>40347.125601851854</v>
      </c>
      <c r="R2005" t="b">
        <v>1</v>
      </c>
      <c r="S2005" t="b">
        <v>1</v>
      </c>
      <c r="T2005" t="s">
        <v>8295</v>
      </c>
      <c r="U2005" t="s">
        <v>8319</v>
      </c>
      <c r="V2005" t="s">
        <v>8349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v>234.42048</v>
      </c>
      <c r="G2006" t="s">
        <v>8219</v>
      </c>
      <c r="H2006">
        <f t="shared" si="124"/>
        <v>354</v>
      </c>
      <c r="I2006" t="str">
        <f t="shared" si="125"/>
        <v>null</v>
      </c>
      <c r="J2006">
        <v>354</v>
      </c>
      <c r="K2006" s="6">
        <v>331.10237288135596</v>
      </c>
      <c r="L2006" t="s">
        <v>8224</v>
      </c>
      <c r="M2006" t="s">
        <v>8246</v>
      </c>
      <c r="N2006">
        <v>1405002663</v>
      </c>
      <c r="O2006" s="11">
        <f t="shared" si="126"/>
        <v>41830.604895833334</v>
      </c>
      <c r="P2006">
        <v>1402410663</v>
      </c>
      <c r="Q2006" s="11">
        <f t="shared" si="127"/>
        <v>41800.604895833334</v>
      </c>
      <c r="R2006" t="b">
        <v>1</v>
      </c>
      <c r="S2006" t="b">
        <v>1</v>
      </c>
      <c r="T2006" t="s">
        <v>8295</v>
      </c>
      <c r="U2006" t="s">
        <v>8319</v>
      </c>
      <c r="V2006" t="s">
        <v>8349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v>123.68010000000001</v>
      </c>
      <c r="G2007" t="s">
        <v>8219</v>
      </c>
      <c r="H2007">
        <f t="shared" si="124"/>
        <v>191</v>
      </c>
      <c r="I2007" t="str">
        <f t="shared" si="125"/>
        <v>null</v>
      </c>
      <c r="J2007">
        <v>191</v>
      </c>
      <c r="K2007" s="6">
        <v>194.26193717277485</v>
      </c>
      <c r="L2007" t="s">
        <v>8224</v>
      </c>
      <c r="M2007" t="s">
        <v>8246</v>
      </c>
      <c r="N2007">
        <v>1381895940</v>
      </c>
      <c r="O2007" s="11">
        <f t="shared" si="126"/>
        <v>41563.165972222225</v>
      </c>
      <c r="P2007">
        <v>1379532618</v>
      </c>
      <c r="Q2007" s="11">
        <f t="shared" si="127"/>
        <v>41535.812708333331</v>
      </c>
      <c r="R2007" t="b">
        <v>1</v>
      </c>
      <c r="S2007" t="b">
        <v>1</v>
      </c>
      <c r="T2007" t="s">
        <v>8295</v>
      </c>
      <c r="U2007" t="s">
        <v>8319</v>
      </c>
      <c r="V2007" t="s">
        <v>8349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v>247.84</v>
      </c>
      <c r="G2008" t="s">
        <v>8219</v>
      </c>
      <c r="H2008">
        <f t="shared" si="124"/>
        <v>303</v>
      </c>
      <c r="I2008" t="str">
        <f t="shared" si="125"/>
        <v>null</v>
      </c>
      <c r="J2008">
        <v>303</v>
      </c>
      <c r="K2008" s="6">
        <v>408.97689768976898</v>
      </c>
      <c r="L2008" t="s">
        <v>8224</v>
      </c>
      <c r="M2008" t="s">
        <v>8246</v>
      </c>
      <c r="N2008">
        <v>1417611645</v>
      </c>
      <c r="O2008" s="11">
        <f t="shared" si="126"/>
        <v>41976.542187500003</v>
      </c>
      <c r="P2008">
        <v>1414584045</v>
      </c>
      <c r="Q2008" s="11">
        <f t="shared" si="127"/>
        <v>41941.500520833331</v>
      </c>
      <c r="R2008" t="b">
        <v>1</v>
      </c>
      <c r="S2008" t="b">
        <v>1</v>
      </c>
      <c r="T2008" t="s">
        <v>8295</v>
      </c>
      <c r="U2008" t="s">
        <v>8319</v>
      </c>
      <c r="V2008" t="s">
        <v>8349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v>115.7092</v>
      </c>
      <c r="G2009" t="s">
        <v>8219</v>
      </c>
      <c r="H2009">
        <f t="shared" si="124"/>
        <v>137</v>
      </c>
      <c r="I2009" t="str">
        <f t="shared" si="125"/>
        <v>null</v>
      </c>
      <c r="J2009">
        <v>137</v>
      </c>
      <c r="K2009" s="6">
        <v>84.459270072992695</v>
      </c>
      <c r="L2009" t="s">
        <v>8224</v>
      </c>
      <c r="M2009" t="s">
        <v>8246</v>
      </c>
      <c r="N2009">
        <v>1282622400</v>
      </c>
      <c r="O2009" s="11">
        <f t="shared" si="126"/>
        <v>40414.166666666664</v>
      </c>
      <c r="P2009">
        <v>1276891586</v>
      </c>
      <c r="Q2009" s="11">
        <f t="shared" si="127"/>
        <v>40347.837800925925</v>
      </c>
      <c r="R2009" t="b">
        <v>1</v>
      </c>
      <c r="S2009" t="b">
        <v>1</v>
      </c>
      <c r="T2009" t="s">
        <v>8295</v>
      </c>
      <c r="U2009" t="s">
        <v>8319</v>
      </c>
      <c r="V2009" t="s">
        <v>8349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v>117.07484768810599</v>
      </c>
      <c r="G2010" t="s">
        <v>8219</v>
      </c>
      <c r="H2010">
        <f t="shared" si="124"/>
        <v>41</v>
      </c>
      <c r="I2010" t="str">
        <f t="shared" si="125"/>
        <v>null</v>
      </c>
      <c r="J2010">
        <v>41</v>
      </c>
      <c r="K2010" s="6">
        <v>44.853658536585364</v>
      </c>
      <c r="L2010" t="s">
        <v>8224</v>
      </c>
      <c r="M2010" t="s">
        <v>8246</v>
      </c>
      <c r="N2010">
        <v>1316442622</v>
      </c>
      <c r="O2010" s="11">
        <f t="shared" si="126"/>
        <v>40805.604421296295</v>
      </c>
      <c r="P2010">
        <v>1312641022</v>
      </c>
      <c r="Q2010" s="11">
        <f t="shared" si="127"/>
        <v>40761.604421296295</v>
      </c>
      <c r="R2010" t="b">
        <v>1</v>
      </c>
      <c r="S2010" t="b">
        <v>1</v>
      </c>
      <c r="T2010" t="s">
        <v>8295</v>
      </c>
      <c r="U2010" t="s">
        <v>8319</v>
      </c>
      <c r="V2010" t="s">
        <v>8349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v>305.15800000000002</v>
      </c>
      <c r="G2011" t="s">
        <v>8219</v>
      </c>
      <c r="H2011">
        <f t="shared" si="124"/>
        <v>398</v>
      </c>
      <c r="I2011" t="str">
        <f t="shared" si="125"/>
        <v>null</v>
      </c>
      <c r="J2011">
        <v>398</v>
      </c>
      <c r="K2011" s="6">
        <v>383.3643216080402</v>
      </c>
      <c r="L2011" t="s">
        <v>8236</v>
      </c>
      <c r="M2011" t="s">
        <v>8249</v>
      </c>
      <c r="N2011">
        <v>1479890743</v>
      </c>
      <c r="O2011" s="11">
        <f t="shared" si="126"/>
        <v>42697.365081018521</v>
      </c>
      <c r="P2011">
        <v>1476776743</v>
      </c>
      <c r="Q2011" s="11">
        <f t="shared" si="127"/>
        <v>42661.323414351849</v>
      </c>
      <c r="R2011" t="b">
        <v>1</v>
      </c>
      <c r="S2011" t="b">
        <v>1</v>
      </c>
      <c r="T2011" t="s">
        <v>8295</v>
      </c>
      <c r="U2011" t="s">
        <v>8319</v>
      </c>
      <c r="V2011" t="s">
        <v>8349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v>320.05299999999994</v>
      </c>
      <c r="G2012" t="s">
        <v>8219</v>
      </c>
      <c r="H2012">
        <f t="shared" si="124"/>
        <v>1737</v>
      </c>
      <c r="I2012" t="str">
        <f t="shared" si="125"/>
        <v>null</v>
      </c>
      <c r="J2012">
        <v>1737</v>
      </c>
      <c r="K2012" s="6">
        <v>55.276856649395505</v>
      </c>
      <c r="L2012" t="s">
        <v>8224</v>
      </c>
      <c r="M2012" t="s">
        <v>8246</v>
      </c>
      <c r="N2012">
        <v>1471564491</v>
      </c>
      <c r="O2012" s="11">
        <f t="shared" si="126"/>
        <v>42600.996423611112</v>
      </c>
      <c r="P2012">
        <v>1468972491</v>
      </c>
      <c r="Q2012" s="11">
        <f t="shared" si="127"/>
        <v>42570.996423611112</v>
      </c>
      <c r="R2012" t="b">
        <v>1</v>
      </c>
      <c r="S2012" t="b">
        <v>1</v>
      </c>
      <c r="T2012" t="s">
        <v>8295</v>
      </c>
      <c r="U2012" t="s">
        <v>8319</v>
      </c>
      <c r="V2012" t="s">
        <v>8349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v>819.56399999999996</v>
      </c>
      <c r="G2013" t="s">
        <v>8219</v>
      </c>
      <c r="H2013">
        <f t="shared" si="124"/>
        <v>971</v>
      </c>
      <c r="I2013" t="str">
        <f t="shared" si="125"/>
        <v>null</v>
      </c>
      <c r="J2013">
        <v>971</v>
      </c>
      <c r="K2013" s="6">
        <v>422.02059732234807</v>
      </c>
      <c r="L2013" t="s">
        <v>8239</v>
      </c>
      <c r="M2013" t="s">
        <v>8249</v>
      </c>
      <c r="N2013">
        <v>1452553200</v>
      </c>
      <c r="O2013" s="11">
        <f t="shared" si="126"/>
        <v>42380.958333333328</v>
      </c>
      <c r="P2013">
        <v>1449650173</v>
      </c>
      <c r="Q2013" s="11">
        <f t="shared" si="127"/>
        <v>42347.358483796299</v>
      </c>
      <c r="R2013" t="b">
        <v>1</v>
      </c>
      <c r="S2013" t="b">
        <v>1</v>
      </c>
      <c r="T2013" t="s">
        <v>8295</v>
      </c>
      <c r="U2013" t="s">
        <v>8319</v>
      </c>
      <c r="V2013" t="s">
        <v>8349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v>234.90000000000003</v>
      </c>
      <c r="G2014" t="s">
        <v>8219</v>
      </c>
      <c r="H2014">
        <f t="shared" si="124"/>
        <v>183</v>
      </c>
      <c r="I2014" t="str">
        <f t="shared" si="125"/>
        <v>null</v>
      </c>
      <c r="J2014">
        <v>183</v>
      </c>
      <c r="K2014" s="6">
        <v>64.180327868852459</v>
      </c>
      <c r="L2014" t="s">
        <v>8224</v>
      </c>
      <c r="M2014" t="s">
        <v>8246</v>
      </c>
      <c r="N2014">
        <v>1423165441</v>
      </c>
      <c r="O2014" s="11">
        <f t="shared" si="126"/>
        <v>42040.822233796294</v>
      </c>
      <c r="P2014">
        <v>1420573441</v>
      </c>
      <c r="Q2014" s="11">
        <f t="shared" si="127"/>
        <v>42010.822233796294</v>
      </c>
      <c r="R2014" t="b">
        <v>1</v>
      </c>
      <c r="S2014" t="b">
        <v>1</v>
      </c>
      <c r="T2014" t="s">
        <v>8295</v>
      </c>
      <c r="U2014" t="s">
        <v>8319</v>
      </c>
      <c r="V2014" t="s">
        <v>8349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v>494.91374999999999</v>
      </c>
      <c r="G2015" t="s">
        <v>8219</v>
      </c>
      <c r="H2015">
        <f t="shared" si="124"/>
        <v>4562</v>
      </c>
      <c r="I2015" t="str">
        <f t="shared" si="125"/>
        <v>null</v>
      </c>
      <c r="J2015">
        <v>4562</v>
      </c>
      <c r="K2015" s="6">
        <v>173.57781674704077</v>
      </c>
      <c r="L2015" t="s">
        <v>8224</v>
      </c>
      <c r="M2015" t="s">
        <v>8246</v>
      </c>
      <c r="N2015">
        <v>1468019014</v>
      </c>
      <c r="O2015" s="11">
        <f t="shared" si="126"/>
        <v>42559.960810185185</v>
      </c>
      <c r="P2015">
        <v>1462835014</v>
      </c>
      <c r="Q2015" s="11">
        <f t="shared" si="127"/>
        <v>42499.960810185185</v>
      </c>
      <c r="R2015" t="b">
        <v>1</v>
      </c>
      <c r="S2015" t="b">
        <v>1</v>
      </c>
      <c r="T2015" t="s">
        <v>8295</v>
      </c>
      <c r="U2015" t="s">
        <v>8319</v>
      </c>
      <c r="V2015" t="s">
        <v>8349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v>7813.7822333333334</v>
      </c>
      <c r="G2016" t="s">
        <v>8219</v>
      </c>
      <c r="H2016">
        <f t="shared" si="124"/>
        <v>26457</v>
      </c>
      <c r="I2016" t="str">
        <f t="shared" si="125"/>
        <v>null</v>
      </c>
      <c r="J2016">
        <v>26457</v>
      </c>
      <c r="K2016" s="6">
        <v>88.601680840609291</v>
      </c>
      <c r="L2016" t="s">
        <v>8224</v>
      </c>
      <c r="M2016" t="s">
        <v>8246</v>
      </c>
      <c r="N2016">
        <v>1364184539</v>
      </c>
      <c r="O2016" s="11">
        <f t="shared" si="126"/>
        <v>41358.172905092593</v>
      </c>
      <c r="P2016">
        <v>1361250539</v>
      </c>
      <c r="Q2016" s="11">
        <f t="shared" si="127"/>
        <v>41324.214571759258</v>
      </c>
      <c r="R2016" t="b">
        <v>1</v>
      </c>
      <c r="S2016" t="b">
        <v>1</v>
      </c>
      <c r="T2016" t="s">
        <v>8295</v>
      </c>
      <c r="U2016" t="s">
        <v>8319</v>
      </c>
      <c r="V2016" t="s">
        <v>8349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v>113.00013888888888</v>
      </c>
      <c r="G2017" t="s">
        <v>8219</v>
      </c>
      <c r="H2017">
        <f t="shared" si="124"/>
        <v>162</v>
      </c>
      <c r="I2017" t="str">
        <f t="shared" si="125"/>
        <v>null</v>
      </c>
      <c r="J2017">
        <v>162</v>
      </c>
      <c r="K2017" s="6">
        <v>50.222283950617282</v>
      </c>
      <c r="L2017" t="s">
        <v>8224</v>
      </c>
      <c r="M2017" t="s">
        <v>8246</v>
      </c>
      <c r="N2017">
        <v>1315602163</v>
      </c>
      <c r="O2017" s="11">
        <f t="shared" si="126"/>
        <v>40795.876886574071</v>
      </c>
      <c r="P2017">
        <v>1313010163</v>
      </c>
      <c r="Q2017" s="11">
        <f t="shared" si="127"/>
        <v>40765.876886574071</v>
      </c>
      <c r="R2017" t="b">
        <v>1</v>
      </c>
      <c r="S2017" t="b">
        <v>1</v>
      </c>
      <c r="T2017" t="s">
        <v>8295</v>
      </c>
      <c r="U2017" t="s">
        <v>8319</v>
      </c>
      <c r="V2017" t="s">
        <v>8349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v>921.54219999999998</v>
      </c>
      <c r="G2018" t="s">
        <v>8219</v>
      </c>
      <c r="H2018">
        <f t="shared" si="124"/>
        <v>479</v>
      </c>
      <c r="I2018" t="str">
        <f t="shared" si="125"/>
        <v>null</v>
      </c>
      <c r="J2018">
        <v>479</v>
      </c>
      <c r="K2018" s="6">
        <v>192.38876826722338</v>
      </c>
      <c r="L2018" t="s">
        <v>8224</v>
      </c>
      <c r="M2018" t="s">
        <v>8246</v>
      </c>
      <c r="N2018">
        <v>1362863299</v>
      </c>
      <c r="O2018" s="11">
        <f t="shared" si="126"/>
        <v>41342.88077546296</v>
      </c>
      <c r="P2018">
        <v>1360271299</v>
      </c>
      <c r="Q2018" s="11">
        <f t="shared" si="127"/>
        <v>41312.88077546296</v>
      </c>
      <c r="R2018" t="b">
        <v>1</v>
      </c>
      <c r="S2018" t="b">
        <v>1</v>
      </c>
      <c r="T2018" t="s">
        <v>8295</v>
      </c>
      <c r="U2018" t="s">
        <v>8319</v>
      </c>
      <c r="V2018" t="s">
        <v>8349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v>125.10239999999999</v>
      </c>
      <c r="G2019" t="s">
        <v>8219</v>
      </c>
      <c r="H2019">
        <f t="shared" si="124"/>
        <v>426</v>
      </c>
      <c r="I2019" t="str">
        <f t="shared" si="125"/>
        <v>null</v>
      </c>
      <c r="J2019">
        <v>426</v>
      </c>
      <c r="K2019" s="6">
        <v>73.416901408450698</v>
      </c>
      <c r="L2019" t="s">
        <v>8224</v>
      </c>
      <c r="M2019" t="s">
        <v>8246</v>
      </c>
      <c r="N2019">
        <v>1332561600</v>
      </c>
      <c r="O2019" s="11">
        <f t="shared" si="126"/>
        <v>40992.166666666664</v>
      </c>
      <c r="P2019">
        <v>1329873755</v>
      </c>
      <c r="Q2019" s="11">
        <f t="shared" si="127"/>
        <v>40961.057349537034</v>
      </c>
      <c r="R2019" t="b">
        <v>1</v>
      </c>
      <c r="S2019" t="b">
        <v>1</v>
      </c>
      <c r="T2019" t="s">
        <v>8295</v>
      </c>
      <c r="U2019" t="s">
        <v>8319</v>
      </c>
      <c r="V2019" t="s">
        <v>8349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v>102.24343076923077</v>
      </c>
      <c r="G2020" t="s">
        <v>8219</v>
      </c>
      <c r="H2020">
        <f t="shared" si="124"/>
        <v>450</v>
      </c>
      <c r="I2020" t="str">
        <f t="shared" si="125"/>
        <v>null</v>
      </c>
      <c r="J2020">
        <v>450</v>
      </c>
      <c r="K2020" s="6">
        <v>147.68495555555555</v>
      </c>
      <c r="L2020" t="s">
        <v>8241</v>
      </c>
      <c r="M2020" t="s">
        <v>8249</v>
      </c>
      <c r="N2020">
        <v>1439455609</v>
      </c>
      <c r="O2020" s="11">
        <f t="shared" si="126"/>
        <v>42229.365844907406</v>
      </c>
      <c r="P2020">
        <v>1436863609</v>
      </c>
      <c r="Q2020" s="11">
        <f t="shared" si="127"/>
        <v>42199.365844907406</v>
      </c>
      <c r="R2020" t="b">
        <v>1</v>
      </c>
      <c r="S2020" t="b">
        <v>1</v>
      </c>
      <c r="T2020" t="s">
        <v>8295</v>
      </c>
      <c r="U2020" t="s">
        <v>8319</v>
      </c>
      <c r="V2020" t="s">
        <v>8349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v>484.90975000000003</v>
      </c>
      <c r="G2021" t="s">
        <v>8219</v>
      </c>
      <c r="H2021">
        <f t="shared" si="124"/>
        <v>1780</v>
      </c>
      <c r="I2021" t="str">
        <f t="shared" si="125"/>
        <v>null</v>
      </c>
      <c r="J2021">
        <v>1780</v>
      </c>
      <c r="K2021" s="6">
        <v>108.96848314606741</v>
      </c>
      <c r="L2021" t="s">
        <v>8224</v>
      </c>
      <c r="M2021" t="s">
        <v>8246</v>
      </c>
      <c r="N2021">
        <v>1474563621</v>
      </c>
      <c r="O2021" s="11">
        <f t="shared" si="126"/>
        <v>42635.70857638889</v>
      </c>
      <c r="P2021">
        <v>1471971621</v>
      </c>
      <c r="Q2021" s="11">
        <f t="shared" si="127"/>
        <v>42605.70857638889</v>
      </c>
      <c r="R2021" t="b">
        <v>1</v>
      </c>
      <c r="S2021" t="b">
        <v>1</v>
      </c>
      <c r="T2021" t="s">
        <v>8295</v>
      </c>
      <c r="U2021" t="s">
        <v>8319</v>
      </c>
      <c r="V2021" t="s">
        <v>8349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v>192.33333333333334</v>
      </c>
      <c r="G2022" t="s">
        <v>8219</v>
      </c>
      <c r="H2022">
        <f t="shared" si="124"/>
        <v>122</v>
      </c>
      <c r="I2022" t="str">
        <f t="shared" si="125"/>
        <v>null</v>
      </c>
      <c r="J2022">
        <v>122</v>
      </c>
      <c r="K2022" s="6">
        <v>23.647540983606557</v>
      </c>
      <c r="L2022" t="s">
        <v>8224</v>
      </c>
      <c r="M2022" t="s">
        <v>8246</v>
      </c>
      <c r="N2022">
        <v>1400108640</v>
      </c>
      <c r="O2022" s="11">
        <f t="shared" si="126"/>
        <v>41773.961111111108</v>
      </c>
      <c r="P2022">
        <v>1396923624</v>
      </c>
      <c r="Q2022" s="11">
        <f t="shared" si="127"/>
        <v>41737.097499999996</v>
      </c>
      <c r="R2022" t="b">
        <v>1</v>
      </c>
      <c r="S2022" t="b">
        <v>1</v>
      </c>
      <c r="T2022" t="s">
        <v>8295</v>
      </c>
      <c r="U2022" t="s">
        <v>8319</v>
      </c>
      <c r="V2022" t="s">
        <v>8349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v>281.10000000000002</v>
      </c>
      <c r="G2023" t="s">
        <v>8219</v>
      </c>
      <c r="H2023">
        <f t="shared" si="124"/>
        <v>95</v>
      </c>
      <c r="I2023" t="str">
        <f t="shared" si="125"/>
        <v>null</v>
      </c>
      <c r="J2023">
        <v>95</v>
      </c>
      <c r="K2023" s="6">
        <v>147.94736842105263</v>
      </c>
      <c r="L2023" t="s">
        <v>8224</v>
      </c>
      <c r="M2023" t="s">
        <v>8246</v>
      </c>
      <c r="N2023">
        <v>1411522897</v>
      </c>
      <c r="O2023" s="11">
        <f t="shared" si="126"/>
        <v>41906.070567129631</v>
      </c>
      <c r="P2023">
        <v>1407634897</v>
      </c>
      <c r="Q2023" s="11">
        <f t="shared" si="127"/>
        <v>41861.070567129631</v>
      </c>
      <c r="R2023" t="b">
        <v>1</v>
      </c>
      <c r="S2023" t="b">
        <v>1</v>
      </c>
      <c r="T2023" t="s">
        <v>8295</v>
      </c>
      <c r="U2023" t="s">
        <v>8319</v>
      </c>
      <c r="V2023" t="s">
        <v>8349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v>125.13700000000001</v>
      </c>
      <c r="G2024" t="s">
        <v>8219</v>
      </c>
      <c r="H2024">
        <f t="shared" si="124"/>
        <v>325</v>
      </c>
      <c r="I2024" t="str">
        <f t="shared" si="125"/>
        <v>null</v>
      </c>
      <c r="J2024">
        <v>325</v>
      </c>
      <c r="K2024" s="6">
        <v>385.03692307692307</v>
      </c>
      <c r="L2024" t="s">
        <v>8224</v>
      </c>
      <c r="M2024" t="s">
        <v>8246</v>
      </c>
      <c r="N2024">
        <v>1465652372</v>
      </c>
      <c r="O2024" s="11">
        <f t="shared" si="126"/>
        <v>42532.569120370375</v>
      </c>
      <c r="P2024">
        <v>1463060372</v>
      </c>
      <c r="Q2024" s="11">
        <f t="shared" si="127"/>
        <v>42502.569120370375</v>
      </c>
      <c r="R2024" t="b">
        <v>1</v>
      </c>
      <c r="S2024" t="b">
        <v>1</v>
      </c>
      <c r="T2024" t="s">
        <v>8295</v>
      </c>
      <c r="U2024" t="s">
        <v>8319</v>
      </c>
      <c r="V2024" t="s">
        <v>8349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v>161.459</v>
      </c>
      <c r="G2025" t="s">
        <v>8219</v>
      </c>
      <c r="H2025">
        <f t="shared" si="124"/>
        <v>353</v>
      </c>
      <c r="I2025" t="str">
        <f t="shared" si="125"/>
        <v>null</v>
      </c>
      <c r="J2025">
        <v>353</v>
      </c>
      <c r="K2025" s="6">
        <v>457.39093484419266</v>
      </c>
      <c r="L2025" t="s">
        <v>8224</v>
      </c>
      <c r="M2025" t="s">
        <v>8246</v>
      </c>
      <c r="N2025">
        <v>1434017153</v>
      </c>
      <c r="O2025" s="11">
        <f t="shared" si="126"/>
        <v>42166.420752314814</v>
      </c>
      <c r="P2025">
        <v>1431425153</v>
      </c>
      <c r="Q2025" s="11">
        <f t="shared" si="127"/>
        <v>42136.420752314814</v>
      </c>
      <c r="R2025" t="b">
        <v>1</v>
      </c>
      <c r="S2025" t="b">
        <v>1</v>
      </c>
      <c r="T2025" t="s">
        <v>8295</v>
      </c>
      <c r="U2025" t="s">
        <v>8319</v>
      </c>
      <c r="V2025" t="s">
        <v>8349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v>585.35</v>
      </c>
      <c r="G2026" t="s">
        <v>8219</v>
      </c>
      <c r="H2026">
        <f t="shared" si="124"/>
        <v>105</v>
      </c>
      <c r="I2026" t="str">
        <f t="shared" si="125"/>
        <v>null</v>
      </c>
      <c r="J2026">
        <v>105</v>
      </c>
      <c r="K2026" s="6">
        <v>222.99047619047619</v>
      </c>
      <c r="L2026" t="s">
        <v>8224</v>
      </c>
      <c r="M2026" t="s">
        <v>8246</v>
      </c>
      <c r="N2026">
        <v>1344826800</v>
      </c>
      <c r="O2026" s="11">
        <f t="shared" si="126"/>
        <v>41134.125</v>
      </c>
      <c r="P2026">
        <v>1341875544</v>
      </c>
      <c r="Q2026" s="11">
        <f t="shared" si="127"/>
        <v>41099.966944444444</v>
      </c>
      <c r="R2026" t="b">
        <v>1</v>
      </c>
      <c r="S2026" t="b">
        <v>1</v>
      </c>
      <c r="T2026" t="s">
        <v>8295</v>
      </c>
      <c r="U2026" t="s">
        <v>8319</v>
      </c>
      <c r="V2026" t="s">
        <v>8349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v>201.14999999999998</v>
      </c>
      <c r="G2027" t="s">
        <v>8219</v>
      </c>
      <c r="H2027">
        <f t="shared" si="124"/>
        <v>729</v>
      </c>
      <c r="I2027" t="str">
        <f t="shared" si="125"/>
        <v>null</v>
      </c>
      <c r="J2027">
        <v>729</v>
      </c>
      <c r="K2027" s="6">
        <v>220.74074074074073</v>
      </c>
      <c r="L2027" t="s">
        <v>8236</v>
      </c>
      <c r="M2027" t="s">
        <v>8249</v>
      </c>
      <c r="N2027">
        <v>1433996746</v>
      </c>
      <c r="O2027" s="11">
        <f t="shared" si="126"/>
        <v>42166.184560185182</v>
      </c>
      <c r="P2027">
        <v>1431404746</v>
      </c>
      <c r="Q2027" s="11">
        <f t="shared" si="127"/>
        <v>42136.184560185182</v>
      </c>
      <c r="R2027" t="b">
        <v>1</v>
      </c>
      <c r="S2027" t="b">
        <v>1</v>
      </c>
      <c r="T2027" t="s">
        <v>8295</v>
      </c>
      <c r="U2027" t="s">
        <v>8319</v>
      </c>
      <c r="V2027" t="s">
        <v>8349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v>133.48307999999997</v>
      </c>
      <c r="G2028" t="s">
        <v>8219</v>
      </c>
      <c r="H2028">
        <f t="shared" si="124"/>
        <v>454</v>
      </c>
      <c r="I2028" t="str">
        <f t="shared" si="125"/>
        <v>null</v>
      </c>
      <c r="J2028">
        <v>454</v>
      </c>
      <c r="K2028" s="6">
        <v>73.503898678414089</v>
      </c>
      <c r="L2028" t="s">
        <v>8224</v>
      </c>
      <c r="M2028" t="s">
        <v>8246</v>
      </c>
      <c r="N2028">
        <v>1398052740</v>
      </c>
      <c r="O2028" s="11">
        <f t="shared" si="126"/>
        <v>41750.165972222225</v>
      </c>
      <c r="P2028">
        <v>1394127585</v>
      </c>
      <c r="Q2028" s="11">
        <f t="shared" si="127"/>
        <v>41704.735937500001</v>
      </c>
      <c r="R2028" t="b">
        <v>1</v>
      </c>
      <c r="S2028" t="b">
        <v>1</v>
      </c>
      <c r="T2028" t="s">
        <v>8295</v>
      </c>
      <c r="U2028" t="s">
        <v>8319</v>
      </c>
      <c r="V2028" t="s">
        <v>8349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v>120.24900000000001</v>
      </c>
      <c r="G2029" t="s">
        <v>8219</v>
      </c>
      <c r="H2029">
        <f t="shared" si="124"/>
        <v>539</v>
      </c>
      <c r="I2029" t="str">
        <f t="shared" si="125"/>
        <v>null</v>
      </c>
      <c r="J2029">
        <v>539</v>
      </c>
      <c r="K2029" s="6">
        <v>223.09647495361781</v>
      </c>
      <c r="L2029" t="s">
        <v>8224</v>
      </c>
      <c r="M2029" t="s">
        <v>8246</v>
      </c>
      <c r="N2029">
        <v>1427740319</v>
      </c>
      <c r="O2029" s="11">
        <f t="shared" si="126"/>
        <v>42093.772210648152</v>
      </c>
      <c r="P2029">
        <v>1423855919</v>
      </c>
      <c r="Q2029" s="11">
        <f t="shared" si="127"/>
        <v>42048.813877314817</v>
      </c>
      <c r="R2029" t="b">
        <v>1</v>
      </c>
      <c r="S2029" t="b">
        <v>1</v>
      </c>
      <c r="T2029" t="s">
        <v>8295</v>
      </c>
      <c r="U2029" t="s">
        <v>8319</v>
      </c>
      <c r="V2029" t="s">
        <v>8349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v>126.16666666666667</v>
      </c>
      <c r="G2030" t="s">
        <v>8219</v>
      </c>
      <c r="H2030">
        <f t="shared" si="124"/>
        <v>79</v>
      </c>
      <c r="I2030" t="str">
        <f t="shared" si="125"/>
        <v>null</v>
      </c>
      <c r="J2030">
        <v>79</v>
      </c>
      <c r="K2030" s="6">
        <v>47.911392405063289</v>
      </c>
      <c r="L2030" t="s">
        <v>8224</v>
      </c>
      <c r="M2030" t="s">
        <v>8246</v>
      </c>
      <c r="N2030">
        <v>1268690100</v>
      </c>
      <c r="O2030" s="11">
        <f t="shared" si="126"/>
        <v>40252.913194444445</v>
      </c>
      <c r="P2030">
        <v>1265493806</v>
      </c>
      <c r="Q2030" s="11">
        <f t="shared" si="127"/>
        <v>40215.919050925928</v>
      </c>
      <c r="R2030" t="b">
        <v>1</v>
      </c>
      <c r="S2030" t="b">
        <v>1</v>
      </c>
      <c r="T2030" t="s">
        <v>8295</v>
      </c>
      <c r="U2030" t="s">
        <v>8319</v>
      </c>
      <c r="V2030" t="s">
        <v>8349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v>361.2</v>
      </c>
      <c r="G2031" t="s">
        <v>8219</v>
      </c>
      <c r="H2031">
        <f t="shared" si="124"/>
        <v>94</v>
      </c>
      <c r="I2031" t="str">
        <f t="shared" si="125"/>
        <v>null</v>
      </c>
      <c r="J2031">
        <v>94</v>
      </c>
      <c r="K2031" s="6">
        <v>96.063829787234042</v>
      </c>
      <c r="L2031" t="s">
        <v>8224</v>
      </c>
      <c r="M2031" t="s">
        <v>8246</v>
      </c>
      <c r="N2031">
        <v>1409099481</v>
      </c>
      <c r="O2031" s="11">
        <f t="shared" si="126"/>
        <v>41878.021770833337</v>
      </c>
      <c r="P2031">
        <v>1406507481</v>
      </c>
      <c r="Q2031" s="11">
        <f t="shared" si="127"/>
        <v>41848.021770833337</v>
      </c>
      <c r="R2031" t="b">
        <v>1</v>
      </c>
      <c r="S2031" t="b">
        <v>1</v>
      </c>
      <c r="T2031" t="s">
        <v>8295</v>
      </c>
      <c r="U2031" t="s">
        <v>8319</v>
      </c>
      <c r="V2031" t="s">
        <v>8349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v>226.239013671875</v>
      </c>
      <c r="G2032" t="s">
        <v>8219</v>
      </c>
      <c r="H2032">
        <f t="shared" si="124"/>
        <v>625</v>
      </c>
      <c r="I2032" t="str">
        <f t="shared" si="125"/>
        <v>null</v>
      </c>
      <c r="J2032">
        <v>625</v>
      </c>
      <c r="K2032" s="6">
        <v>118.6144</v>
      </c>
      <c r="L2032" t="s">
        <v>8225</v>
      </c>
      <c r="M2032" t="s">
        <v>8247</v>
      </c>
      <c r="N2032">
        <v>1354233296</v>
      </c>
      <c r="O2032" s="11">
        <f t="shared" si="126"/>
        <v>41242.996481481481</v>
      </c>
      <c r="P2032">
        <v>1351641296</v>
      </c>
      <c r="Q2032" s="11">
        <f t="shared" si="127"/>
        <v>41212.996481481481</v>
      </c>
      <c r="R2032" t="b">
        <v>1</v>
      </c>
      <c r="S2032" t="b">
        <v>1</v>
      </c>
      <c r="T2032" t="s">
        <v>8295</v>
      </c>
      <c r="U2032" t="s">
        <v>8319</v>
      </c>
      <c r="V2032" t="s">
        <v>8349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v>120.35</v>
      </c>
      <c r="G2033" t="s">
        <v>8219</v>
      </c>
      <c r="H2033">
        <f t="shared" si="124"/>
        <v>508</v>
      </c>
      <c r="I2033" t="str">
        <f t="shared" si="125"/>
        <v>null</v>
      </c>
      <c r="J2033">
        <v>508</v>
      </c>
      <c r="K2033" s="6">
        <v>118.45472440944881</v>
      </c>
      <c r="L2033" t="s">
        <v>8233</v>
      </c>
      <c r="M2033" t="s">
        <v>8249</v>
      </c>
      <c r="N2033">
        <v>1420765200</v>
      </c>
      <c r="O2033" s="11">
        <f t="shared" si="126"/>
        <v>42013.041666666672</v>
      </c>
      <c r="P2033">
        <v>1417506853</v>
      </c>
      <c r="Q2033" s="11">
        <f t="shared" si="127"/>
        <v>41975.329317129625</v>
      </c>
      <c r="R2033" t="b">
        <v>1</v>
      </c>
      <c r="S2033" t="b">
        <v>1</v>
      </c>
      <c r="T2033" t="s">
        <v>8295</v>
      </c>
      <c r="U2033" t="s">
        <v>8319</v>
      </c>
      <c r="V2033" t="s">
        <v>8349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v>304.18799999999999</v>
      </c>
      <c r="G2034" t="s">
        <v>8219</v>
      </c>
      <c r="H2034">
        <f t="shared" si="124"/>
        <v>531</v>
      </c>
      <c r="I2034" t="str">
        <f t="shared" si="125"/>
        <v>null</v>
      </c>
      <c r="J2034">
        <v>531</v>
      </c>
      <c r="K2034" s="6">
        <v>143.21468926553672</v>
      </c>
      <c r="L2034" t="s">
        <v>8224</v>
      </c>
      <c r="M2034" t="s">
        <v>8246</v>
      </c>
      <c r="N2034">
        <v>1481778000</v>
      </c>
      <c r="O2034" s="11">
        <f t="shared" si="126"/>
        <v>42719.208333333328</v>
      </c>
      <c r="P2034">
        <v>1479216874</v>
      </c>
      <c r="Q2034" s="11">
        <f t="shared" si="127"/>
        <v>42689.565671296295</v>
      </c>
      <c r="R2034" t="b">
        <v>1</v>
      </c>
      <c r="S2034" t="b">
        <v>1</v>
      </c>
      <c r="T2034" t="s">
        <v>8295</v>
      </c>
      <c r="U2034" t="s">
        <v>8319</v>
      </c>
      <c r="V2034" t="s">
        <v>8349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v>178.67599999999999</v>
      </c>
      <c r="G2035" t="s">
        <v>8219</v>
      </c>
      <c r="H2035">
        <f t="shared" si="124"/>
        <v>158</v>
      </c>
      <c r="I2035" t="str">
        <f t="shared" si="125"/>
        <v>null</v>
      </c>
      <c r="J2035">
        <v>158</v>
      </c>
      <c r="K2035" s="6">
        <v>282.71518987341773</v>
      </c>
      <c r="L2035" t="s">
        <v>8224</v>
      </c>
      <c r="M2035" t="s">
        <v>8246</v>
      </c>
      <c r="N2035">
        <v>1398477518</v>
      </c>
      <c r="O2035" s="11">
        <f t="shared" si="126"/>
        <v>41755.082384259258</v>
      </c>
      <c r="P2035">
        <v>1395885518</v>
      </c>
      <c r="Q2035" s="11">
        <f t="shared" si="127"/>
        <v>41725.082384259258</v>
      </c>
      <c r="R2035" t="b">
        <v>1</v>
      </c>
      <c r="S2035" t="b">
        <v>1</v>
      </c>
      <c r="T2035" t="s">
        <v>8295</v>
      </c>
      <c r="U2035" t="s">
        <v>8319</v>
      </c>
      <c r="V2035" t="s">
        <v>8349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v>386.81998717948721</v>
      </c>
      <c r="G2036" t="s">
        <v>8219</v>
      </c>
      <c r="H2036">
        <f t="shared" si="124"/>
        <v>508</v>
      </c>
      <c r="I2036" t="str">
        <f t="shared" si="125"/>
        <v>null</v>
      </c>
      <c r="J2036">
        <v>508</v>
      </c>
      <c r="K2036" s="6">
        <v>593.93620078740162</v>
      </c>
      <c r="L2036" t="s">
        <v>8224</v>
      </c>
      <c r="M2036" t="s">
        <v>8246</v>
      </c>
      <c r="N2036">
        <v>1430981880</v>
      </c>
      <c r="O2036" s="11">
        <f t="shared" si="126"/>
        <v>42131.290277777778</v>
      </c>
      <c r="P2036">
        <v>1426216033</v>
      </c>
      <c r="Q2036" s="11">
        <f t="shared" si="127"/>
        <v>42076.130011574074</v>
      </c>
      <c r="R2036" t="b">
        <v>1</v>
      </c>
      <c r="S2036" t="b">
        <v>1</v>
      </c>
      <c r="T2036" t="s">
        <v>8295</v>
      </c>
      <c r="U2036" t="s">
        <v>8319</v>
      </c>
      <c r="V2036" t="s">
        <v>8349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v>211.03642500000004</v>
      </c>
      <c r="G2037" t="s">
        <v>8219</v>
      </c>
      <c r="H2037">
        <f t="shared" si="124"/>
        <v>644</v>
      </c>
      <c r="I2037" t="str">
        <f t="shared" si="125"/>
        <v>null</v>
      </c>
      <c r="J2037">
        <v>644</v>
      </c>
      <c r="K2037" s="6">
        <v>262.15704968944101</v>
      </c>
      <c r="L2037" t="s">
        <v>8224</v>
      </c>
      <c r="M2037" t="s">
        <v>8246</v>
      </c>
      <c r="N2037">
        <v>1450486800</v>
      </c>
      <c r="O2037" s="11">
        <f t="shared" si="126"/>
        <v>42357.041666666672</v>
      </c>
      <c r="P2037">
        <v>1446562807</v>
      </c>
      <c r="Q2037" s="11">
        <f t="shared" si="127"/>
        <v>42311.625081018516</v>
      </c>
      <c r="R2037" t="b">
        <v>1</v>
      </c>
      <c r="S2037" t="b">
        <v>1</v>
      </c>
      <c r="T2037" t="s">
        <v>8295</v>
      </c>
      <c r="U2037" t="s">
        <v>8319</v>
      </c>
      <c r="V2037" t="s">
        <v>8349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v>131.66833333333335</v>
      </c>
      <c r="G2038" t="s">
        <v>8219</v>
      </c>
      <c r="H2038">
        <f t="shared" si="124"/>
        <v>848</v>
      </c>
      <c r="I2038" t="str">
        <f t="shared" si="125"/>
        <v>null</v>
      </c>
      <c r="J2038">
        <v>848</v>
      </c>
      <c r="K2038" s="6">
        <v>46.580778301886795</v>
      </c>
      <c r="L2038" t="s">
        <v>8224</v>
      </c>
      <c r="M2038" t="s">
        <v>8246</v>
      </c>
      <c r="N2038">
        <v>1399668319</v>
      </c>
      <c r="O2038" s="11">
        <f t="shared" si="126"/>
        <v>41768.864803240744</v>
      </c>
      <c r="P2038">
        <v>1397076319</v>
      </c>
      <c r="Q2038" s="11">
        <f t="shared" si="127"/>
        <v>41738.864803240744</v>
      </c>
      <c r="R2038" t="b">
        <v>1</v>
      </c>
      <c r="S2038" t="b">
        <v>1</v>
      </c>
      <c r="T2038" t="s">
        <v>8295</v>
      </c>
      <c r="U2038" t="s">
        <v>8319</v>
      </c>
      <c r="V2038" t="s">
        <v>8349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v>300.47639999999996</v>
      </c>
      <c r="G2039" t="s">
        <v>8219</v>
      </c>
      <c r="H2039">
        <f t="shared" si="124"/>
        <v>429</v>
      </c>
      <c r="I2039" t="str">
        <f t="shared" si="125"/>
        <v>null</v>
      </c>
      <c r="J2039">
        <v>429</v>
      </c>
      <c r="K2039" s="6">
        <v>70.041118881118877</v>
      </c>
      <c r="L2039" t="s">
        <v>8224</v>
      </c>
      <c r="M2039" t="s">
        <v>8246</v>
      </c>
      <c r="N2039">
        <v>1388383353</v>
      </c>
      <c r="O2039" s="11">
        <f t="shared" si="126"/>
        <v>41638.251770833333</v>
      </c>
      <c r="P2039">
        <v>1383195753</v>
      </c>
      <c r="Q2039" s="11">
        <f t="shared" si="127"/>
        <v>41578.210104166668</v>
      </c>
      <c r="R2039" t="b">
        <v>1</v>
      </c>
      <c r="S2039" t="b">
        <v>1</v>
      </c>
      <c r="T2039" t="s">
        <v>8295</v>
      </c>
      <c r="U2039" t="s">
        <v>8319</v>
      </c>
      <c r="V2039" t="s">
        <v>8349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v>420.51249999999999</v>
      </c>
      <c r="G2040" t="s">
        <v>8219</v>
      </c>
      <c r="H2040">
        <f t="shared" si="124"/>
        <v>204</v>
      </c>
      <c r="I2040" t="str">
        <f t="shared" si="125"/>
        <v>null</v>
      </c>
      <c r="J2040">
        <v>204</v>
      </c>
      <c r="K2040" s="6">
        <v>164.90686274509804</v>
      </c>
      <c r="L2040" t="s">
        <v>8225</v>
      </c>
      <c r="M2040" t="s">
        <v>8247</v>
      </c>
      <c r="N2040">
        <v>1372701600</v>
      </c>
      <c r="O2040" s="11">
        <f t="shared" si="126"/>
        <v>41456.75</v>
      </c>
      <c r="P2040">
        <v>1369895421</v>
      </c>
      <c r="Q2040" s="11">
        <f t="shared" si="127"/>
        <v>41424.27107638889</v>
      </c>
      <c r="R2040" t="b">
        <v>1</v>
      </c>
      <c r="S2040" t="b">
        <v>1</v>
      </c>
      <c r="T2040" t="s">
        <v>8295</v>
      </c>
      <c r="U2040" t="s">
        <v>8319</v>
      </c>
      <c r="V2040" t="s">
        <v>8349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v>136.21680000000001</v>
      </c>
      <c r="G2041" t="s">
        <v>8219</v>
      </c>
      <c r="H2041">
        <f t="shared" si="124"/>
        <v>379</v>
      </c>
      <c r="I2041" t="str">
        <f t="shared" si="125"/>
        <v>null</v>
      </c>
      <c r="J2041">
        <v>379</v>
      </c>
      <c r="K2041" s="6">
        <v>449.26385224274406</v>
      </c>
      <c r="L2041" t="s">
        <v>8224</v>
      </c>
      <c r="M2041" t="s">
        <v>8246</v>
      </c>
      <c r="N2041">
        <v>1480568340</v>
      </c>
      <c r="O2041" s="11">
        <f t="shared" si="126"/>
        <v>42705.207638888889</v>
      </c>
      <c r="P2041">
        <v>1477996325</v>
      </c>
      <c r="Q2041" s="11">
        <f t="shared" si="127"/>
        <v>42675.438946759255</v>
      </c>
      <c r="R2041" t="b">
        <v>1</v>
      </c>
      <c r="S2041" t="b">
        <v>1</v>
      </c>
      <c r="T2041" t="s">
        <v>8295</v>
      </c>
      <c r="U2041" t="s">
        <v>8319</v>
      </c>
      <c r="V2041" t="s">
        <v>8349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v>248.17133333333334</v>
      </c>
      <c r="G2042" t="s">
        <v>8219</v>
      </c>
      <c r="H2042">
        <f t="shared" si="124"/>
        <v>271</v>
      </c>
      <c r="I2042" t="str">
        <f t="shared" si="125"/>
        <v>null</v>
      </c>
      <c r="J2042">
        <v>271</v>
      </c>
      <c r="K2042" s="6">
        <v>27.472841328413285</v>
      </c>
      <c r="L2042" t="s">
        <v>8224</v>
      </c>
      <c r="M2042" t="s">
        <v>8246</v>
      </c>
      <c r="N2042">
        <v>1384557303</v>
      </c>
      <c r="O2042" s="11">
        <f t="shared" si="126"/>
        <v>41593.968784722223</v>
      </c>
      <c r="P2042">
        <v>1383257703</v>
      </c>
      <c r="Q2042" s="11">
        <f t="shared" si="127"/>
        <v>41578.927118055559</v>
      </c>
      <c r="R2042" t="b">
        <v>1</v>
      </c>
      <c r="S2042" t="b">
        <v>1</v>
      </c>
      <c r="T2042" t="s">
        <v>8295</v>
      </c>
      <c r="U2042" t="s">
        <v>8319</v>
      </c>
      <c r="V2042" t="s">
        <v>8349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v>181.86315789473684</v>
      </c>
      <c r="G2043" t="s">
        <v>8219</v>
      </c>
      <c r="H2043">
        <f t="shared" si="124"/>
        <v>120</v>
      </c>
      <c r="I2043" t="str">
        <f t="shared" si="125"/>
        <v>null</v>
      </c>
      <c r="J2043">
        <v>120</v>
      </c>
      <c r="K2043" s="6">
        <v>143.97499999999999</v>
      </c>
      <c r="L2043" t="s">
        <v>8224</v>
      </c>
      <c r="M2043" t="s">
        <v>8246</v>
      </c>
      <c r="N2043">
        <v>1478785027</v>
      </c>
      <c r="O2043" s="11">
        <f t="shared" si="126"/>
        <v>42684.567442129628</v>
      </c>
      <c r="P2043">
        <v>1476189427</v>
      </c>
      <c r="Q2043" s="11">
        <f t="shared" si="127"/>
        <v>42654.525775462964</v>
      </c>
      <c r="R2043" t="b">
        <v>0</v>
      </c>
      <c r="S2043" t="b">
        <v>1</v>
      </c>
      <c r="T2043" t="s">
        <v>8295</v>
      </c>
      <c r="U2043" t="s">
        <v>8319</v>
      </c>
      <c r="V2043" t="s">
        <v>8349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v>123.53</v>
      </c>
      <c r="G2044" t="s">
        <v>8219</v>
      </c>
      <c r="H2044">
        <f t="shared" si="124"/>
        <v>140</v>
      </c>
      <c r="I2044" t="str">
        <f t="shared" si="125"/>
        <v>null</v>
      </c>
      <c r="J2044">
        <v>140</v>
      </c>
      <c r="K2044" s="6">
        <v>88.23571428571428</v>
      </c>
      <c r="L2044" t="s">
        <v>8224</v>
      </c>
      <c r="M2044" t="s">
        <v>8246</v>
      </c>
      <c r="N2044">
        <v>1453481974</v>
      </c>
      <c r="O2044" s="11">
        <f t="shared" si="126"/>
        <v>42391.708032407405</v>
      </c>
      <c r="P2044">
        <v>1448297974</v>
      </c>
      <c r="Q2044" s="11">
        <f t="shared" si="127"/>
        <v>42331.708032407405</v>
      </c>
      <c r="R2044" t="b">
        <v>0</v>
      </c>
      <c r="S2044" t="b">
        <v>1</v>
      </c>
      <c r="T2044" t="s">
        <v>8295</v>
      </c>
      <c r="U2044" t="s">
        <v>8319</v>
      </c>
      <c r="V2044" t="s">
        <v>8349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v>506.20938628158842</v>
      </c>
      <c r="G2045" t="s">
        <v>8219</v>
      </c>
      <c r="H2045">
        <f t="shared" si="124"/>
        <v>193</v>
      </c>
      <c r="I2045" t="str">
        <f t="shared" si="125"/>
        <v>null</v>
      </c>
      <c r="J2045">
        <v>193</v>
      </c>
      <c r="K2045" s="6">
        <v>36.326424870466319</v>
      </c>
      <c r="L2045" t="s">
        <v>8224</v>
      </c>
      <c r="M2045" t="s">
        <v>8246</v>
      </c>
      <c r="N2045">
        <v>1481432340</v>
      </c>
      <c r="O2045" s="11">
        <f t="shared" si="126"/>
        <v>42715.207638888889</v>
      </c>
      <c r="P2045">
        <v>1476764077</v>
      </c>
      <c r="Q2045" s="11">
        <f t="shared" si="127"/>
        <v>42661.176817129628</v>
      </c>
      <c r="R2045" t="b">
        <v>0</v>
      </c>
      <c r="S2045" t="b">
        <v>1</v>
      </c>
      <c r="T2045" t="s">
        <v>8295</v>
      </c>
      <c r="U2045" t="s">
        <v>8319</v>
      </c>
      <c r="V2045" t="s">
        <v>8349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v>108.21333333333334</v>
      </c>
      <c r="G2046" t="s">
        <v>8219</v>
      </c>
      <c r="H2046">
        <f t="shared" si="124"/>
        <v>180</v>
      </c>
      <c r="I2046" t="str">
        <f t="shared" si="125"/>
        <v>null</v>
      </c>
      <c r="J2046">
        <v>180</v>
      </c>
      <c r="K2046" s="6">
        <v>90.177777777777777</v>
      </c>
      <c r="L2046" t="s">
        <v>8224</v>
      </c>
      <c r="M2046" t="s">
        <v>8246</v>
      </c>
      <c r="N2046">
        <v>1434212714</v>
      </c>
      <c r="O2046" s="11">
        <f t="shared" si="126"/>
        <v>42168.684189814812</v>
      </c>
      <c r="P2046">
        <v>1431620714</v>
      </c>
      <c r="Q2046" s="11">
        <f t="shared" si="127"/>
        <v>42138.684189814812</v>
      </c>
      <c r="R2046" t="b">
        <v>0</v>
      </c>
      <c r="S2046" t="b">
        <v>1</v>
      </c>
      <c r="T2046" t="s">
        <v>8295</v>
      </c>
      <c r="U2046" t="s">
        <v>8319</v>
      </c>
      <c r="V2046" t="s">
        <v>8349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v>819.18387755102037</v>
      </c>
      <c r="G2047" t="s">
        <v>8219</v>
      </c>
      <c r="H2047">
        <f t="shared" si="124"/>
        <v>263</v>
      </c>
      <c r="I2047" t="str">
        <f t="shared" si="125"/>
        <v>null</v>
      </c>
      <c r="J2047">
        <v>263</v>
      </c>
      <c r="K2047" s="6">
        <v>152.62361216730039</v>
      </c>
      <c r="L2047" t="s">
        <v>8224</v>
      </c>
      <c r="M2047" t="s">
        <v>8246</v>
      </c>
      <c r="N2047">
        <v>1341799647</v>
      </c>
      <c r="O2047" s="11">
        <f t="shared" si="126"/>
        <v>41099.088506944441</v>
      </c>
      <c r="P2047">
        <v>1339207647</v>
      </c>
      <c r="Q2047" s="11">
        <f t="shared" si="127"/>
        <v>41069.088506944441</v>
      </c>
      <c r="R2047" t="b">
        <v>0</v>
      </c>
      <c r="S2047" t="b">
        <v>1</v>
      </c>
      <c r="T2047" t="s">
        <v>8295</v>
      </c>
      <c r="U2047" t="s">
        <v>8319</v>
      </c>
      <c r="V2047" t="s">
        <v>8349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v>121.10000000000001</v>
      </c>
      <c r="G2048" t="s">
        <v>8219</v>
      </c>
      <c r="H2048">
        <f t="shared" si="124"/>
        <v>217</v>
      </c>
      <c r="I2048" t="str">
        <f t="shared" si="125"/>
        <v>null</v>
      </c>
      <c r="J2048">
        <v>217</v>
      </c>
      <c r="K2048" s="6">
        <v>55.806451612903224</v>
      </c>
      <c r="L2048" t="s">
        <v>8224</v>
      </c>
      <c r="M2048" t="s">
        <v>8246</v>
      </c>
      <c r="N2048">
        <v>1369282044</v>
      </c>
      <c r="O2048" s="11">
        <f t="shared" si="126"/>
        <v>41417.171805555554</v>
      </c>
      <c r="P2048">
        <v>1366690044</v>
      </c>
      <c r="Q2048" s="11">
        <f t="shared" si="127"/>
        <v>41387.171805555554</v>
      </c>
      <c r="R2048" t="b">
        <v>0</v>
      </c>
      <c r="S2048" t="b">
        <v>1</v>
      </c>
      <c r="T2048" t="s">
        <v>8295</v>
      </c>
      <c r="U2048" t="s">
        <v>8319</v>
      </c>
      <c r="V2048" t="s">
        <v>8349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v>102.99897959183673</v>
      </c>
      <c r="G2049" t="s">
        <v>8219</v>
      </c>
      <c r="H2049">
        <f t="shared" si="124"/>
        <v>443</v>
      </c>
      <c r="I2049" t="str">
        <f t="shared" si="125"/>
        <v>null</v>
      </c>
      <c r="J2049">
        <v>443</v>
      </c>
      <c r="K2049" s="6">
        <v>227.85327313769753</v>
      </c>
      <c r="L2049" t="s">
        <v>8226</v>
      </c>
      <c r="M2049" t="s">
        <v>8248</v>
      </c>
      <c r="N2049">
        <v>1429228800</v>
      </c>
      <c r="O2049" s="11">
        <f t="shared" si="126"/>
        <v>42111</v>
      </c>
      <c r="P2049">
        <v>1426714870</v>
      </c>
      <c r="Q2049" s="11">
        <f t="shared" si="127"/>
        <v>42081.903587962966</v>
      </c>
      <c r="R2049" t="b">
        <v>0</v>
      </c>
      <c r="S2049" t="b">
        <v>1</v>
      </c>
      <c r="T2049" t="s">
        <v>8295</v>
      </c>
      <c r="U2049" t="s">
        <v>8319</v>
      </c>
      <c r="V2049" t="s">
        <v>8349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v>148.33229411764705</v>
      </c>
      <c r="G2050" t="s">
        <v>8219</v>
      </c>
      <c r="H2050">
        <f t="shared" ref="H2050:H2113" si="128">IF(G2050="successful",J2050,"null")</f>
        <v>1373</v>
      </c>
      <c r="I2050" t="str">
        <f t="shared" si="125"/>
        <v>null</v>
      </c>
      <c r="J2050">
        <v>1373</v>
      </c>
      <c r="K2050" s="6">
        <v>91.82989803350327</v>
      </c>
      <c r="L2050" t="s">
        <v>8224</v>
      </c>
      <c r="M2050" t="s">
        <v>8246</v>
      </c>
      <c r="N2050">
        <v>1369323491</v>
      </c>
      <c r="O2050" s="11">
        <f t="shared" si="126"/>
        <v>41417.651516203703</v>
      </c>
      <c r="P2050">
        <v>1366731491</v>
      </c>
      <c r="Q2050" s="11">
        <f t="shared" si="127"/>
        <v>41387.651516203703</v>
      </c>
      <c r="R2050" t="b">
        <v>0</v>
      </c>
      <c r="S2050" t="b">
        <v>1</v>
      </c>
      <c r="T2050" t="s">
        <v>8295</v>
      </c>
      <c r="U2050" t="s">
        <v>8319</v>
      </c>
      <c r="V2050" t="s">
        <v>8349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v>120.19070000000001</v>
      </c>
      <c r="G2051" t="s">
        <v>8219</v>
      </c>
      <c r="H2051">
        <f t="shared" si="128"/>
        <v>742</v>
      </c>
      <c r="I2051" t="str">
        <f t="shared" ref="I2051:I2114" si="129">IF(G2051="failed",J2051,"null")</f>
        <v>null</v>
      </c>
      <c r="J2051">
        <v>742</v>
      </c>
      <c r="K2051" s="6">
        <v>80.991037735849048</v>
      </c>
      <c r="L2051" t="s">
        <v>8225</v>
      </c>
      <c r="M2051" t="s">
        <v>8247</v>
      </c>
      <c r="N2051">
        <v>1386025140</v>
      </c>
      <c r="O2051" s="11">
        <f t="shared" ref="O2051:O2114" si="130">(((N2051/60)/60/24)+DATE(1970,1,1))</f>
        <v>41610.957638888889</v>
      </c>
      <c r="P2051">
        <v>1382963963</v>
      </c>
      <c r="Q2051" s="11">
        <f t="shared" ref="Q2051:Q2114" si="131">(((P2051/60)/60/24)+DATE(1970,1,1))</f>
        <v>41575.527349537035</v>
      </c>
      <c r="R2051" t="b">
        <v>0</v>
      </c>
      <c r="S2051" t="b">
        <v>1</v>
      </c>
      <c r="T2051" t="s">
        <v>8295</v>
      </c>
      <c r="U2051" t="s">
        <v>8319</v>
      </c>
      <c r="V2051" t="s">
        <v>8349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v>473.27000000000004</v>
      </c>
      <c r="G2052" t="s">
        <v>8219</v>
      </c>
      <c r="H2052">
        <f t="shared" si="128"/>
        <v>170</v>
      </c>
      <c r="I2052" t="str">
        <f t="shared" si="129"/>
        <v>null</v>
      </c>
      <c r="J2052">
        <v>170</v>
      </c>
      <c r="K2052" s="6">
        <v>278.39411764705881</v>
      </c>
      <c r="L2052" t="s">
        <v>8224</v>
      </c>
      <c r="M2052" t="s">
        <v>8246</v>
      </c>
      <c r="N2052">
        <v>1433036578</v>
      </c>
      <c r="O2052" s="11">
        <f t="shared" si="130"/>
        <v>42155.071504629625</v>
      </c>
      <c r="P2052">
        <v>1429580578</v>
      </c>
      <c r="Q2052" s="11">
        <f t="shared" si="131"/>
        <v>42115.071504629625</v>
      </c>
      <c r="R2052" t="b">
        <v>0</v>
      </c>
      <c r="S2052" t="b">
        <v>1</v>
      </c>
      <c r="T2052" t="s">
        <v>8295</v>
      </c>
      <c r="U2052" t="s">
        <v>8319</v>
      </c>
      <c r="V2052" t="s">
        <v>8349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v>130.36250000000001</v>
      </c>
      <c r="G2053" t="s">
        <v>8219</v>
      </c>
      <c r="H2053">
        <f t="shared" si="128"/>
        <v>242</v>
      </c>
      <c r="I2053" t="str">
        <f t="shared" si="129"/>
        <v>null</v>
      </c>
      <c r="J2053">
        <v>242</v>
      </c>
      <c r="K2053" s="6">
        <v>43.095041322314053</v>
      </c>
      <c r="L2053" t="s">
        <v>8224</v>
      </c>
      <c r="M2053" t="s">
        <v>8246</v>
      </c>
      <c r="N2053">
        <v>1388017937</v>
      </c>
      <c r="O2053" s="11">
        <f t="shared" si="130"/>
        <v>41634.022418981483</v>
      </c>
      <c r="P2053">
        <v>1385425937</v>
      </c>
      <c r="Q2053" s="11">
        <f t="shared" si="131"/>
        <v>41604.022418981483</v>
      </c>
      <c r="R2053" t="b">
        <v>0</v>
      </c>
      <c r="S2053" t="b">
        <v>1</v>
      </c>
      <c r="T2053" t="s">
        <v>8295</v>
      </c>
      <c r="U2053" t="s">
        <v>8319</v>
      </c>
      <c r="V2053" t="s">
        <v>8349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v>353.048</v>
      </c>
      <c r="G2054" t="s">
        <v>8219</v>
      </c>
      <c r="H2054">
        <f t="shared" si="128"/>
        <v>541</v>
      </c>
      <c r="I2054" t="str">
        <f t="shared" si="129"/>
        <v>null</v>
      </c>
      <c r="J2054">
        <v>541</v>
      </c>
      <c r="K2054" s="6">
        <v>326.29205175600737</v>
      </c>
      <c r="L2054" t="s">
        <v>8224</v>
      </c>
      <c r="M2054" t="s">
        <v>8246</v>
      </c>
      <c r="N2054">
        <v>1455933653</v>
      </c>
      <c r="O2054" s="11">
        <f t="shared" si="130"/>
        <v>42420.08394675926</v>
      </c>
      <c r="P2054">
        <v>1452045653</v>
      </c>
      <c r="Q2054" s="11">
        <f t="shared" si="131"/>
        <v>42375.08394675926</v>
      </c>
      <c r="R2054" t="b">
        <v>0</v>
      </c>
      <c r="S2054" t="b">
        <v>1</v>
      </c>
      <c r="T2054" t="s">
        <v>8295</v>
      </c>
      <c r="U2054" t="s">
        <v>8319</v>
      </c>
      <c r="V2054" t="s">
        <v>8349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v>101.02</v>
      </c>
      <c r="G2055" t="s">
        <v>8219</v>
      </c>
      <c r="H2055">
        <f t="shared" si="128"/>
        <v>121</v>
      </c>
      <c r="I2055" t="str">
        <f t="shared" si="129"/>
        <v>null</v>
      </c>
      <c r="J2055">
        <v>121</v>
      </c>
      <c r="K2055" s="6">
        <v>41.743801652892564</v>
      </c>
      <c r="L2055" t="s">
        <v>8224</v>
      </c>
      <c r="M2055" t="s">
        <v>8246</v>
      </c>
      <c r="N2055">
        <v>1448466551</v>
      </c>
      <c r="O2055" s="11">
        <f t="shared" si="130"/>
        <v>42333.659155092595</v>
      </c>
      <c r="P2055">
        <v>1445870951</v>
      </c>
      <c r="Q2055" s="11">
        <f t="shared" si="131"/>
        <v>42303.617488425924</v>
      </c>
      <c r="R2055" t="b">
        <v>0</v>
      </c>
      <c r="S2055" t="b">
        <v>1</v>
      </c>
      <c r="T2055" t="s">
        <v>8295</v>
      </c>
      <c r="U2055" t="s">
        <v>8319</v>
      </c>
      <c r="V2055" t="s">
        <v>8349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v>113.59142857142857</v>
      </c>
      <c r="G2056" t="s">
        <v>8219</v>
      </c>
      <c r="H2056">
        <f t="shared" si="128"/>
        <v>621</v>
      </c>
      <c r="I2056" t="str">
        <f t="shared" si="129"/>
        <v>null</v>
      </c>
      <c r="J2056">
        <v>621</v>
      </c>
      <c r="K2056" s="6">
        <v>64.020933977455712</v>
      </c>
      <c r="L2056" t="s">
        <v>8225</v>
      </c>
      <c r="M2056" t="s">
        <v>8247</v>
      </c>
      <c r="N2056">
        <v>1399033810</v>
      </c>
      <c r="O2056" s="11">
        <f t="shared" si="130"/>
        <v>41761.520949074074</v>
      </c>
      <c r="P2056">
        <v>1396441810</v>
      </c>
      <c r="Q2056" s="11">
        <f t="shared" si="131"/>
        <v>41731.520949074074</v>
      </c>
      <c r="R2056" t="b">
        <v>0</v>
      </c>
      <c r="S2056" t="b">
        <v>1</v>
      </c>
      <c r="T2056" t="s">
        <v>8295</v>
      </c>
      <c r="U2056" t="s">
        <v>8319</v>
      </c>
      <c r="V2056" t="s">
        <v>8349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v>167.41666666666666</v>
      </c>
      <c r="G2057" t="s">
        <v>8219</v>
      </c>
      <c r="H2057">
        <f t="shared" si="128"/>
        <v>101</v>
      </c>
      <c r="I2057" t="str">
        <f t="shared" si="129"/>
        <v>null</v>
      </c>
      <c r="J2057">
        <v>101</v>
      </c>
      <c r="K2057" s="6">
        <v>99.455445544554451</v>
      </c>
      <c r="L2057" t="s">
        <v>8224</v>
      </c>
      <c r="M2057" t="s">
        <v>8246</v>
      </c>
      <c r="N2057">
        <v>1417579200</v>
      </c>
      <c r="O2057" s="11">
        <f t="shared" si="130"/>
        <v>41976.166666666672</v>
      </c>
      <c r="P2057">
        <v>1415031043</v>
      </c>
      <c r="Q2057" s="11">
        <f t="shared" si="131"/>
        <v>41946.674108796295</v>
      </c>
      <c r="R2057" t="b">
        <v>0</v>
      </c>
      <c r="S2057" t="b">
        <v>1</v>
      </c>
      <c r="T2057" t="s">
        <v>8295</v>
      </c>
      <c r="U2057" t="s">
        <v>8319</v>
      </c>
      <c r="V2057" t="s">
        <v>8349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v>153.452</v>
      </c>
      <c r="G2058" t="s">
        <v>8219</v>
      </c>
      <c r="H2058">
        <f t="shared" si="128"/>
        <v>554</v>
      </c>
      <c r="I2058" t="str">
        <f t="shared" si="129"/>
        <v>null</v>
      </c>
      <c r="J2058">
        <v>554</v>
      </c>
      <c r="K2058" s="6">
        <v>138.49458483754512</v>
      </c>
      <c r="L2058" t="s">
        <v>8224</v>
      </c>
      <c r="M2058" t="s">
        <v>8246</v>
      </c>
      <c r="N2058">
        <v>1366222542</v>
      </c>
      <c r="O2058" s="11">
        <f t="shared" si="130"/>
        <v>41381.76090277778</v>
      </c>
      <c r="P2058">
        <v>1363630542</v>
      </c>
      <c r="Q2058" s="11">
        <f t="shared" si="131"/>
        <v>41351.76090277778</v>
      </c>
      <c r="R2058" t="b">
        <v>0</v>
      </c>
      <c r="S2058" t="b">
        <v>1</v>
      </c>
      <c r="T2058" t="s">
        <v>8295</v>
      </c>
      <c r="U2058" t="s">
        <v>8319</v>
      </c>
      <c r="V2058" t="s">
        <v>8349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v>202.23220000000001</v>
      </c>
      <c r="G2059" t="s">
        <v>8219</v>
      </c>
      <c r="H2059">
        <f t="shared" si="128"/>
        <v>666</v>
      </c>
      <c r="I2059" t="str">
        <f t="shared" si="129"/>
        <v>null</v>
      </c>
      <c r="J2059">
        <v>666</v>
      </c>
      <c r="K2059" s="6">
        <v>45.547792792792798</v>
      </c>
      <c r="L2059" t="s">
        <v>8225</v>
      </c>
      <c r="M2059" t="s">
        <v>8247</v>
      </c>
      <c r="N2059">
        <v>1456487532</v>
      </c>
      <c r="O2059" s="11">
        <f t="shared" si="130"/>
        <v>42426.494583333333</v>
      </c>
      <c r="P2059">
        <v>1453895532</v>
      </c>
      <c r="Q2059" s="11">
        <f t="shared" si="131"/>
        <v>42396.494583333333</v>
      </c>
      <c r="R2059" t="b">
        <v>0</v>
      </c>
      <c r="S2059" t="b">
        <v>1</v>
      </c>
      <c r="T2059" t="s">
        <v>8295</v>
      </c>
      <c r="U2059" t="s">
        <v>8319</v>
      </c>
      <c r="V2059" t="s">
        <v>8349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v>168.28125</v>
      </c>
      <c r="G2060" t="s">
        <v>8219</v>
      </c>
      <c r="H2060">
        <f t="shared" si="128"/>
        <v>410</v>
      </c>
      <c r="I2060" t="str">
        <f t="shared" si="129"/>
        <v>null</v>
      </c>
      <c r="J2060">
        <v>410</v>
      </c>
      <c r="K2060" s="6">
        <v>10.507317073170732</v>
      </c>
      <c r="L2060" t="s">
        <v>8225</v>
      </c>
      <c r="M2060" t="s">
        <v>8247</v>
      </c>
      <c r="N2060">
        <v>1425326400</v>
      </c>
      <c r="O2060" s="11">
        <f t="shared" si="130"/>
        <v>42065.833333333328</v>
      </c>
      <c r="P2060">
        <v>1421916830</v>
      </c>
      <c r="Q2060" s="11">
        <f t="shared" si="131"/>
        <v>42026.370717592596</v>
      </c>
      <c r="R2060" t="b">
        <v>0</v>
      </c>
      <c r="S2060" t="b">
        <v>1</v>
      </c>
      <c r="T2060" t="s">
        <v>8295</v>
      </c>
      <c r="U2060" t="s">
        <v>8319</v>
      </c>
      <c r="V2060" t="s">
        <v>8349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v>143.45666666666668</v>
      </c>
      <c r="G2061" t="s">
        <v>8219</v>
      </c>
      <c r="H2061">
        <f t="shared" si="128"/>
        <v>375</v>
      </c>
      <c r="I2061" t="str">
        <f t="shared" si="129"/>
        <v>null</v>
      </c>
      <c r="J2061">
        <v>375</v>
      </c>
      <c r="K2061" s="6">
        <v>114.76533333333333</v>
      </c>
      <c r="L2061" t="s">
        <v>8224</v>
      </c>
      <c r="M2061" t="s">
        <v>8246</v>
      </c>
      <c r="N2061">
        <v>1454277540</v>
      </c>
      <c r="O2061" s="11">
        <f t="shared" si="130"/>
        <v>42400.915972222225</v>
      </c>
      <c r="P2061">
        <v>1450880854</v>
      </c>
      <c r="Q2061" s="11">
        <f t="shared" si="131"/>
        <v>42361.602476851855</v>
      </c>
      <c r="R2061" t="b">
        <v>0</v>
      </c>
      <c r="S2061" t="b">
        <v>1</v>
      </c>
      <c r="T2061" t="s">
        <v>8295</v>
      </c>
      <c r="U2061" t="s">
        <v>8319</v>
      </c>
      <c r="V2061" t="s">
        <v>8349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v>196.4</v>
      </c>
      <c r="G2062" t="s">
        <v>8219</v>
      </c>
      <c r="H2062">
        <f t="shared" si="128"/>
        <v>1364</v>
      </c>
      <c r="I2062" t="str">
        <f t="shared" si="129"/>
        <v>null</v>
      </c>
      <c r="J2062">
        <v>1364</v>
      </c>
      <c r="K2062" s="6">
        <v>35.997067448680355</v>
      </c>
      <c r="L2062" t="s">
        <v>8224</v>
      </c>
      <c r="M2062" t="s">
        <v>8246</v>
      </c>
      <c r="N2062">
        <v>1406129150</v>
      </c>
      <c r="O2062" s="11">
        <f t="shared" si="130"/>
        <v>41843.642939814818</v>
      </c>
      <c r="P2062">
        <v>1400945150</v>
      </c>
      <c r="Q2062" s="11">
        <f t="shared" si="131"/>
        <v>41783.642939814818</v>
      </c>
      <c r="R2062" t="b">
        <v>0</v>
      </c>
      <c r="S2062" t="b">
        <v>1</v>
      </c>
      <c r="T2062" t="s">
        <v>8295</v>
      </c>
      <c r="U2062" t="s">
        <v>8319</v>
      </c>
      <c r="V2062" t="s">
        <v>8349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v>107.91999999999999</v>
      </c>
      <c r="G2063" t="s">
        <v>8219</v>
      </c>
      <c r="H2063">
        <f t="shared" si="128"/>
        <v>35</v>
      </c>
      <c r="I2063" t="str">
        <f t="shared" si="129"/>
        <v>null</v>
      </c>
      <c r="J2063">
        <v>35</v>
      </c>
      <c r="K2063" s="6">
        <v>154.17142857142858</v>
      </c>
      <c r="L2063" t="s">
        <v>8224</v>
      </c>
      <c r="M2063" t="s">
        <v>8246</v>
      </c>
      <c r="N2063">
        <v>1483208454</v>
      </c>
      <c r="O2063" s="11">
        <f t="shared" si="130"/>
        <v>42735.764513888891</v>
      </c>
      <c r="P2063">
        <v>1480616454</v>
      </c>
      <c r="Q2063" s="11">
        <f t="shared" si="131"/>
        <v>42705.764513888891</v>
      </c>
      <c r="R2063" t="b">
        <v>0</v>
      </c>
      <c r="S2063" t="b">
        <v>1</v>
      </c>
      <c r="T2063" t="s">
        <v>8295</v>
      </c>
      <c r="U2063" t="s">
        <v>8319</v>
      </c>
      <c r="V2063" t="s">
        <v>8349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v>114.97699999999999</v>
      </c>
      <c r="G2064" t="s">
        <v>8219</v>
      </c>
      <c r="H2064">
        <f t="shared" si="128"/>
        <v>203</v>
      </c>
      <c r="I2064" t="str">
        <f t="shared" si="129"/>
        <v>null</v>
      </c>
      <c r="J2064">
        <v>203</v>
      </c>
      <c r="K2064" s="6">
        <v>566.38916256157631</v>
      </c>
      <c r="L2064" t="s">
        <v>8232</v>
      </c>
      <c r="M2064" t="s">
        <v>8253</v>
      </c>
      <c r="N2064">
        <v>1458807098</v>
      </c>
      <c r="O2064" s="11">
        <f t="shared" si="130"/>
        <v>42453.341412037036</v>
      </c>
      <c r="P2064">
        <v>1456218698</v>
      </c>
      <c r="Q2064" s="11">
        <f t="shared" si="131"/>
        <v>42423.3830787037</v>
      </c>
      <c r="R2064" t="b">
        <v>0</v>
      </c>
      <c r="S2064" t="b">
        <v>1</v>
      </c>
      <c r="T2064" t="s">
        <v>8295</v>
      </c>
      <c r="U2064" t="s">
        <v>8319</v>
      </c>
      <c r="V2064" t="s">
        <v>8349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v>148.04999999999998</v>
      </c>
      <c r="G2065" t="s">
        <v>8219</v>
      </c>
      <c r="H2065">
        <f t="shared" si="128"/>
        <v>49</v>
      </c>
      <c r="I2065" t="str">
        <f t="shared" si="129"/>
        <v>null</v>
      </c>
      <c r="J2065">
        <v>49</v>
      </c>
      <c r="K2065" s="6">
        <v>120.85714285714286</v>
      </c>
      <c r="L2065" t="s">
        <v>8236</v>
      </c>
      <c r="M2065" t="s">
        <v>8249</v>
      </c>
      <c r="N2065">
        <v>1463333701</v>
      </c>
      <c r="O2065" s="11">
        <f t="shared" si="130"/>
        <v>42505.73265046296</v>
      </c>
      <c r="P2065">
        <v>1460482501</v>
      </c>
      <c r="Q2065" s="11">
        <f t="shared" si="131"/>
        <v>42472.73265046296</v>
      </c>
      <c r="R2065" t="b">
        <v>0</v>
      </c>
      <c r="S2065" t="b">
        <v>1</v>
      </c>
      <c r="T2065" t="s">
        <v>8295</v>
      </c>
      <c r="U2065" t="s">
        <v>8319</v>
      </c>
      <c r="V2065" t="s">
        <v>8349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v>191.16676082790633</v>
      </c>
      <c r="G2066" t="s">
        <v>8219</v>
      </c>
      <c r="H2066">
        <f t="shared" si="128"/>
        <v>5812</v>
      </c>
      <c r="I2066" t="str">
        <f t="shared" si="129"/>
        <v>null</v>
      </c>
      <c r="J2066">
        <v>5812</v>
      </c>
      <c r="K2066" s="6">
        <v>86.163845492085343</v>
      </c>
      <c r="L2066" t="s">
        <v>8224</v>
      </c>
      <c r="M2066" t="s">
        <v>8246</v>
      </c>
      <c r="N2066">
        <v>1370001600</v>
      </c>
      <c r="O2066" s="11">
        <f t="shared" si="130"/>
        <v>41425.5</v>
      </c>
      <c r="P2066">
        <v>1366879523</v>
      </c>
      <c r="Q2066" s="11">
        <f t="shared" si="131"/>
        <v>41389.364849537036</v>
      </c>
      <c r="R2066" t="b">
        <v>0</v>
      </c>
      <c r="S2066" t="b">
        <v>1</v>
      </c>
      <c r="T2066" t="s">
        <v>8295</v>
      </c>
      <c r="U2066" t="s">
        <v>8319</v>
      </c>
      <c r="V2066" t="s">
        <v>8349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v>199.215125</v>
      </c>
      <c r="G2067" t="s">
        <v>8219</v>
      </c>
      <c r="H2067">
        <f t="shared" si="128"/>
        <v>1556</v>
      </c>
      <c r="I2067" t="str">
        <f t="shared" si="129"/>
        <v>null</v>
      </c>
      <c r="J2067">
        <v>1556</v>
      </c>
      <c r="K2067" s="6">
        <v>51.212114395886893</v>
      </c>
      <c r="L2067" t="s">
        <v>8225</v>
      </c>
      <c r="M2067" t="s">
        <v>8247</v>
      </c>
      <c r="N2067">
        <v>1387958429</v>
      </c>
      <c r="O2067" s="11">
        <f t="shared" si="130"/>
        <v>41633.333668981482</v>
      </c>
      <c r="P2067">
        <v>1385366429</v>
      </c>
      <c r="Q2067" s="11">
        <f t="shared" si="131"/>
        <v>41603.333668981482</v>
      </c>
      <c r="R2067" t="b">
        <v>0</v>
      </c>
      <c r="S2067" t="b">
        <v>1</v>
      </c>
      <c r="T2067" t="s">
        <v>8295</v>
      </c>
      <c r="U2067" t="s">
        <v>8319</v>
      </c>
      <c r="V2067" t="s">
        <v>8349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v>218.6</v>
      </c>
      <c r="G2068" t="s">
        <v>8219</v>
      </c>
      <c r="H2068">
        <f t="shared" si="128"/>
        <v>65</v>
      </c>
      <c r="I2068" t="str">
        <f t="shared" si="129"/>
        <v>null</v>
      </c>
      <c r="J2068">
        <v>65</v>
      </c>
      <c r="K2068" s="6">
        <v>67.261538461538464</v>
      </c>
      <c r="L2068" t="s">
        <v>8224</v>
      </c>
      <c r="M2068" t="s">
        <v>8246</v>
      </c>
      <c r="N2068">
        <v>1408818683</v>
      </c>
      <c r="O2068" s="11">
        <f t="shared" si="130"/>
        <v>41874.771793981483</v>
      </c>
      <c r="P2068">
        <v>1406226683</v>
      </c>
      <c r="Q2068" s="11">
        <f t="shared" si="131"/>
        <v>41844.771793981483</v>
      </c>
      <c r="R2068" t="b">
        <v>0</v>
      </c>
      <c r="S2068" t="b">
        <v>1</v>
      </c>
      <c r="T2068" t="s">
        <v>8295</v>
      </c>
      <c r="U2068" t="s">
        <v>8319</v>
      </c>
      <c r="V2068" t="s">
        <v>8349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v>126.86868686868686</v>
      </c>
      <c r="G2069" t="s">
        <v>8219</v>
      </c>
      <c r="H2069">
        <f t="shared" si="128"/>
        <v>10</v>
      </c>
      <c r="I2069" t="str">
        <f t="shared" si="129"/>
        <v>null</v>
      </c>
      <c r="J2069">
        <v>10</v>
      </c>
      <c r="K2069" s="6">
        <v>62.8</v>
      </c>
      <c r="L2069" t="s">
        <v>8225</v>
      </c>
      <c r="M2069" t="s">
        <v>8247</v>
      </c>
      <c r="N2069">
        <v>1432499376</v>
      </c>
      <c r="O2069" s="11">
        <f t="shared" si="130"/>
        <v>42148.853888888887</v>
      </c>
      <c r="P2069">
        <v>1429648176</v>
      </c>
      <c r="Q2069" s="11">
        <f t="shared" si="131"/>
        <v>42115.853888888887</v>
      </c>
      <c r="R2069" t="b">
        <v>0</v>
      </c>
      <c r="S2069" t="b">
        <v>1</v>
      </c>
      <c r="T2069" t="s">
        <v>8295</v>
      </c>
      <c r="U2069" t="s">
        <v>8319</v>
      </c>
      <c r="V2069" t="s">
        <v>8349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v>105.22388000000001</v>
      </c>
      <c r="G2070" t="s">
        <v>8219</v>
      </c>
      <c r="H2070">
        <f t="shared" si="128"/>
        <v>76</v>
      </c>
      <c r="I2070" t="str">
        <f t="shared" si="129"/>
        <v>null</v>
      </c>
      <c r="J2070">
        <v>76</v>
      </c>
      <c r="K2070" s="6">
        <v>346.13118421052633</v>
      </c>
      <c r="L2070" t="s">
        <v>8224</v>
      </c>
      <c r="M2070" t="s">
        <v>8246</v>
      </c>
      <c r="N2070">
        <v>1476994315</v>
      </c>
      <c r="O2070" s="11">
        <f t="shared" si="130"/>
        <v>42663.841608796298</v>
      </c>
      <c r="P2070">
        <v>1474402315</v>
      </c>
      <c r="Q2070" s="11">
        <f t="shared" si="131"/>
        <v>42633.841608796298</v>
      </c>
      <c r="R2070" t="b">
        <v>0</v>
      </c>
      <c r="S2070" t="b">
        <v>1</v>
      </c>
      <c r="T2070" t="s">
        <v>8295</v>
      </c>
      <c r="U2070" t="s">
        <v>8319</v>
      </c>
      <c r="V2070" t="s">
        <v>8349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v>128.40666000000002</v>
      </c>
      <c r="G2071" t="s">
        <v>8219</v>
      </c>
      <c r="H2071">
        <f t="shared" si="128"/>
        <v>263</v>
      </c>
      <c r="I2071" t="str">
        <f t="shared" si="129"/>
        <v>null</v>
      </c>
      <c r="J2071">
        <v>263</v>
      </c>
      <c r="K2071" s="6">
        <v>244.11912547528519</v>
      </c>
      <c r="L2071" t="s">
        <v>8224</v>
      </c>
      <c r="M2071" t="s">
        <v>8246</v>
      </c>
      <c r="N2071">
        <v>1451776791</v>
      </c>
      <c r="O2071" s="11">
        <f t="shared" si="130"/>
        <v>42371.972118055557</v>
      </c>
      <c r="P2071">
        <v>1449098391</v>
      </c>
      <c r="Q2071" s="11">
        <f t="shared" si="131"/>
        <v>42340.972118055557</v>
      </c>
      <c r="R2071" t="b">
        <v>0</v>
      </c>
      <c r="S2071" t="b">
        <v>1</v>
      </c>
      <c r="T2071" t="s">
        <v>8295</v>
      </c>
      <c r="U2071" t="s">
        <v>8319</v>
      </c>
      <c r="V2071" t="s">
        <v>8349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v>317.3272</v>
      </c>
      <c r="G2072" t="s">
        <v>8219</v>
      </c>
      <c r="H2072">
        <f t="shared" si="128"/>
        <v>1530</v>
      </c>
      <c r="I2072" t="str">
        <f t="shared" si="129"/>
        <v>null</v>
      </c>
      <c r="J2072">
        <v>1530</v>
      </c>
      <c r="K2072" s="6">
        <v>259.25424836601309</v>
      </c>
      <c r="L2072" t="s">
        <v>8236</v>
      </c>
      <c r="M2072" t="s">
        <v>8249</v>
      </c>
      <c r="N2072">
        <v>1467128723</v>
      </c>
      <c r="O2072" s="11">
        <f t="shared" si="130"/>
        <v>42549.6565162037</v>
      </c>
      <c r="P2072">
        <v>1464536723</v>
      </c>
      <c r="Q2072" s="11">
        <f t="shared" si="131"/>
        <v>42519.6565162037</v>
      </c>
      <c r="R2072" t="b">
        <v>0</v>
      </c>
      <c r="S2072" t="b">
        <v>1</v>
      </c>
      <c r="T2072" t="s">
        <v>8295</v>
      </c>
      <c r="U2072" t="s">
        <v>8319</v>
      </c>
      <c r="V2072" t="s">
        <v>8349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v>280.73</v>
      </c>
      <c r="G2073" t="s">
        <v>8219</v>
      </c>
      <c r="H2073">
        <f t="shared" si="128"/>
        <v>278</v>
      </c>
      <c r="I2073" t="str">
        <f t="shared" si="129"/>
        <v>null</v>
      </c>
      <c r="J2073">
        <v>278</v>
      </c>
      <c r="K2073" s="6">
        <v>201.96402877697841</v>
      </c>
      <c r="L2073" t="s">
        <v>8224</v>
      </c>
      <c r="M2073" t="s">
        <v>8246</v>
      </c>
      <c r="N2073">
        <v>1475390484</v>
      </c>
      <c r="O2073" s="11">
        <f t="shared" si="130"/>
        <v>42645.278749999998</v>
      </c>
      <c r="P2073">
        <v>1471502484</v>
      </c>
      <c r="Q2073" s="11">
        <f t="shared" si="131"/>
        <v>42600.278749999998</v>
      </c>
      <c r="R2073" t="b">
        <v>0</v>
      </c>
      <c r="S2073" t="b">
        <v>1</v>
      </c>
      <c r="T2073" t="s">
        <v>8295</v>
      </c>
      <c r="U2073" t="s">
        <v>8319</v>
      </c>
      <c r="V2073" t="s">
        <v>8349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v>110.73146853146854</v>
      </c>
      <c r="G2074" t="s">
        <v>8219</v>
      </c>
      <c r="H2074">
        <f t="shared" si="128"/>
        <v>350</v>
      </c>
      <c r="I2074" t="str">
        <f t="shared" si="129"/>
        <v>null</v>
      </c>
      <c r="J2074">
        <v>350</v>
      </c>
      <c r="K2074" s="6">
        <v>226.20857142857142</v>
      </c>
      <c r="L2074" t="s">
        <v>8224</v>
      </c>
      <c r="M2074" t="s">
        <v>8246</v>
      </c>
      <c r="N2074">
        <v>1462629432</v>
      </c>
      <c r="O2074" s="11">
        <f t="shared" si="130"/>
        <v>42497.581388888888</v>
      </c>
      <c r="P2074">
        <v>1460037432</v>
      </c>
      <c r="Q2074" s="11">
        <f t="shared" si="131"/>
        <v>42467.581388888888</v>
      </c>
      <c r="R2074" t="b">
        <v>0</v>
      </c>
      <c r="S2074" t="b">
        <v>1</v>
      </c>
      <c r="T2074" t="s">
        <v>8295</v>
      </c>
      <c r="U2074" t="s">
        <v>8319</v>
      </c>
      <c r="V2074" t="s">
        <v>8349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v>152.60429999999999</v>
      </c>
      <c r="G2075" t="s">
        <v>8219</v>
      </c>
      <c r="H2075">
        <f t="shared" si="128"/>
        <v>470</v>
      </c>
      <c r="I2075" t="str">
        <f t="shared" si="129"/>
        <v>null</v>
      </c>
      <c r="J2075">
        <v>470</v>
      </c>
      <c r="K2075" s="6">
        <v>324.69</v>
      </c>
      <c r="L2075" t="s">
        <v>8224</v>
      </c>
      <c r="M2075" t="s">
        <v>8246</v>
      </c>
      <c r="N2075">
        <v>1431100918</v>
      </c>
      <c r="O2075" s="11">
        <f t="shared" si="130"/>
        <v>42132.668032407411</v>
      </c>
      <c r="P2075">
        <v>1427212918</v>
      </c>
      <c r="Q2075" s="11">
        <f t="shared" si="131"/>
        <v>42087.668032407411</v>
      </c>
      <c r="R2075" t="b">
        <v>0</v>
      </c>
      <c r="S2075" t="b">
        <v>1</v>
      </c>
      <c r="T2075" t="s">
        <v>8295</v>
      </c>
      <c r="U2075" t="s">
        <v>8319</v>
      </c>
      <c r="V2075" t="s">
        <v>8349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v>102.49999999999999</v>
      </c>
      <c r="G2076" t="s">
        <v>8219</v>
      </c>
      <c r="H2076">
        <f t="shared" si="128"/>
        <v>3</v>
      </c>
      <c r="I2076" t="str">
        <f t="shared" si="129"/>
        <v>null</v>
      </c>
      <c r="J2076">
        <v>3</v>
      </c>
      <c r="K2076" s="6">
        <v>205</v>
      </c>
      <c r="L2076" t="s">
        <v>8224</v>
      </c>
      <c r="M2076" t="s">
        <v>8246</v>
      </c>
      <c r="N2076">
        <v>1462564182</v>
      </c>
      <c r="O2076" s="11">
        <f t="shared" si="130"/>
        <v>42496.826180555552</v>
      </c>
      <c r="P2076">
        <v>1459972182</v>
      </c>
      <c r="Q2076" s="11">
        <f t="shared" si="131"/>
        <v>42466.826180555552</v>
      </c>
      <c r="R2076" t="b">
        <v>0</v>
      </c>
      <c r="S2076" t="b">
        <v>1</v>
      </c>
      <c r="T2076" t="s">
        <v>8295</v>
      </c>
      <c r="U2076" t="s">
        <v>8319</v>
      </c>
      <c r="V2076" t="s">
        <v>8349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v>1678.3738373837384</v>
      </c>
      <c r="G2077" t="s">
        <v>8219</v>
      </c>
      <c r="H2077">
        <f t="shared" si="128"/>
        <v>8200</v>
      </c>
      <c r="I2077" t="str">
        <f t="shared" si="129"/>
        <v>null</v>
      </c>
      <c r="J2077">
        <v>8200</v>
      </c>
      <c r="K2077" s="6">
        <v>20.465926829268295</v>
      </c>
      <c r="L2077" t="s">
        <v>8224</v>
      </c>
      <c r="M2077" t="s">
        <v>8246</v>
      </c>
      <c r="N2077">
        <v>1374769288</v>
      </c>
      <c r="O2077" s="11">
        <f t="shared" si="130"/>
        <v>41480.681574074071</v>
      </c>
      <c r="P2077">
        <v>1372177288</v>
      </c>
      <c r="Q2077" s="11">
        <f t="shared" si="131"/>
        <v>41450.681574074071</v>
      </c>
      <c r="R2077" t="b">
        <v>0</v>
      </c>
      <c r="S2077" t="b">
        <v>1</v>
      </c>
      <c r="T2077" t="s">
        <v>8295</v>
      </c>
      <c r="U2077" t="s">
        <v>8319</v>
      </c>
      <c r="V2077" t="s">
        <v>8349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v>543.349156424581</v>
      </c>
      <c r="G2078" t="s">
        <v>8219</v>
      </c>
      <c r="H2078">
        <f t="shared" si="128"/>
        <v>8359</v>
      </c>
      <c r="I2078" t="str">
        <f t="shared" si="129"/>
        <v>null</v>
      </c>
      <c r="J2078">
        <v>8359</v>
      </c>
      <c r="K2078" s="6">
        <v>116.35303146309367</v>
      </c>
      <c r="L2078" t="s">
        <v>8225</v>
      </c>
      <c r="M2078" t="s">
        <v>8247</v>
      </c>
      <c r="N2078">
        <v>1406149689</v>
      </c>
      <c r="O2078" s="11">
        <f t="shared" si="130"/>
        <v>41843.880659722221</v>
      </c>
      <c r="P2078">
        <v>1402693689</v>
      </c>
      <c r="Q2078" s="11">
        <f t="shared" si="131"/>
        <v>41803.880659722221</v>
      </c>
      <c r="R2078" t="b">
        <v>0</v>
      </c>
      <c r="S2078" t="b">
        <v>1</v>
      </c>
      <c r="T2078" t="s">
        <v>8295</v>
      </c>
      <c r="U2078" t="s">
        <v>8319</v>
      </c>
      <c r="V2078" t="s">
        <v>8349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v>115.50800000000001</v>
      </c>
      <c r="G2079" t="s">
        <v>8219</v>
      </c>
      <c r="H2079">
        <f t="shared" si="128"/>
        <v>188</v>
      </c>
      <c r="I2079" t="str">
        <f t="shared" si="129"/>
        <v>null</v>
      </c>
      <c r="J2079">
        <v>188</v>
      </c>
      <c r="K2079" s="6">
        <v>307.20212765957444</v>
      </c>
      <c r="L2079" t="s">
        <v>8224</v>
      </c>
      <c r="M2079" t="s">
        <v>8246</v>
      </c>
      <c r="N2079">
        <v>1433538000</v>
      </c>
      <c r="O2079" s="11">
        <f t="shared" si="130"/>
        <v>42160.875</v>
      </c>
      <c r="P2079">
        <v>1428541276</v>
      </c>
      <c r="Q2079" s="11">
        <f t="shared" si="131"/>
        <v>42103.042546296296</v>
      </c>
      <c r="R2079" t="b">
        <v>0</v>
      </c>
      <c r="S2079" t="b">
        <v>1</v>
      </c>
      <c r="T2079" t="s">
        <v>8295</v>
      </c>
      <c r="U2079" t="s">
        <v>8319</v>
      </c>
      <c r="V2079" t="s">
        <v>8349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v>131.20499999999998</v>
      </c>
      <c r="G2080" t="s">
        <v>8219</v>
      </c>
      <c r="H2080">
        <f t="shared" si="128"/>
        <v>48</v>
      </c>
      <c r="I2080" t="str">
        <f t="shared" si="129"/>
        <v>null</v>
      </c>
      <c r="J2080">
        <v>48</v>
      </c>
      <c r="K2080" s="6">
        <v>546.6875</v>
      </c>
      <c r="L2080" t="s">
        <v>8227</v>
      </c>
      <c r="M2080" t="s">
        <v>8249</v>
      </c>
      <c r="N2080">
        <v>1482085857</v>
      </c>
      <c r="O2080" s="11">
        <f t="shared" si="130"/>
        <v>42722.771493055552</v>
      </c>
      <c r="P2080">
        <v>1479493857</v>
      </c>
      <c r="Q2080" s="11">
        <f t="shared" si="131"/>
        <v>42692.771493055552</v>
      </c>
      <c r="R2080" t="b">
        <v>0</v>
      </c>
      <c r="S2080" t="b">
        <v>1</v>
      </c>
      <c r="T2080" t="s">
        <v>8295</v>
      </c>
      <c r="U2080" t="s">
        <v>8319</v>
      </c>
      <c r="V2080" t="s">
        <v>8349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v>288.17</v>
      </c>
      <c r="G2081" t="s">
        <v>8219</v>
      </c>
      <c r="H2081">
        <f t="shared" si="128"/>
        <v>607</v>
      </c>
      <c r="I2081" t="str">
        <f t="shared" si="129"/>
        <v>null</v>
      </c>
      <c r="J2081">
        <v>607</v>
      </c>
      <c r="K2081" s="6">
        <v>47.474464579901152</v>
      </c>
      <c r="L2081" t="s">
        <v>8225</v>
      </c>
      <c r="M2081" t="s">
        <v>8247</v>
      </c>
      <c r="N2081">
        <v>1435258800</v>
      </c>
      <c r="O2081" s="11">
        <f t="shared" si="130"/>
        <v>42180.791666666672</v>
      </c>
      <c r="P2081">
        <v>1432659793</v>
      </c>
      <c r="Q2081" s="11">
        <f t="shared" si="131"/>
        <v>42150.71056712963</v>
      </c>
      <c r="R2081" t="b">
        <v>0</v>
      </c>
      <c r="S2081" t="b">
        <v>1</v>
      </c>
      <c r="T2081" t="s">
        <v>8295</v>
      </c>
      <c r="U2081" t="s">
        <v>8319</v>
      </c>
      <c r="V2081" t="s">
        <v>8349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v>507.8</v>
      </c>
      <c r="G2082" t="s">
        <v>8219</v>
      </c>
      <c r="H2082">
        <f t="shared" si="128"/>
        <v>50</v>
      </c>
      <c r="I2082" t="str">
        <f t="shared" si="129"/>
        <v>null</v>
      </c>
      <c r="J2082">
        <v>50</v>
      </c>
      <c r="K2082" s="6">
        <v>101.56</v>
      </c>
      <c r="L2082" t="s">
        <v>8224</v>
      </c>
      <c r="M2082" t="s">
        <v>8246</v>
      </c>
      <c r="N2082">
        <v>1447286300</v>
      </c>
      <c r="O2082" s="11">
        <f t="shared" si="130"/>
        <v>42319.998842592591</v>
      </c>
      <c r="P2082">
        <v>1444690700</v>
      </c>
      <c r="Q2082" s="11">
        <f t="shared" si="131"/>
        <v>42289.957175925927</v>
      </c>
      <c r="R2082" t="b">
        <v>0</v>
      </c>
      <c r="S2082" t="b">
        <v>1</v>
      </c>
      <c r="T2082" t="s">
        <v>8295</v>
      </c>
      <c r="U2082" t="s">
        <v>8319</v>
      </c>
      <c r="V2082" t="s">
        <v>8349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v>114.57142857142857</v>
      </c>
      <c r="G2083" t="s">
        <v>8219</v>
      </c>
      <c r="H2083">
        <f t="shared" si="128"/>
        <v>55</v>
      </c>
      <c r="I2083" t="str">
        <f t="shared" si="129"/>
        <v>null</v>
      </c>
      <c r="J2083">
        <v>55</v>
      </c>
      <c r="K2083" s="6">
        <v>72.909090909090907</v>
      </c>
      <c r="L2083" t="s">
        <v>8224</v>
      </c>
      <c r="M2083" t="s">
        <v>8246</v>
      </c>
      <c r="N2083">
        <v>1337144340</v>
      </c>
      <c r="O2083" s="11">
        <f t="shared" si="130"/>
        <v>41045.207638888889</v>
      </c>
      <c r="P2083">
        <v>1333597555</v>
      </c>
      <c r="Q2083" s="11">
        <f t="shared" si="131"/>
        <v>41004.156886574077</v>
      </c>
      <c r="R2083" t="b">
        <v>0</v>
      </c>
      <c r="S2083" t="b">
        <v>1</v>
      </c>
      <c r="T2083" t="s">
        <v>8279</v>
      </c>
      <c r="U2083" t="s">
        <v>8325</v>
      </c>
      <c r="V2083" t="s">
        <v>8329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v>110.73333333333333</v>
      </c>
      <c r="G2084" t="s">
        <v>8219</v>
      </c>
      <c r="H2084">
        <f t="shared" si="128"/>
        <v>38</v>
      </c>
      <c r="I2084" t="str">
        <f t="shared" si="129"/>
        <v>null</v>
      </c>
      <c r="J2084">
        <v>38</v>
      </c>
      <c r="K2084" s="6">
        <v>43.710526315789473</v>
      </c>
      <c r="L2084" t="s">
        <v>8224</v>
      </c>
      <c r="M2084" t="s">
        <v>8246</v>
      </c>
      <c r="N2084">
        <v>1322106796</v>
      </c>
      <c r="O2084" s="11">
        <f t="shared" si="130"/>
        <v>40871.161990740737</v>
      </c>
      <c r="P2084">
        <v>1316919196</v>
      </c>
      <c r="Q2084" s="11">
        <f t="shared" si="131"/>
        <v>40811.120324074072</v>
      </c>
      <c r="R2084" t="b">
        <v>0</v>
      </c>
      <c r="S2084" t="b">
        <v>1</v>
      </c>
      <c r="T2084" t="s">
        <v>8279</v>
      </c>
      <c r="U2084" t="s">
        <v>8325</v>
      </c>
      <c r="V2084" t="s">
        <v>8329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v>113.33333333333333</v>
      </c>
      <c r="G2085" t="s">
        <v>8219</v>
      </c>
      <c r="H2085">
        <f t="shared" si="128"/>
        <v>25</v>
      </c>
      <c r="I2085" t="str">
        <f t="shared" si="129"/>
        <v>null</v>
      </c>
      <c r="J2085">
        <v>25</v>
      </c>
      <c r="K2085" s="6">
        <v>34</v>
      </c>
      <c r="L2085" t="s">
        <v>8224</v>
      </c>
      <c r="M2085" t="s">
        <v>8246</v>
      </c>
      <c r="N2085">
        <v>1338830395</v>
      </c>
      <c r="O2085" s="11">
        <f t="shared" si="130"/>
        <v>41064.72216435185</v>
      </c>
      <c r="P2085">
        <v>1336238395</v>
      </c>
      <c r="Q2085" s="11">
        <f t="shared" si="131"/>
        <v>41034.72216435185</v>
      </c>
      <c r="R2085" t="b">
        <v>0</v>
      </c>
      <c r="S2085" t="b">
        <v>1</v>
      </c>
      <c r="T2085" t="s">
        <v>8279</v>
      </c>
      <c r="U2085" t="s">
        <v>8325</v>
      </c>
      <c r="V2085" t="s">
        <v>8329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v>108.33333333333333</v>
      </c>
      <c r="G2086" t="s">
        <v>8219</v>
      </c>
      <c r="H2086">
        <f t="shared" si="128"/>
        <v>46</v>
      </c>
      <c r="I2086" t="str">
        <f t="shared" si="129"/>
        <v>null</v>
      </c>
      <c r="J2086">
        <v>46</v>
      </c>
      <c r="K2086" s="6">
        <v>70.652173913043484</v>
      </c>
      <c r="L2086" t="s">
        <v>8224</v>
      </c>
      <c r="M2086" t="s">
        <v>8246</v>
      </c>
      <c r="N2086">
        <v>1399186740</v>
      </c>
      <c r="O2086" s="11">
        <f t="shared" si="130"/>
        <v>41763.290972222225</v>
      </c>
      <c r="P2086">
        <v>1396468782</v>
      </c>
      <c r="Q2086" s="11">
        <f t="shared" si="131"/>
        <v>41731.833124999997</v>
      </c>
      <c r="R2086" t="b">
        <v>0</v>
      </c>
      <c r="S2086" t="b">
        <v>1</v>
      </c>
      <c r="T2086" t="s">
        <v>8279</v>
      </c>
      <c r="U2086" t="s">
        <v>8325</v>
      </c>
      <c r="V2086" t="s">
        <v>8329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v>123.53333333333335</v>
      </c>
      <c r="G2087" t="s">
        <v>8219</v>
      </c>
      <c r="H2087">
        <f t="shared" si="128"/>
        <v>83</v>
      </c>
      <c r="I2087" t="str">
        <f t="shared" si="129"/>
        <v>null</v>
      </c>
      <c r="J2087">
        <v>83</v>
      </c>
      <c r="K2087" s="6">
        <v>89.301204819277103</v>
      </c>
      <c r="L2087" t="s">
        <v>8224</v>
      </c>
      <c r="M2087" t="s">
        <v>8246</v>
      </c>
      <c r="N2087">
        <v>1342382587</v>
      </c>
      <c r="O2087" s="11">
        <f t="shared" si="130"/>
        <v>41105.835497685184</v>
      </c>
      <c r="P2087">
        <v>1339790587</v>
      </c>
      <c r="Q2087" s="11">
        <f t="shared" si="131"/>
        <v>41075.835497685184</v>
      </c>
      <c r="R2087" t="b">
        <v>0</v>
      </c>
      <c r="S2087" t="b">
        <v>1</v>
      </c>
      <c r="T2087" t="s">
        <v>8279</v>
      </c>
      <c r="U2087" t="s">
        <v>8325</v>
      </c>
      <c r="V2087" t="s">
        <v>8329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v>100.69999999999999</v>
      </c>
      <c r="G2088" t="s">
        <v>8219</v>
      </c>
      <c r="H2088">
        <f t="shared" si="128"/>
        <v>35</v>
      </c>
      <c r="I2088" t="str">
        <f t="shared" si="129"/>
        <v>null</v>
      </c>
      <c r="J2088">
        <v>35</v>
      </c>
      <c r="K2088" s="6">
        <v>115.08571428571429</v>
      </c>
      <c r="L2088" t="s">
        <v>8224</v>
      </c>
      <c r="M2088" t="s">
        <v>8246</v>
      </c>
      <c r="N2088">
        <v>1323838740</v>
      </c>
      <c r="O2088" s="11">
        <f t="shared" si="130"/>
        <v>40891.207638888889</v>
      </c>
      <c r="P2088">
        <v>1321200332</v>
      </c>
      <c r="Q2088" s="11">
        <f t="shared" si="131"/>
        <v>40860.67050925926</v>
      </c>
      <c r="R2088" t="b">
        <v>0</v>
      </c>
      <c r="S2088" t="b">
        <v>1</v>
      </c>
      <c r="T2088" t="s">
        <v>8279</v>
      </c>
      <c r="U2088" t="s">
        <v>8325</v>
      </c>
      <c r="V2088" t="s">
        <v>8329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v>103.53333333333335</v>
      </c>
      <c r="G2089" t="s">
        <v>8219</v>
      </c>
      <c r="H2089">
        <f t="shared" si="128"/>
        <v>25</v>
      </c>
      <c r="I2089" t="str">
        <f t="shared" si="129"/>
        <v>null</v>
      </c>
      <c r="J2089">
        <v>25</v>
      </c>
      <c r="K2089" s="6">
        <v>62.12</v>
      </c>
      <c r="L2089" t="s">
        <v>8224</v>
      </c>
      <c r="M2089" t="s">
        <v>8246</v>
      </c>
      <c r="N2089">
        <v>1315457658</v>
      </c>
      <c r="O2089" s="11">
        <f t="shared" si="130"/>
        <v>40794.204375000001</v>
      </c>
      <c r="P2089">
        <v>1312865658</v>
      </c>
      <c r="Q2089" s="11">
        <f t="shared" si="131"/>
        <v>40764.204375000001</v>
      </c>
      <c r="R2089" t="b">
        <v>0</v>
      </c>
      <c r="S2089" t="b">
        <v>1</v>
      </c>
      <c r="T2089" t="s">
        <v>8279</v>
      </c>
      <c r="U2089" t="s">
        <v>8325</v>
      </c>
      <c r="V2089" t="s">
        <v>8329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v>115.51066666666668</v>
      </c>
      <c r="G2090" t="s">
        <v>8219</v>
      </c>
      <c r="H2090">
        <f t="shared" si="128"/>
        <v>75</v>
      </c>
      <c r="I2090" t="str">
        <f t="shared" si="129"/>
        <v>null</v>
      </c>
      <c r="J2090">
        <v>75</v>
      </c>
      <c r="K2090" s="6">
        <v>46.204266666666669</v>
      </c>
      <c r="L2090" t="s">
        <v>8224</v>
      </c>
      <c r="M2090" t="s">
        <v>8246</v>
      </c>
      <c r="N2090">
        <v>1284177540</v>
      </c>
      <c r="O2090" s="11">
        <f t="shared" si="130"/>
        <v>40432.165972222225</v>
      </c>
      <c r="P2090">
        <v>1281028152</v>
      </c>
      <c r="Q2090" s="11">
        <f t="shared" si="131"/>
        <v>40395.714722222219</v>
      </c>
      <c r="R2090" t="b">
        <v>0</v>
      </c>
      <c r="S2090" t="b">
        <v>1</v>
      </c>
      <c r="T2090" t="s">
        <v>8279</v>
      </c>
      <c r="U2090" t="s">
        <v>8325</v>
      </c>
      <c r="V2090" t="s">
        <v>8329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v>120.4004</v>
      </c>
      <c r="G2091" t="s">
        <v>8219</v>
      </c>
      <c r="H2091">
        <f t="shared" si="128"/>
        <v>62</v>
      </c>
      <c r="I2091" t="str">
        <f t="shared" si="129"/>
        <v>null</v>
      </c>
      <c r="J2091">
        <v>62</v>
      </c>
      <c r="K2091" s="6">
        <v>48.54854838709678</v>
      </c>
      <c r="L2091" t="s">
        <v>8224</v>
      </c>
      <c r="M2091" t="s">
        <v>8246</v>
      </c>
      <c r="N2091">
        <v>1375408194</v>
      </c>
      <c r="O2091" s="11">
        <f t="shared" si="130"/>
        <v>41488.076319444444</v>
      </c>
      <c r="P2091">
        <v>1372384194</v>
      </c>
      <c r="Q2091" s="11">
        <f t="shared" si="131"/>
        <v>41453.076319444444</v>
      </c>
      <c r="R2091" t="b">
        <v>0</v>
      </c>
      <c r="S2091" t="b">
        <v>1</v>
      </c>
      <c r="T2091" t="s">
        <v>8279</v>
      </c>
      <c r="U2091" t="s">
        <v>8325</v>
      </c>
      <c r="V2091" t="s">
        <v>8329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v>115.040375</v>
      </c>
      <c r="G2092" t="s">
        <v>8219</v>
      </c>
      <c r="H2092">
        <f t="shared" si="128"/>
        <v>160</v>
      </c>
      <c r="I2092" t="str">
        <f t="shared" si="129"/>
        <v>null</v>
      </c>
      <c r="J2092">
        <v>160</v>
      </c>
      <c r="K2092" s="6">
        <v>57.520187499999999</v>
      </c>
      <c r="L2092" t="s">
        <v>8224</v>
      </c>
      <c r="M2092" t="s">
        <v>8246</v>
      </c>
      <c r="N2092">
        <v>1361696955</v>
      </c>
      <c r="O2092" s="11">
        <f t="shared" si="130"/>
        <v>41329.381423611114</v>
      </c>
      <c r="P2092">
        <v>1359104955</v>
      </c>
      <c r="Q2092" s="11">
        <f t="shared" si="131"/>
        <v>41299.381423611114</v>
      </c>
      <c r="R2092" t="b">
        <v>0</v>
      </c>
      <c r="S2092" t="b">
        <v>1</v>
      </c>
      <c r="T2092" t="s">
        <v>8279</v>
      </c>
      <c r="U2092" t="s">
        <v>8325</v>
      </c>
      <c r="V2092" t="s">
        <v>8329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v>120.46777777777777</v>
      </c>
      <c r="G2093" t="s">
        <v>8219</v>
      </c>
      <c r="H2093">
        <f t="shared" si="128"/>
        <v>246</v>
      </c>
      <c r="I2093" t="str">
        <f t="shared" si="129"/>
        <v>null</v>
      </c>
      <c r="J2093">
        <v>246</v>
      </c>
      <c r="K2093" s="6">
        <v>88.147154471544724</v>
      </c>
      <c r="L2093" t="s">
        <v>8224</v>
      </c>
      <c r="M2093" t="s">
        <v>8246</v>
      </c>
      <c r="N2093">
        <v>1299009600</v>
      </c>
      <c r="O2093" s="11">
        <f t="shared" si="130"/>
        <v>40603.833333333336</v>
      </c>
      <c r="P2093">
        <v>1294818278</v>
      </c>
      <c r="Q2093" s="11">
        <f t="shared" si="131"/>
        <v>40555.322662037033</v>
      </c>
      <c r="R2093" t="b">
        <v>0</v>
      </c>
      <c r="S2093" t="b">
        <v>1</v>
      </c>
      <c r="T2093" t="s">
        <v>8279</v>
      </c>
      <c r="U2093" t="s">
        <v>8325</v>
      </c>
      <c r="V2093" t="s">
        <v>8329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v>101.28333333333333</v>
      </c>
      <c r="G2094" t="s">
        <v>8219</v>
      </c>
      <c r="H2094">
        <f t="shared" si="128"/>
        <v>55</v>
      </c>
      <c r="I2094" t="str">
        <f t="shared" si="129"/>
        <v>null</v>
      </c>
      <c r="J2094">
        <v>55</v>
      </c>
      <c r="K2094" s="6">
        <v>110.49090909090908</v>
      </c>
      <c r="L2094" t="s">
        <v>8224</v>
      </c>
      <c r="M2094" t="s">
        <v>8246</v>
      </c>
      <c r="N2094">
        <v>1318006732</v>
      </c>
      <c r="O2094" s="11">
        <f t="shared" si="130"/>
        <v>40823.707546296297</v>
      </c>
      <c r="P2094">
        <v>1312822732</v>
      </c>
      <c r="Q2094" s="11">
        <f t="shared" si="131"/>
        <v>40763.707546296297</v>
      </c>
      <c r="R2094" t="b">
        <v>0</v>
      </c>
      <c r="S2094" t="b">
        <v>1</v>
      </c>
      <c r="T2094" t="s">
        <v>8279</v>
      </c>
      <c r="U2094" t="s">
        <v>8325</v>
      </c>
      <c r="V2094" t="s">
        <v>8329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v>102.46666666666667</v>
      </c>
      <c r="G2095" t="s">
        <v>8219</v>
      </c>
      <c r="H2095">
        <f t="shared" si="128"/>
        <v>23</v>
      </c>
      <c r="I2095" t="str">
        <f t="shared" si="129"/>
        <v>null</v>
      </c>
      <c r="J2095">
        <v>23</v>
      </c>
      <c r="K2095" s="6">
        <v>66.826086956521735</v>
      </c>
      <c r="L2095" t="s">
        <v>8224</v>
      </c>
      <c r="M2095" t="s">
        <v>8246</v>
      </c>
      <c r="N2095">
        <v>1356211832</v>
      </c>
      <c r="O2095" s="11">
        <f t="shared" si="130"/>
        <v>41265.896203703705</v>
      </c>
      <c r="P2095">
        <v>1351024232</v>
      </c>
      <c r="Q2095" s="11">
        <f t="shared" si="131"/>
        <v>41205.854537037041</v>
      </c>
      <c r="R2095" t="b">
        <v>0</v>
      </c>
      <c r="S2095" t="b">
        <v>1</v>
      </c>
      <c r="T2095" t="s">
        <v>8279</v>
      </c>
      <c r="U2095" t="s">
        <v>8325</v>
      </c>
      <c r="V2095" t="s">
        <v>8329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v>120.54285714285714</v>
      </c>
      <c r="G2096" t="s">
        <v>8219</v>
      </c>
      <c r="H2096">
        <f t="shared" si="128"/>
        <v>72</v>
      </c>
      <c r="I2096" t="str">
        <f t="shared" si="129"/>
        <v>null</v>
      </c>
      <c r="J2096">
        <v>72</v>
      </c>
      <c r="K2096" s="6">
        <v>58.597222222222221</v>
      </c>
      <c r="L2096" t="s">
        <v>8224</v>
      </c>
      <c r="M2096" t="s">
        <v>8246</v>
      </c>
      <c r="N2096">
        <v>1330916400</v>
      </c>
      <c r="O2096" s="11">
        <f t="shared" si="130"/>
        <v>40973.125</v>
      </c>
      <c r="P2096">
        <v>1327969730</v>
      </c>
      <c r="Q2096" s="11">
        <f t="shared" si="131"/>
        <v>40939.02002314815</v>
      </c>
      <c r="R2096" t="b">
        <v>0</v>
      </c>
      <c r="S2096" t="b">
        <v>1</v>
      </c>
      <c r="T2096" t="s">
        <v>8279</v>
      </c>
      <c r="U2096" t="s">
        <v>8325</v>
      </c>
      <c r="V2096" t="s">
        <v>8329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v>100</v>
      </c>
      <c r="G2097" t="s">
        <v>8219</v>
      </c>
      <c r="H2097">
        <f t="shared" si="128"/>
        <v>22</v>
      </c>
      <c r="I2097" t="str">
        <f t="shared" si="129"/>
        <v>null</v>
      </c>
      <c r="J2097">
        <v>22</v>
      </c>
      <c r="K2097" s="6">
        <v>113.63636363636364</v>
      </c>
      <c r="L2097" t="s">
        <v>8224</v>
      </c>
      <c r="M2097" t="s">
        <v>8246</v>
      </c>
      <c r="N2097">
        <v>1317576973</v>
      </c>
      <c r="O2097" s="11">
        <f t="shared" si="130"/>
        <v>40818.733483796292</v>
      </c>
      <c r="P2097">
        <v>1312392973</v>
      </c>
      <c r="Q2097" s="11">
        <f t="shared" si="131"/>
        <v>40758.733483796292</v>
      </c>
      <c r="R2097" t="b">
        <v>0</v>
      </c>
      <c r="S2097" t="b">
        <v>1</v>
      </c>
      <c r="T2097" t="s">
        <v>8279</v>
      </c>
      <c r="U2097" t="s">
        <v>8325</v>
      </c>
      <c r="V2097" t="s">
        <v>8329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v>101.66666666666666</v>
      </c>
      <c r="G2098" t="s">
        <v>8219</v>
      </c>
      <c r="H2098">
        <f t="shared" si="128"/>
        <v>14</v>
      </c>
      <c r="I2098" t="str">
        <f t="shared" si="129"/>
        <v>null</v>
      </c>
      <c r="J2098">
        <v>14</v>
      </c>
      <c r="K2098" s="6">
        <v>43.571428571428569</v>
      </c>
      <c r="L2098" t="s">
        <v>8224</v>
      </c>
      <c r="M2098" t="s">
        <v>8246</v>
      </c>
      <c r="N2098">
        <v>1351223940</v>
      </c>
      <c r="O2098" s="11">
        <f t="shared" si="130"/>
        <v>41208.165972222225</v>
      </c>
      <c r="P2098">
        <v>1349892735</v>
      </c>
      <c r="Q2098" s="11">
        <f t="shared" si="131"/>
        <v>41192.758506944447</v>
      </c>
      <c r="R2098" t="b">
        <v>0</v>
      </c>
      <c r="S2098" t="b">
        <v>1</v>
      </c>
      <c r="T2098" t="s">
        <v>8279</v>
      </c>
      <c r="U2098" t="s">
        <v>8325</v>
      </c>
      <c r="V2098" t="s">
        <v>8329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v>100</v>
      </c>
      <c r="G2099" t="s">
        <v>8219</v>
      </c>
      <c r="H2099">
        <f t="shared" si="128"/>
        <v>38</v>
      </c>
      <c r="I2099" t="str">
        <f t="shared" si="129"/>
        <v>null</v>
      </c>
      <c r="J2099">
        <v>38</v>
      </c>
      <c r="K2099" s="6">
        <v>78.94736842105263</v>
      </c>
      <c r="L2099" t="s">
        <v>8224</v>
      </c>
      <c r="M2099" t="s">
        <v>8246</v>
      </c>
      <c r="N2099">
        <v>1322751735</v>
      </c>
      <c r="O2099" s="11">
        <f t="shared" si="130"/>
        <v>40878.626562500001</v>
      </c>
      <c r="P2099">
        <v>1317564135</v>
      </c>
      <c r="Q2099" s="11">
        <f t="shared" si="131"/>
        <v>40818.58489583333</v>
      </c>
      <c r="R2099" t="b">
        <v>0</v>
      </c>
      <c r="S2099" t="b">
        <v>1</v>
      </c>
      <c r="T2099" t="s">
        <v>8279</v>
      </c>
      <c r="U2099" t="s">
        <v>8325</v>
      </c>
      <c r="V2099" t="s">
        <v>8329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v>100.33333333333334</v>
      </c>
      <c r="G2100" t="s">
        <v>8219</v>
      </c>
      <c r="H2100">
        <f t="shared" si="128"/>
        <v>32</v>
      </c>
      <c r="I2100" t="str">
        <f t="shared" si="129"/>
        <v>null</v>
      </c>
      <c r="J2100">
        <v>32</v>
      </c>
      <c r="K2100" s="6">
        <v>188.125</v>
      </c>
      <c r="L2100" t="s">
        <v>8224</v>
      </c>
      <c r="M2100" t="s">
        <v>8246</v>
      </c>
      <c r="N2100">
        <v>1331174635</v>
      </c>
      <c r="O2100" s="11">
        <f t="shared" si="130"/>
        <v>40976.11383101852</v>
      </c>
      <c r="P2100">
        <v>1328582635</v>
      </c>
      <c r="Q2100" s="11">
        <f t="shared" si="131"/>
        <v>40946.11383101852</v>
      </c>
      <c r="R2100" t="b">
        <v>0</v>
      </c>
      <c r="S2100" t="b">
        <v>1</v>
      </c>
      <c r="T2100" t="s">
        <v>8279</v>
      </c>
      <c r="U2100" t="s">
        <v>8325</v>
      </c>
      <c r="V2100" t="s">
        <v>8329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v>132.36666666666667</v>
      </c>
      <c r="G2101" t="s">
        <v>8219</v>
      </c>
      <c r="H2101">
        <f t="shared" si="128"/>
        <v>63</v>
      </c>
      <c r="I2101" t="str">
        <f t="shared" si="129"/>
        <v>null</v>
      </c>
      <c r="J2101">
        <v>63</v>
      </c>
      <c r="K2101" s="6">
        <v>63.031746031746032</v>
      </c>
      <c r="L2101" t="s">
        <v>8224</v>
      </c>
      <c r="M2101" t="s">
        <v>8246</v>
      </c>
      <c r="N2101">
        <v>1435808400</v>
      </c>
      <c r="O2101" s="11">
        <f t="shared" si="130"/>
        <v>42187.152777777781</v>
      </c>
      <c r="P2101">
        <v>1434650084</v>
      </c>
      <c r="Q2101" s="11">
        <f t="shared" si="131"/>
        <v>42173.746342592596</v>
      </c>
      <c r="R2101" t="b">
        <v>0</v>
      </c>
      <c r="S2101" t="b">
        <v>1</v>
      </c>
      <c r="T2101" t="s">
        <v>8279</v>
      </c>
      <c r="U2101" t="s">
        <v>8325</v>
      </c>
      <c r="V2101" t="s">
        <v>8329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v>136.66666666666666</v>
      </c>
      <c r="G2102" t="s">
        <v>8219</v>
      </c>
      <c r="H2102">
        <f t="shared" si="128"/>
        <v>27</v>
      </c>
      <c r="I2102" t="str">
        <f t="shared" si="129"/>
        <v>null</v>
      </c>
      <c r="J2102">
        <v>27</v>
      </c>
      <c r="K2102" s="6">
        <v>30.37037037037037</v>
      </c>
      <c r="L2102" t="s">
        <v>8224</v>
      </c>
      <c r="M2102" t="s">
        <v>8246</v>
      </c>
      <c r="N2102">
        <v>1341028740</v>
      </c>
      <c r="O2102" s="11">
        <f t="shared" si="130"/>
        <v>41090.165972222225</v>
      </c>
      <c r="P2102">
        <v>1339704141</v>
      </c>
      <c r="Q2102" s="11">
        <f t="shared" si="131"/>
        <v>41074.834965277776</v>
      </c>
      <c r="R2102" t="b">
        <v>0</v>
      </c>
      <c r="S2102" t="b">
        <v>1</v>
      </c>
      <c r="T2102" t="s">
        <v>8279</v>
      </c>
      <c r="U2102" t="s">
        <v>8325</v>
      </c>
      <c r="V2102" t="s">
        <v>8329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v>113.25</v>
      </c>
      <c r="G2103" t="s">
        <v>8219</v>
      </c>
      <c r="H2103">
        <f t="shared" si="128"/>
        <v>44</v>
      </c>
      <c r="I2103" t="str">
        <f t="shared" si="129"/>
        <v>null</v>
      </c>
      <c r="J2103">
        <v>44</v>
      </c>
      <c r="K2103" s="6">
        <v>51.477272727272727</v>
      </c>
      <c r="L2103" t="s">
        <v>8224</v>
      </c>
      <c r="M2103" t="s">
        <v>8246</v>
      </c>
      <c r="N2103">
        <v>1329104114</v>
      </c>
      <c r="O2103" s="11">
        <f t="shared" si="130"/>
        <v>40952.149467592593</v>
      </c>
      <c r="P2103">
        <v>1323920114</v>
      </c>
      <c r="Q2103" s="11">
        <f t="shared" si="131"/>
        <v>40892.149467592593</v>
      </c>
      <c r="R2103" t="b">
        <v>0</v>
      </c>
      <c r="S2103" t="b">
        <v>1</v>
      </c>
      <c r="T2103" t="s">
        <v>8279</v>
      </c>
      <c r="U2103" t="s">
        <v>8325</v>
      </c>
      <c r="V2103" t="s">
        <v>8329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v>136</v>
      </c>
      <c r="G2104" t="s">
        <v>8219</v>
      </c>
      <c r="H2104">
        <f t="shared" si="128"/>
        <v>38</v>
      </c>
      <c r="I2104" t="str">
        <f t="shared" si="129"/>
        <v>null</v>
      </c>
      <c r="J2104">
        <v>38</v>
      </c>
      <c r="K2104" s="6">
        <v>35.789473684210527</v>
      </c>
      <c r="L2104" t="s">
        <v>8224</v>
      </c>
      <c r="M2104" t="s">
        <v>8246</v>
      </c>
      <c r="N2104">
        <v>1304628648</v>
      </c>
      <c r="O2104" s="11">
        <f t="shared" si="130"/>
        <v>40668.868611111109</v>
      </c>
      <c r="P2104">
        <v>1302036648</v>
      </c>
      <c r="Q2104" s="11">
        <f t="shared" si="131"/>
        <v>40638.868611111109</v>
      </c>
      <c r="R2104" t="b">
        <v>0</v>
      </c>
      <c r="S2104" t="b">
        <v>1</v>
      </c>
      <c r="T2104" t="s">
        <v>8279</v>
      </c>
      <c r="U2104" t="s">
        <v>8325</v>
      </c>
      <c r="V2104" t="s">
        <v>8329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v>146.12318374694613</v>
      </c>
      <c r="G2105" t="s">
        <v>8219</v>
      </c>
      <c r="H2105">
        <f t="shared" si="128"/>
        <v>115</v>
      </c>
      <c r="I2105" t="str">
        <f t="shared" si="129"/>
        <v>null</v>
      </c>
      <c r="J2105">
        <v>115</v>
      </c>
      <c r="K2105" s="6">
        <v>98.817391304347822</v>
      </c>
      <c r="L2105" t="s">
        <v>8224</v>
      </c>
      <c r="M2105" t="s">
        <v>8246</v>
      </c>
      <c r="N2105">
        <v>1352488027</v>
      </c>
      <c r="O2105" s="11">
        <f t="shared" si="130"/>
        <v>41222.7966087963</v>
      </c>
      <c r="P2105">
        <v>1349892427</v>
      </c>
      <c r="Q2105" s="11">
        <f t="shared" si="131"/>
        <v>41192.754942129628</v>
      </c>
      <c r="R2105" t="b">
        <v>0</v>
      </c>
      <c r="S2105" t="b">
        <v>1</v>
      </c>
      <c r="T2105" t="s">
        <v>8279</v>
      </c>
      <c r="U2105" t="s">
        <v>8325</v>
      </c>
      <c r="V2105" t="s">
        <v>8329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v>129.5</v>
      </c>
      <c r="G2106" t="s">
        <v>8219</v>
      </c>
      <c r="H2106">
        <f t="shared" si="128"/>
        <v>37</v>
      </c>
      <c r="I2106" t="str">
        <f t="shared" si="129"/>
        <v>null</v>
      </c>
      <c r="J2106">
        <v>37</v>
      </c>
      <c r="K2106" s="6">
        <v>28</v>
      </c>
      <c r="L2106" t="s">
        <v>8224</v>
      </c>
      <c r="M2106" t="s">
        <v>8246</v>
      </c>
      <c r="N2106">
        <v>1369958400</v>
      </c>
      <c r="O2106" s="11">
        <f t="shared" si="130"/>
        <v>41425</v>
      </c>
      <c r="P2106">
        <v>1367286434</v>
      </c>
      <c r="Q2106" s="11">
        <f t="shared" si="131"/>
        <v>41394.074467592596</v>
      </c>
      <c r="R2106" t="b">
        <v>0</v>
      </c>
      <c r="S2106" t="b">
        <v>1</v>
      </c>
      <c r="T2106" t="s">
        <v>8279</v>
      </c>
      <c r="U2106" t="s">
        <v>8325</v>
      </c>
      <c r="V2106" t="s">
        <v>8329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v>254</v>
      </c>
      <c r="G2107" t="s">
        <v>8219</v>
      </c>
      <c r="H2107">
        <f t="shared" si="128"/>
        <v>99</v>
      </c>
      <c r="I2107" t="str">
        <f t="shared" si="129"/>
        <v>null</v>
      </c>
      <c r="J2107">
        <v>99</v>
      </c>
      <c r="K2107" s="6">
        <v>51.313131313131315</v>
      </c>
      <c r="L2107" t="s">
        <v>8224</v>
      </c>
      <c r="M2107" t="s">
        <v>8246</v>
      </c>
      <c r="N2107">
        <v>1416542400</v>
      </c>
      <c r="O2107" s="11">
        <f t="shared" si="130"/>
        <v>41964.166666666672</v>
      </c>
      <c r="P2107">
        <v>1415472953</v>
      </c>
      <c r="Q2107" s="11">
        <f t="shared" si="131"/>
        <v>41951.788807870369</v>
      </c>
      <c r="R2107" t="b">
        <v>0</v>
      </c>
      <c r="S2107" t="b">
        <v>1</v>
      </c>
      <c r="T2107" t="s">
        <v>8279</v>
      </c>
      <c r="U2107" t="s">
        <v>8325</v>
      </c>
      <c r="V2107" t="s">
        <v>8329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v>107.04545454545456</v>
      </c>
      <c r="G2108" t="s">
        <v>8219</v>
      </c>
      <c r="H2108">
        <f t="shared" si="128"/>
        <v>44</v>
      </c>
      <c r="I2108" t="str">
        <f t="shared" si="129"/>
        <v>null</v>
      </c>
      <c r="J2108">
        <v>44</v>
      </c>
      <c r="K2108" s="6">
        <v>53.522727272727273</v>
      </c>
      <c r="L2108" t="s">
        <v>8224</v>
      </c>
      <c r="M2108" t="s">
        <v>8246</v>
      </c>
      <c r="N2108">
        <v>1359176974</v>
      </c>
      <c r="O2108" s="11">
        <f t="shared" si="130"/>
        <v>41300.21497685185</v>
      </c>
      <c r="P2108">
        <v>1356584974</v>
      </c>
      <c r="Q2108" s="11">
        <f t="shared" si="131"/>
        <v>41270.21497685185</v>
      </c>
      <c r="R2108" t="b">
        <v>0</v>
      </c>
      <c r="S2108" t="b">
        <v>1</v>
      </c>
      <c r="T2108" t="s">
        <v>8279</v>
      </c>
      <c r="U2108" t="s">
        <v>8325</v>
      </c>
      <c r="V2108" t="s">
        <v>8329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v>107.73299999999999</v>
      </c>
      <c r="G2109" t="s">
        <v>8219</v>
      </c>
      <c r="H2109">
        <f t="shared" si="128"/>
        <v>58</v>
      </c>
      <c r="I2109" t="str">
        <f t="shared" si="129"/>
        <v>null</v>
      </c>
      <c r="J2109">
        <v>58</v>
      </c>
      <c r="K2109" s="6">
        <v>37.149310344827583</v>
      </c>
      <c r="L2109" t="s">
        <v>8224</v>
      </c>
      <c r="M2109" t="s">
        <v>8246</v>
      </c>
      <c r="N2109">
        <v>1415815393</v>
      </c>
      <c r="O2109" s="11">
        <f t="shared" si="130"/>
        <v>41955.752233796295</v>
      </c>
      <c r="P2109">
        <v>1413997393</v>
      </c>
      <c r="Q2109" s="11">
        <f t="shared" si="131"/>
        <v>41934.71056712963</v>
      </c>
      <c r="R2109" t="b">
        <v>0</v>
      </c>
      <c r="S2109" t="b">
        <v>1</v>
      </c>
      <c r="T2109" t="s">
        <v>8279</v>
      </c>
      <c r="U2109" t="s">
        <v>8325</v>
      </c>
      <c r="V2109" t="s">
        <v>8329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v>107.31250000000001</v>
      </c>
      <c r="G2110" t="s">
        <v>8219</v>
      </c>
      <c r="H2110">
        <f t="shared" si="128"/>
        <v>191</v>
      </c>
      <c r="I2110" t="str">
        <f t="shared" si="129"/>
        <v>null</v>
      </c>
      <c r="J2110">
        <v>191</v>
      </c>
      <c r="K2110" s="6">
        <v>89.895287958115176</v>
      </c>
      <c r="L2110" t="s">
        <v>8224</v>
      </c>
      <c r="M2110" t="s">
        <v>8246</v>
      </c>
      <c r="N2110">
        <v>1347249300</v>
      </c>
      <c r="O2110" s="11">
        <f t="shared" si="130"/>
        <v>41162.163194444445</v>
      </c>
      <c r="P2110">
        <v>1344917580</v>
      </c>
      <c r="Q2110" s="11">
        <f t="shared" si="131"/>
        <v>41135.175694444442</v>
      </c>
      <c r="R2110" t="b">
        <v>0</v>
      </c>
      <c r="S2110" t="b">
        <v>1</v>
      </c>
      <c r="T2110" t="s">
        <v>8279</v>
      </c>
      <c r="U2110" t="s">
        <v>8325</v>
      </c>
      <c r="V2110" t="s">
        <v>8329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v>106.52500000000001</v>
      </c>
      <c r="G2111" t="s">
        <v>8219</v>
      </c>
      <c r="H2111">
        <f t="shared" si="128"/>
        <v>40</v>
      </c>
      <c r="I2111" t="str">
        <f t="shared" si="129"/>
        <v>null</v>
      </c>
      <c r="J2111">
        <v>40</v>
      </c>
      <c r="K2111" s="6">
        <v>106.52500000000001</v>
      </c>
      <c r="L2111" t="s">
        <v>8224</v>
      </c>
      <c r="M2111" t="s">
        <v>8246</v>
      </c>
      <c r="N2111">
        <v>1436115617</v>
      </c>
      <c r="O2111" s="11">
        <f t="shared" si="130"/>
        <v>42190.708530092597</v>
      </c>
      <c r="P2111">
        <v>1433523617</v>
      </c>
      <c r="Q2111" s="11">
        <f t="shared" si="131"/>
        <v>42160.708530092597</v>
      </c>
      <c r="R2111" t="b">
        <v>0</v>
      </c>
      <c r="S2111" t="b">
        <v>1</v>
      </c>
      <c r="T2111" t="s">
        <v>8279</v>
      </c>
      <c r="U2111" t="s">
        <v>8325</v>
      </c>
      <c r="V2111" t="s">
        <v>8329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v>100.35000000000001</v>
      </c>
      <c r="G2112" t="s">
        <v>8219</v>
      </c>
      <c r="H2112">
        <f t="shared" si="128"/>
        <v>38</v>
      </c>
      <c r="I2112" t="str">
        <f t="shared" si="129"/>
        <v>null</v>
      </c>
      <c r="J2112">
        <v>38</v>
      </c>
      <c r="K2112" s="6">
        <v>52.815789473684212</v>
      </c>
      <c r="L2112" t="s">
        <v>8224</v>
      </c>
      <c r="M2112" t="s">
        <v>8246</v>
      </c>
      <c r="N2112">
        <v>1401253140</v>
      </c>
      <c r="O2112" s="11">
        <f t="shared" si="130"/>
        <v>41787.207638888889</v>
      </c>
      <c r="P2112">
        <v>1398873969</v>
      </c>
      <c r="Q2112" s="11">
        <f t="shared" si="131"/>
        <v>41759.670937499999</v>
      </c>
      <c r="R2112" t="b">
        <v>0</v>
      </c>
      <c r="S2112" t="b">
        <v>1</v>
      </c>
      <c r="T2112" t="s">
        <v>8279</v>
      </c>
      <c r="U2112" t="s">
        <v>8325</v>
      </c>
      <c r="V2112" t="s">
        <v>8329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v>106.5</v>
      </c>
      <c r="G2113" t="s">
        <v>8219</v>
      </c>
      <c r="H2113">
        <f t="shared" si="128"/>
        <v>39</v>
      </c>
      <c r="I2113" t="str">
        <f t="shared" si="129"/>
        <v>null</v>
      </c>
      <c r="J2113">
        <v>39</v>
      </c>
      <c r="K2113" s="6">
        <v>54.615384615384613</v>
      </c>
      <c r="L2113" t="s">
        <v>8224</v>
      </c>
      <c r="M2113" t="s">
        <v>8246</v>
      </c>
      <c r="N2113">
        <v>1313370000</v>
      </c>
      <c r="O2113" s="11">
        <f t="shared" si="130"/>
        <v>40770.041666666664</v>
      </c>
      <c r="P2113">
        <v>1307594625</v>
      </c>
      <c r="Q2113" s="11">
        <f t="shared" si="131"/>
        <v>40703.197048611109</v>
      </c>
      <c r="R2113" t="b">
        <v>0</v>
      </c>
      <c r="S2113" t="b">
        <v>1</v>
      </c>
      <c r="T2113" t="s">
        <v>8279</v>
      </c>
      <c r="U2113" t="s">
        <v>8325</v>
      </c>
      <c r="V2113" t="s">
        <v>8329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v>100</v>
      </c>
      <c r="G2114" t="s">
        <v>8219</v>
      </c>
      <c r="H2114">
        <f t="shared" ref="H2114:H2177" si="132">IF(G2114="successful",J2114,"null")</f>
        <v>11</v>
      </c>
      <c r="I2114" t="str">
        <f t="shared" si="129"/>
        <v>null</v>
      </c>
      <c r="J2114">
        <v>11</v>
      </c>
      <c r="K2114" s="6">
        <v>27.272727272727273</v>
      </c>
      <c r="L2114" t="s">
        <v>8224</v>
      </c>
      <c r="M2114" t="s">
        <v>8246</v>
      </c>
      <c r="N2114">
        <v>1366064193</v>
      </c>
      <c r="O2114" s="11">
        <f t="shared" si="130"/>
        <v>41379.928159722222</v>
      </c>
      <c r="P2114">
        <v>1364854593</v>
      </c>
      <c r="Q2114" s="11">
        <f t="shared" si="131"/>
        <v>41365.928159722222</v>
      </c>
      <c r="R2114" t="b">
        <v>0</v>
      </c>
      <c r="S2114" t="b">
        <v>1</v>
      </c>
      <c r="T2114" t="s">
        <v>8279</v>
      </c>
      <c r="U2114" t="s">
        <v>8325</v>
      </c>
      <c r="V2114" t="s">
        <v>8329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v>104.85714285714285</v>
      </c>
      <c r="G2115" t="s">
        <v>8219</v>
      </c>
      <c r="H2115">
        <f t="shared" si="132"/>
        <v>107</v>
      </c>
      <c r="I2115" t="str">
        <f t="shared" ref="I2115:I2178" si="133">IF(G2115="failed",J2115,"null")</f>
        <v>null</v>
      </c>
      <c r="J2115">
        <v>107</v>
      </c>
      <c r="K2115" s="6">
        <v>68.598130841121488</v>
      </c>
      <c r="L2115" t="s">
        <v>8224</v>
      </c>
      <c r="M2115" t="s">
        <v>8246</v>
      </c>
      <c r="N2115">
        <v>1411505176</v>
      </c>
      <c r="O2115" s="11">
        <f t="shared" ref="O2115:O2178" si="134">(((N2115/60)/60/24)+DATE(1970,1,1))</f>
        <v>41905.86546296296</v>
      </c>
      <c r="P2115">
        <v>1408481176</v>
      </c>
      <c r="Q2115" s="11">
        <f t="shared" ref="Q2115:Q2178" si="135">(((P2115/60)/60/24)+DATE(1970,1,1))</f>
        <v>41870.86546296296</v>
      </c>
      <c r="R2115" t="b">
        <v>0</v>
      </c>
      <c r="S2115" t="b">
        <v>1</v>
      </c>
      <c r="T2115" t="s">
        <v>8279</v>
      </c>
      <c r="U2115" t="s">
        <v>8325</v>
      </c>
      <c r="V2115" t="s">
        <v>8329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v>104.69999999999999</v>
      </c>
      <c r="G2116" t="s">
        <v>8219</v>
      </c>
      <c r="H2116">
        <f t="shared" si="132"/>
        <v>147</v>
      </c>
      <c r="I2116" t="str">
        <f t="shared" si="133"/>
        <v>null</v>
      </c>
      <c r="J2116">
        <v>147</v>
      </c>
      <c r="K2116" s="6">
        <v>35.612244897959187</v>
      </c>
      <c r="L2116" t="s">
        <v>8224</v>
      </c>
      <c r="M2116" t="s">
        <v>8246</v>
      </c>
      <c r="N2116">
        <v>1291870740</v>
      </c>
      <c r="O2116" s="11">
        <f t="shared" si="134"/>
        <v>40521.207638888889</v>
      </c>
      <c r="P2116">
        <v>1286480070</v>
      </c>
      <c r="Q2116" s="11">
        <f t="shared" si="135"/>
        <v>40458.815625000003</v>
      </c>
      <c r="R2116" t="b">
        <v>0</v>
      </c>
      <c r="S2116" t="b">
        <v>1</v>
      </c>
      <c r="T2116" t="s">
        <v>8279</v>
      </c>
      <c r="U2116" t="s">
        <v>8325</v>
      </c>
      <c r="V2116" t="s">
        <v>8329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v>225.66666666666669</v>
      </c>
      <c r="G2117" t="s">
        <v>8219</v>
      </c>
      <c r="H2117">
        <f t="shared" si="132"/>
        <v>36</v>
      </c>
      <c r="I2117" t="str">
        <f t="shared" si="133"/>
        <v>null</v>
      </c>
      <c r="J2117">
        <v>36</v>
      </c>
      <c r="K2117" s="6">
        <v>94.027777777777771</v>
      </c>
      <c r="L2117" t="s">
        <v>8224</v>
      </c>
      <c r="M2117" t="s">
        <v>8246</v>
      </c>
      <c r="N2117">
        <v>1298167001</v>
      </c>
      <c r="O2117" s="11">
        <f t="shared" si="134"/>
        <v>40594.081030092595</v>
      </c>
      <c r="P2117">
        <v>1295575001</v>
      </c>
      <c r="Q2117" s="11">
        <f t="shared" si="135"/>
        <v>40564.081030092595</v>
      </c>
      <c r="R2117" t="b">
        <v>0</v>
      </c>
      <c r="S2117" t="b">
        <v>1</v>
      </c>
      <c r="T2117" t="s">
        <v>8279</v>
      </c>
      <c r="U2117" t="s">
        <v>8325</v>
      </c>
      <c r="V2117" t="s">
        <v>8329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v>100.90416666666667</v>
      </c>
      <c r="G2118" t="s">
        <v>8219</v>
      </c>
      <c r="H2118">
        <f t="shared" si="132"/>
        <v>92</v>
      </c>
      <c r="I2118" t="str">
        <f t="shared" si="133"/>
        <v>null</v>
      </c>
      <c r="J2118">
        <v>92</v>
      </c>
      <c r="K2118" s="6">
        <v>526.45652173913038</v>
      </c>
      <c r="L2118" t="s">
        <v>8224</v>
      </c>
      <c r="M2118" t="s">
        <v>8246</v>
      </c>
      <c r="N2118">
        <v>1349203203</v>
      </c>
      <c r="O2118" s="11">
        <f t="shared" si="134"/>
        <v>41184.777812500004</v>
      </c>
      <c r="P2118">
        <v>1345056003</v>
      </c>
      <c r="Q2118" s="11">
        <f t="shared" si="135"/>
        <v>41136.777812500004</v>
      </c>
      <c r="R2118" t="b">
        <v>0</v>
      </c>
      <c r="S2118" t="b">
        <v>1</v>
      </c>
      <c r="T2118" t="s">
        <v>8279</v>
      </c>
      <c r="U2118" t="s">
        <v>8325</v>
      </c>
      <c r="V2118" t="s">
        <v>8329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v>147.75</v>
      </c>
      <c r="G2119" t="s">
        <v>8219</v>
      </c>
      <c r="H2119">
        <f t="shared" si="132"/>
        <v>35</v>
      </c>
      <c r="I2119" t="str">
        <f t="shared" si="133"/>
        <v>null</v>
      </c>
      <c r="J2119">
        <v>35</v>
      </c>
      <c r="K2119" s="6">
        <v>50.657142857142858</v>
      </c>
      <c r="L2119" t="s">
        <v>8224</v>
      </c>
      <c r="M2119" t="s">
        <v>8246</v>
      </c>
      <c r="N2119">
        <v>1445921940</v>
      </c>
      <c r="O2119" s="11">
        <f t="shared" si="134"/>
        <v>42304.207638888889</v>
      </c>
      <c r="P2119">
        <v>1444699549</v>
      </c>
      <c r="Q2119" s="11">
        <f t="shared" si="135"/>
        <v>42290.059594907405</v>
      </c>
      <c r="R2119" t="b">
        <v>0</v>
      </c>
      <c r="S2119" t="b">
        <v>1</v>
      </c>
      <c r="T2119" t="s">
        <v>8279</v>
      </c>
      <c r="U2119" t="s">
        <v>8325</v>
      </c>
      <c r="V2119" t="s">
        <v>8329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v>134.61099999999999</v>
      </c>
      <c r="G2120" t="s">
        <v>8219</v>
      </c>
      <c r="H2120">
        <f t="shared" si="132"/>
        <v>17</v>
      </c>
      <c r="I2120" t="str">
        <f t="shared" si="133"/>
        <v>null</v>
      </c>
      <c r="J2120">
        <v>17</v>
      </c>
      <c r="K2120" s="6">
        <v>79.182941176470578</v>
      </c>
      <c r="L2120" t="s">
        <v>8224</v>
      </c>
      <c r="M2120" t="s">
        <v>8246</v>
      </c>
      <c r="N2120">
        <v>1311538136</v>
      </c>
      <c r="O2120" s="11">
        <f t="shared" si="134"/>
        <v>40748.839537037034</v>
      </c>
      <c r="P2120">
        <v>1308946136</v>
      </c>
      <c r="Q2120" s="11">
        <f t="shared" si="135"/>
        <v>40718.839537037034</v>
      </c>
      <c r="R2120" t="b">
        <v>0</v>
      </c>
      <c r="S2120" t="b">
        <v>1</v>
      </c>
      <c r="T2120" t="s">
        <v>8279</v>
      </c>
      <c r="U2120" t="s">
        <v>8325</v>
      </c>
      <c r="V2120" t="s">
        <v>8329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v>100.75</v>
      </c>
      <c r="G2121" t="s">
        <v>8219</v>
      </c>
      <c r="H2121">
        <f t="shared" si="132"/>
        <v>22</v>
      </c>
      <c r="I2121" t="str">
        <f t="shared" si="133"/>
        <v>null</v>
      </c>
      <c r="J2121">
        <v>22</v>
      </c>
      <c r="K2121" s="6">
        <v>91.590909090909093</v>
      </c>
      <c r="L2121" t="s">
        <v>8224</v>
      </c>
      <c r="M2121" t="s">
        <v>8246</v>
      </c>
      <c r="N2121">
        <v>1345086445</v>
      </c>
      <c r="O2121" s="11">
        <f t="shared" si="134"/>
        <v>41137.130150462966</v>
      </c>
      <c r="P2121">
        <v>1342494445</v>
      </c>
      <c r="Q2121" s="11">
        <f t="shared" si="135"/>
        <v>41107.130150462966</v>
      </c>
      <c r="R2121" t="b">
        <v>0</v>
      </c>
      <c r="S2121" t="b">
        <v>1</v>
      </c>
      <c r="T2121" t="s">
        <v>8279</v>
      </c>
      <c r="U2121" t="s">
        <v>8325</v>
      </c>
      <c r="V2121" t="s">
        <v>8329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v>100.880375</v>
      </c>
      <c r="G2122" t="s">
        <v>8219</v>
      </c>
      <c r="H2122">
        <f t="shared" si="132"/>
        <v>69</v>
      </c>
      <c r="I2122" t="str">
        <f t="shared" si="133"/>
        <v>null</v>
      </c>
      <c r="J2122">
        <v>69</v>
      </c>
      <c r="K2122" s="6">
        <v>116.96275362318841</v>
      </c>
      <c r="L2122" t="s">
        <v>8224</v>
      </c>
      <c r="M2122" t="s">
        <v>8246</v>
      </c>
      <c r="N2122">
        <v>1388617736</v>
      </c>
      <c r="O2122" s="11">
        <f t="shared" si="134"/>
        <v>41640.964537037034</v>
      </c>
      <c r="P2122">
        <v>1384384136</v>
      </c>
      <c r="Q2122" s="11">
        <f t="shared" si="135"/>
        <v>41591.964537037034</v>
      </c>
      <c r="R2122" t="b">
        <v>0</v>
      </c>
      <c r="S2122" t="b">
        <v>1</v>
      </c>
      <c r="T2122" t="s">
        <v>8279</v>
      </c>
      <c r="U2122" t="s">
        <v>8325</v>
      </c>
      <c r="V2122" t="s">
        <v>8329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v>0.56800000000000006</v>
      </c>
      <c r="G2123" t="s">
        <v>8221</v>
      </c>
      <c r="H2123" t="str">
        <f t="shared" si="132"/>
        <v>null</v>
      </c>
      <c r="I2123">
        <f t="shared" si="133"/>
        <v>10</v>
      </c>
      <c r="J2123">
        <v>10</v>
      </c>
      <c r="K2123" s="6">
        <v>28.4</v>
      </c>
      <c r="L2123" t="s">
        <v>8240</v>
      </c>
      <c r="M2123" t="s">
        <v>8257</v>
      </c>
      <c r="N2123">
        <v>1484156948</v>
      </c>
      <c r="O2123" s="11">
        <f t="shared" si="134"/>
        <v>42746.7424537037</v>
      </c>
      <c r="P2123">
        <v>1481564948</v>
      </c>
      <c r="Q2123" s="11">
        <f t="shared" si="135"/>
        <v>42716.7424537037</v>
      </c>
      <c r="R2123" t="b">
        <v>0</v>
      </c>
      <c r="S2123" t="b">
        <v>0</v>
      </c>
      <c r="T2123" t="s">
        <v>8282</v>
      </c>
      <c r="U2123" t="s">
        <v>8333</v>
      </c>
      <c r="V2123" t="s">
        <v>8334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v>0.38750000000000001</v>
      </c>
      <c r="G2124" t="s">
        <v>8221</v>
      </c>
      <c r="H2124" t="str">
        <f t="shared" si="132"/>
        <v>null</v>
      </c>
      <c r="I2124">
        <f t="shared" si="133"/>
        <v>3</v>
      </c>
      <c r="J2124">
        <v>3</v>
      </c>
      <c r="K2124" s="6">
        <v>103.33333333333333</v>
      </c>
      <c r="L2124" t="s">
        <v>8238</v>
      </c>
      <c r="M2124" t="s">
        <v>8256</v>
      </c>
      <c r="N2124">
        <v>1483773169</v>
      </c>
      <c r="O2124" s="11">
        <f t="shared" si="134"/>
        <v>42742.300567129627</v>
      </c>
      <c r="P2124">
        <v>1481181169</v>
      </c>
      <c r="Q2124" s="11">
        <f t="shared" si="135"/>
        <v>42712.300567129627</v>
      </c>
      <c r="R2124" t="b">
        <v>0</v>
      </c>
      <c r="S2124" t="b">
        <v>0</v>
      </c>
      <c r="T2124" t="s">
        <v>8282</v>
      </c>
      <c r="U2124" t="s">
        <v>8333</v>
      </c>
      <c r="V2124" t="s">
        <v>8334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v>10</v>
      </c>
      <c r="G2125" t="s">
        <v>8221</v>
      </c>
      <c r="H2125" t="str">
        <f t="shared" si="132"/>
        <v>null</v>
      </c>
      <c r="I2125">
        <f t="shared" si="133"/>
        <v>5</v>
      </c>
      <c r="J2125">
        <v>5</v>
      </c>
      <c r="K2125" s="6">
        <v>10</v>
      </c>
      <c r="L2125" t="s">
        <v>8224</v>
      </c>
      <c r="M2125" t="s">
        <v>8246</v>
      </c>
      <c r="N2125">
        <v>1268636340</v>
      </c>
      <c r="O2125" s="11">
        <f t="shared" si="134"/>
        <v>40252.290972222225</v>
      </c>
      <c r="P2125">
        <v>1263982307</v>
      </c>
      <c r="Q2125" s="11">
        <f t="shared" si="135"/>
        <v>40198.424849537041</v>
      </c>
      <c r="R2125" t="b">
        <v>0</v>
      </c>
      <c r="S2125" t="b">
        <v>0</v>
      </c>
      <c r="T2125" t="s">
        <v>8282</v>
      </c>
      <c r="U2125" t="s">
        <v>8333</v>
      </c>
      <c r="V2125" t="s">
        <v>8334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v>10.454545454545453</v>
      </c>
      <c r="G2126" t="s">
        <v>8221</v>
      </c>
      <c r="H2126" t="str">
        <f t="shared" si="132"/>
        <v>null</v>
      </c>
      <c r="I2126">
        <f t="shared" si="133"/>
        <v>5</v>
      </c>
      <c r="J2126">
        <v>5</v>
      </c>
      <c r="K2126" s="6">
        <v>23</v>
      </c>
      <c r="L2126" t="s">
        <v>8224</v>
      </c>
      <c r="M2126" t="s">
        <v>8246</v>
      </c>
      <c r="N2126">
        <v>1291093200</v>
      </c>
      <c r="O2126" s="11">
        <f t="shared" si="134"/>
        <v>40512.208333333336</v>
      </c>
      <c r="P2126">
        <v>1286930435</v>
      </c>
      <c r="Q2126" s="11">
        <f t="shared" si="135"/>
        <v>40464.028182870366</v>
      </c>
      <c r="R2126" t="b">
        <v>0</v>
      </c>
      <c r="S2126" t="b">
        <v>0</v>
      </c>
      <c r="T2126" t="s">
        <v>8282</v>
      </c>
      <c r="U2126" t="s">
        <v>8333</v>
      </c>
      <c r="V2126" t="s">
        <v>8334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v>1.4200000000000002</v>
      </c>
      <c r="G2127" t="s">
        <v>8221</v>
      </c>
      <c r="H2127" t="str">
        <f t="shared" si="132"/>
        <v>null</v>
      </c>
      <c r="I2127">
        <f t="shared" si="133"/>
        <v>27</v>
      </c>
      <c r="J2127">
        <v>27</v>
      </c>
      <c r="K2127" s="6">
        <v>31.555555555555557</v>
      </c>
      <c r="L2127" t="s">
        <v>8224</v>
      </c>
      <c r="M2127" t="s">
        <v>8246</v>
      </c>
      <c r="N2127">
        <v>1438734833</v>
      </c>
      <c r="O2127" s="11">
        <f t="shared" si="134"/>
        <v>42221.023530092592</v>
      </c>
      <c r="P2127">
        <v>1436142833</v>
      </c>
      <c r="Q2127" s="11">
        <f t="shared" si="135"/>
        <v>42191.023530092592</v>
      </c>
      <c r="R2127" t="b">
        <v>0</v>
      </c>
      <c r="S2127" t="b">
        <v>0</v>
      </c>
      <c r="T2127" t="s">
        <v>8282</v>
      </c>
      <c r="U2127" t="s">
        <v>8333</v>
      </c>
      <c r="V2127" t="s">
        <v>8334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v>0.05</v>
      </c>
      <c r="G2128" t="s">
        <v>8221</v>
      </c>
      <c r="H2128" t="str">
        <f t="shared" si="132"/>
        <v>null</v>
      </c>
      <c r="I2128">
        <f t="shared" si="133"/>
        <v>2</v>
      </c>
      <c r="J2128">
        <v>2</v>
      </c>
      <c r="K2128" s="6">
        <v>5</v>
      </c>
      <c r="L2128" t="s">
        <v>8224</v>
      </c>
      <c r="M2128" t="s">
        <v>8246</v>
      </c>
      <c r="N2128">
        <v>1418080887</v>
      </c>
      <c r="O2128" s="11">
        <f t="shared" si="134"/>
        <v>41981.973229166666</v>
      </c>
      <c r="P2128">
        <v>1415488887</v>
      </c>
      <c r="Q2128" s="11">
        <f t="shared" si="135"/>
        <v>41951.973229166666</v>
      </c>
      <c r="R2128" t="b">
        <v>0</v>
      </c>
      <c r="S2128" t="b">
        <v>0</v>
      </c>
      <c r="T2128" t="s">
        <v>8282</v>
      </c>
      <c r="U2128" t="s">
        <v>8333</v>
      </c>
      <c r="V2128" t="s">
        <v>8334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v>28.842857142857142</v>
      </c>
      <c r="G2129" t="s">
        <v>8221</v>
      </c>
      <c r="H2129" t="str">
        <f t="shared" si="132"/>
        <v>null</v>
      </c>
      <c r="I2129">
        <f t="shared" si="133"/>
        <v>236</v>
      </c>
      <c r="J2129">
        <v>236</v>
      </c>
      <c r="K2129" s="6">
        <v>34.220338983050844</v>
      </c>
      <c r="L2129" t="s">
        <v>8225</v>
      </c>
      <c r="M2129" t="s">
        <v>8247</v>
      </c>
      <c r="N2129">
        <v>1426158463</v>
      </c>
      <c r="O2129" s="11">
        <f t="shared" si="134"/>
        <v>42075.463692129633</v>
      </c>
      <c r="P2129">
        <v>1423570063</v>
      </c>
      <c r="Q2129" s="11">
        <f t="shared" si="135"/>
        <v>42045.50535879629</v>
      </c>
      <c r="R2129" t="b">
        <v>0</v>
      </c>
      <c r="S2129" t="b">
        <v>0</v>
      </c>
      <c r="T2129" t="s">
        <v>8282</v>
      </c>
      <c r="U2129" t="s">
        <v>8333</v>
      </c>
      <c r="V2129" t="s">
        <v>8334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v>0.16666666666666669</v>
      </c>
      <c r="G2130" t="s">
        <v>8221</v>
      </c>
      <c r="H2130" t="str">
        <f t="shared" si="132"/>
        <v>null</v>
      </c>
      <c r="I2130">
        <f t="shared" si="133"/>
        <v>1</v>
      </c>
      <c r="J2130">
        <v>1</v>
      </c>
      <c r="K2130" s="6">
        <v>25</v>
      </c>
      <c r="L2130" t="s">
        <v>8229</v>
      </c>
      <c r="M2130" t="s">
        <v>8251</v>
      </c>
      <c r="N2130">
        <v>1411324369</v>
      </c>
      <c r="O2130" s="11">
        <f t="shared" si="134"/>
        <v>41903.772789351853</v>
      </c>
      <c r="P2130">
        <v>1406140369</v>
      </c>
      <c r="Q2130" s="11">
        <f t="shared" si="135"/>
        <v>41843.772789351853</v>
      </c>
      <c r="R2130" t="b">
        <v>0</v>
      </c>
      <c r="S2130" t="b">
        <v>0</v>
      </c>
      <c r="T2130" t="s">
        <v>8282</v>
      </c>
      <c r="U2130" t="s">
        <v>8333</v>
      </c>
      <c r="V2130" t="s">
        <v>8334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v>11.799999999999999</v>
      </c>
      <c r="G2131" t="s">
        <v>8221</v>
      </c>
      <c r="H2131" t="str">
        <f t="shared" si="132"/>
        <v>null</v>
      </c>
      <c r="I2131">
        <f t="shared" si="133"/>
        <v>12</v>
      </c>
      <c r="J2131">
        <v>12</v>
      </c>
      <c r="K2131" s="6">
        <v>19.666666666666668</v>
      </c>
      <c r="L2131" t="s">
        <v>8224</v>
      </c>
      <c r="M2131" t="s">
        <v>8246</v>
      </c>
      <c r="N2131">
        <v>1457570100</v>
      </c>
      <c r="O2131" s="11">
        <f t="shared" si="134"/>
        <v>42439.024305555555</v>
      </c>
      <c r="P2131">
        <v>1454978100</v>
      </c>
      <c r="Q2131" s="11">
        <f t="shared" si="135"/>
        <v>42409.024305555555</v>
      </c>
      <c r="R2131" t="b">
        <v>0</v>
      </c>
      <c r="S2131" t="b">
        <v>0</v>
      </c>
      <c r="T2131" t="s">
        <v>8282</v>
      </c>
      <c r="U2131" t="s">
        <v>8333</v>
      </c>
      <c r="V2131" t="s">
        <v>8334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v>0.20238095238095236</v>
      </c>
      <c r="G2132" t="s">
        <v>8221</v>
      </c>
      <c r="H2132" t="str">
        <f t="shared" si="132"/>
        <v>null</v>
      </c>
      <c r="I2132">
        <f t="shared" si="133"/>
        <v>4</v>
      </c>
      <c r="J2132">
        <v>4</v>
      </c>
      <c r="K2132" s="6">
        <v>21.25</v>
      </c>
      <c r="L2132" t="s">
        <v>8224</v>
      </c>
      <c r="M2132" t="s">
        <v>8246</v>
      </c>
      <c r="N2132">
        <v>1408154663</v>
      </c>
      <c r="O2132" s="11">
        <f t="shared" si="134"/>
        <v>41867.086377314816</v>
      </c>
      <c r="P2132">
        <v>1405130663</v>
      </c>
      <c r="Q2132" s="11">
        <f t="shared" si="135"/>
        <v>41832.086377314816</v>
      </c>
      <c r="R2132" t="b">
        <v>0</v>
      </c>
      <c r="S2132" t="b">
        <v>0</v>
      </c>
      <c r="T2132" t="s">
        <v>8282</v>
      </c>
      <c r="U2132" t="s">
        <v>8333</v>
      </c>
      <c r="V2132" t="s">
        <v>8334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v>5</v>
      </c>
      <c r="G2133" t="s">
        <v>8221</v>
      </c>
      <c r="H2133" t="str">
        <f t="shared" si="132"/>
        <v>null</v>
      </c>
      <c r="I2133">
        <f t="shared" si="133"/>
        <v>3</v>
      </c>
      <c r="J2133">
        <v>3</v>
      </c>
      <c r="K2133" s="6">
        <v>8.3333333333333339</v>
      </c>
      <c r="L2133" t="s">
        <v>8224</v>
      </c>
      <c r="M2133" t="s">
        <v>8246</v>
      </c>
      <c r="N2133">
        <v>1436677091</v>
      </c>
      <c r="O2133" s="11">
        <f t="shared" si="134"/>
        <v>42197.207071759258</v>
      </c>
      <c r="P2133">
        <v>1434085091</v>
      </c>
      <c r="Q2133" s="11">
        <f t="shared" si="135"/>
        <v>42167.207071759258</v>
      </c>
      <c r="R2133" t="b">
        <v>0</v>
      </c>
      <c r="S2133" t="b">
        <v>0</v>
      </c>
      <c r="T2133" t="s">
        <v>8282</v>
      </c>
      <c r="U2133" t="s">
        <v>8333</v>
      </c>
      <c r="V2133" t="s">
        <v>8334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v>2.1129899999999995</v>
      </c>
      <c r="G2134" t="s">
        <v>8221</v>
      </c>
      <c r="H2134" t="str">
        <f t="shared" si="132"/>
        <v>null</v>
      </c>
      <c r="I2134">
        <f t="shared" si="133"/>
        <v>99</v>
      </c>
      <c r="J2134">
        <v>99</v>
      </c>
      <c r="K2134" s="6">
        <v>21.34333333333333</v>
      </c>
      <c r="L2134" t="s">
        <v>8224</v>
      </c>
      <c r="M2134" t="s">
        <v>8246</v>
      </c>
      <c r="N2134">
        <v>1391427692</v>
      </c>
      <c r="O2134" s="11">
        <f t="shared" si="134"/>
        <v>41673.487175925926</v>
      </c>
      <c r="P2134">
        <v>1388835692</v>
      </c>
      <c r="Q2134" s="11">
        <f t="shared" si="135"/>
        <v>41643.487175925926</v>
      </c>
      <c r="R2134" t="b">
        <v>0</v>
      </c>
      <c r="S2134" t="b">
        <v>0</v>
      </c>
      <c r="T2134" t="s">
        <v>8282</v>
      </c>
      <c r="U2134" t="s">
        <v>8333</v>
      </c>
      <c r="V2134" t="s">
        <v>8334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v>1.6</v>
      </c>
      <c r="G2135" t="s">
        <v>8221</v>
      </c>
      <c r="H2135" t="str">
        <f t="shared" si="132"/>
        <v>null</v>
      </c>
      <c r="I2135">
        <f t="shared" si="133"/>
        <v>3</v>
      </c>
      <c r="J2135">
        <v>3</v>
      </c>
      <c r="K2135" s="6">
        <v>5.333333333333333</v>
      </c>
      <c r="L2135" t="s">
        <v>8224</v>
      </c>
      <c r="M2135" t="s">
        <v>8246</v>
      </c>
      <c r="N2135">
        <v>1303628340</v>
      </c>
      <c r="O2135" s="11">
        <f t="shared" si="134"/>
        <v>40657.290972222225</v>
      </c>
      <c r="P2135">
        <v>1300328399</v>
      </c>
      <c r="Q2135" s="11">
        <f t="shared" si="135"/>
        <v>40619.097210648149</v>
      </c>
      <c r="R2135" t="b">
        <v>0</v>
      </c>
      <c r="S2135" t="b">
        <v>0</v>
      </c>
      <c r="T2135" t="s">
        <v>8282</v>
      </c>
      <c r="U2135" t="s">
        <v>8333</v>
      </c>
      <c r="V2135" t="s">
        <v>8334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v>1.7333333333333332</v>
      </c>
      <c r="G2136" t="s">
        <v>8221</v>
      </c>
      <c r="H2136" t="str">
        <f t="shared" si="132"/>
        <v>null</v>
      </c>
      <c r="I2136">
        <f t="shared" si="133"/>
        <v>3</v>
      </c>
      <c r="J2136">
        <v>3</v>
      </c>
      <c r="K2136" s="6">
        <v>34.666666666666664</v>
      </c>
      <c r="L2136" t="s">
        <v>8224</v>
      </c>
      <c r="M2136" t="s">
        <v>8246</v>
      </c>
      <c r="N2136">
        <v>1367097391</v>
      </c>
      <c r="O2136" s="11">
        <f t="shared" si="134"/>
        <v>41391.886469907404</v>
      </c>
      <c r="P2136">
        <v>1364505391</v>
      </c>
      <c r="Q2136" s="11">
        <f t="shared" si="135"/>
        <v>41361.886469907404</v>
      </c>
      <c r="R2136" t="b">
        <v>0</v>
      </c>
      <c r="S2136" t="b">
        <v>0</v>
      </c>
      <c r="T2136" t="s">
        <v>8282</v>
      </c>
      <c r="U2136" t="s">
        <v>8333</v>
      </c>
      <c r="V2136" t="s">
        <v>8334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v>9.56</v>
      </c>
      <c r="G2137" t="s">
        <v>8221</v>
      </c>
      <c r="H2137" t="str">
        <f t="shared" si="132"/>
        <v>null</v>
      </c>
      <c r="I2137">
        <f t="shared" si="133"/>
        <v>22</v>
      </c>
      <c r="J2137">
        <v>22</v>
      </c>
      <c r="K2137" s="6">
        <v>21.727272727272727</v>
      </c>
      <c r="L2137" t="s">
        <v>8224</v>
      </c>
      <c r="M2137" t="s">
        <v>8246</v>
      </c>
      <c r="N2137">
        <v>1349392033</v>
      </c>
      <c r="O2137" s="11">
        <f t="shared" si="134"/>
        <v>41186.963344907403</v>
      </c>
      <c r="P2137">
        <v>1346800033</v>
      </c>
      <c r="Q2137" s="11">
        <f t="shared" si="135"/>
        <v>41156.963344907403</v>
      </c>
      <c r="R2137" t="b">
        <v>0</v>
      </c>
      <c r="S2137" t="b">
        <v>0</v>
      </c>
      <c r="T2137" t="s">
        <v>8282</v>
      </c>
      <c r="U2137" t="s">
        <v>8333</v>
      </c>
      <c r="V2137" t="s">
        <v>8334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v>5.9612499999999999E-2</v>
      </c>
      <c r="G2138" t="s">
        <v>8221</v>
      </c>
      <c r="H2138" t="str">
        <f t="shared" si="132"/>
        <v>null</v>
      </c>
      <c r="I2138">
        <f t="shared" si="133"/>
        <v>4</v>
      </c>
      <c r="J2138">
        <v>4</v>
      </c>
      <c r="K2138" s="6">
        <v>11.922499999999999</v>
      </c>
      <c r="L2138" t="s">
        <v>8224</v>
      </c>
      <c r="M2138" t="s">
        <v>8246</v>
      </c>
      <c r="N2138">
        <v>1382184786</v>
      </c>
      <c r="O2138" s="11">
        <f t="shared" si="134"/>
        <v>41566.509097222224</v>
      </c>
      <c r="P2138">
        <v>1379592786</v>
      </c>
      <c r="Q2138" s="11">
        <f t="shared" si="135"/>
        <v>41536.509097222224</v>
      </c>
      <c r="R2138" t="b">
        <v>0</v>
      </c>
      <c r="S2138" t="b">
        <v>0</v>
      </c>
      <c r="T2138" t="s">
        <v>8282</v>
      </c>
      <c r="U2138" t="s">
        <v>8333</v>
      </c>
      <c r="V2138" t="s">
        <v>8334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v>28.405999999999999</v>
      </c>
      <c r="G2139" t="s">
        <v>8221</v>
      </c>
      <c r="H2139" t="str">
        <f t="shared" si="132"/>
        <v>null</v>
      </c>
      <c r="I2139">
        <f t="shared" si="133"/>
        <v>534</v>
      </c>
      <c r="J2139">
        <v>534</v>
      </c>
      <c r="K2139" s="6">
        <v>26.59737827715356</v>
      </c>
      <c r="L2139" t="s">
        <v>8229</v>
      </c>
      <c r="M2139" t="s">
        <v>8251</v>
      </c>
      <c r="N2139">
        <v>1417804229</v>
      </c>
      <c r="O2139" s="11">
        <f t="shared" si="134"/>
        <v>41978.771168981482</v>
      </c>
      <c r="P2139">
        <v>1415212229</v>
      </c>
      <c r="Q2139" s="11">
        <f t="shared" si="135"/>
        <v>41948.771168981482</v>
      </c>
      <c r="R2139" t="b">
        <v>0</v>
      </c>
      <c r="S2139" t="b">
        <v>0</v>
      </c>
      <c r="T2139" t="s">
        <v>8282</v>
      </c>
      <c r="U2139" t="s">
        <v>8333</v>
      </c>
      <c r="V2139" t="s">
        <v>8334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v>12.8</v>
      </c>
      <c r="G2140" t="s">
        <v>8221</v>
      </c>
      <c r="H2140" t="str">
        <f t="shared" si="132"/>
        <v>null</v>
      </c>
      <c r="I2140">
        <f t="shared" si="133"/>
        <v>12</v>
      </c>
      <c r="J2140">
        <v>12</v>
      </c>
      <c r="K2140" s="6">
        <v>10.666666666666666</v>
      </c>
      <c r="L2140" t="s">
        <v>8225</v>
      </c>
      <c r="M2140" t="s">
        <v>8247</v>
      </c>
      <c r="N2140">
        <v>1383959939</v>
      </c>
      <c r="O2140" s="11">
        <f t="shared" si="134"/>
        <v>41587.054849537039</v>
      </c>
      <c r="P2140">
        <v>1381364339</v>
      </c>
      <c r="Q2140" s="11">
        <f t="shared" si="135"/>
        <v>41557.013182870374</v>
      </c>
      <c r="R2140" t="b">
        <v>0</v>
      </c>
      <c r="S2140" t="b">
        <v>0</v>
      </c>
      <c r="T2140" t="s">
        <v>8282</v>
      </c>
      <c r="U2140" t="s">
        <v>8333</v>
      </c>
      <c r="V2140" t="s">
        <v>8334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v>5.42</v>
      </c>
      <c r="G2141" t="s">
        <v>8221</v>
      </c>
      <c r="H2141" t="str">
        <f t="shared" si="132"/>
        <v>null</v>
      </c>
      <c r="I2141">
        <f t="shared" si="133"/>
        <v>56</v>
      </c>
      <c r="J2141">
        <v>56</v>
      </c>
      <c r="K2141" s="6">
        <v>29.035714285714285</v>
      </c>
      <c r="L2141" t="s">
        <v>8224</v>
      </c>
      <c r="M2141" t="s">
        <v>8246</v>
      </c>
      <c r="N2141">
        <v>1478196008</v>
      </c>
      <c r="O2141" s="11">
        <f t="shared" si="134"/>
        <v>42677.750092592592</v>
      </c>
      <c r="P2141">
        <v>1475604008</v>
      </c>
      <c r="Q2141" s="11">
        <f t="shared" si="135"/>
        <v>42647.750092592592</v>
      </c>
      <c r="R2141" t="b">
        <v>0</v>
      </c>
      <c r="S2141" t="b">
        <v>0</v>
      </c>
      <c r="T2141" t="s">
        <v>8282</v>
      </c>
      <c r="U2141" t="s">
        <v>8333</v>
      </c>
      <c r="V2141" t="s">
        <v>8334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v>0.11199999999999999</v>
      </c>
      <c r="G2142" t="s">
        <v>8221</v>
      </c>
      <c r="H2142" t="str">
        <f t="shared" si="132"/>
        <v>null</v>
      </c>
      <c r="I2142">
        <f t="shared" si="133"/>
        <v>11</v>
      </c>
      <c r="J2142">
        <v>11</v>
      </c>
      <c r="K2142" s="6">
        <v>50.909090909090907</v>
      </c>
      <c r="L2142" t="s">
        <v>8224</v>
      </c>
      <c r="M2142" t="s">
        <v>8246</v>
      </c>
      <c r="N2142">
        <v>1357934424</v>
      </c>
      <c r="O2142" s="11">
        <f t="shared" si="134"/>
        <v>41285.833611111113</v>
      </c>
      <c r="P2142">
        <v>1355342424</v>
      </c>
      <c r="Q2142" s="11">
        <f t="shared" si="135"/>
        <v>41255.833611111113</v>
      </c>
      <c r="R2142" t="b">
        <v>0</v>
      </c>
      <c r="S2142" t="b">
        <v>0</v>
      </c>
      <c r="T2142" t="s">
        <v>8282</v>
      </c>
      <c r="U2142" t="s">
        <v>8333</v>
      </c>
      <c r="V2142" t="s">
        <v>8334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v>0</v>
      </c>
      <c r="G2143" t="s">
        <v>8221</v>
      </c>
      <c r="H2143" t="str">
        <f t="shared" si="132"/>
        <v>null</v>
      </c>
      <c r="I2143">
        <f t="shared" si="133"/>
        <v>0</v>
      </c>
      <c r="J2143">
        <v>0</v>
      </c>
      <c r="K2143" s="7">
        <v>0</v>
      </c>
      <c r="L2143" t="s">
        <v>8224</v>
      </c>
      <c r="M2143" t="s">
        <v>8246</v>
      </c>
      <c r="N2143">
        <v>1415947159</v>
      </c>
      <c r="O2143" s="11">
        <f t="shared" si="134"/>
        <v>41957.277303240742</v>
      </c>
      <c r="P2143">
        <v>1413351559</v>
      </c>
      <c r="Q2143" s="11">
        <f t="shared" si="135"/>
        <v>41927.235636574071</v>
      </c>
      <c r="R2143" t="b">
        <v>0</v>
      </c>
      <c r="S2143" t="b">
        <v>0</v>
      </c>
      <c r="T2143" t="s">
        <v>8282</v>
      </c>
      <c r="U2143" t="s">
        <v>8333</v>
      </c>
      <c r="V2143" t="s">
        <v>8334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v>5.7238095238095239</v>
      </c>
      <c r="G2144" t="s">
        <v>8221</v>
      </c>
      <c r="H2144" t="str">
        <f t="shared" si="132"/>
        <v>null</v>
      </c>
      <c r="I2144">
        <f t="shared" si="133"/>
        <v>12</v>
      </c>
      <c r="J2144">
        <v>12</v>
      </c>
      <c r="K2144" s="6">
        <v>50.083333333333336</v>
      </c>
      <c r="L2144" t="s">
        <v>8236</v>
      </c>
      <c r="M2144" t="s">
        <v>8249</v>
      </c>
      <c r="N2144">
        <v>1451494210</v>
      </c>
      <c r="O2144" s="11">
        <f t="shared" si="134"/>
        <v>42368.701504629629</v>
      </c>
      <c r="P2144">
        <v>1449075010</v>
      </c>
      <c r="Q2144" s="11">
        <f t="shared" si="135"/>
        <v>42340.701504629629</v>
      </c>
      <c r="R2144" t="b">
        <v>0</v>
      </c>
      <c r="S2144" t="b">
        <v>0</v>
      </c>
      <c r="T2144" t="s">
        <v>8282</v>
      </c>
      <c r="U2144" t="s">
        <v>8333</v>
      </c>
      <c r="V2144" t="s">
        <v>8334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v>11.25</v>
      </c>
      <c r="G2145" t="s">
        <v>8221</v>
      </c>
      <c r="H2145" t="str">
        <f t="shared" si="132"/>
        <v>null</v>
      </c>
      <c r="I2145">
        <f t="shared" si="133"/>
        <v>5</v>
      </c>
      <c r="J2145">
        <v>5</v>
      </c>
      <c r="K2145" s="6">
        <v>45</v>
      </c>
      <c r="L2145" t="s">
        <v>8224</v>
      </c>
      <c r="M2145" t="s">
        <v>8246</v>
      </c>
      <c r="N2145">
        <v>1279738800</v>
      </c>
      <c r="O2145" s="11">
        <f t="shared" si="134"/>
        <v>40380.791666666664</v>
      </c>
      <c r="P2145">
        <v>1275599812</v>
      </c>
      <c r="Q2145" s="11">
        <f t="shared" si="135"/>
        <v>40332.886712962965</v>
      </c>
      <c r="R2145" t="b">
        <v>0</v>
      </c>
      <c r="S2145" t="b">
        <v>0</v>
      </c>
      <c r="T2145" t="s">
        <v>8282</v>
      </c>
      <c r="U2145" t="s">
        <v>8333</v>
      </c>
      <c r="V2145" t="s">
        <v>8334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v>1.7098591549295776</v>
      </c>
      <c r="G2146" t="s">
        <v>8221</v>
      </c>
      <c r="H2146" t="str">
        <f t="shared" si="132"/>
        <v>null</v>
      </c>
      <c r="I2146">
        <f t="shared" si="133"/>
        <v>24</v>
      </c>
      <c r="J2146">
        <v>24</v>
      </c>
      <c r="K2146" s="6">
        <v>25.291666666666668</v>
      </c>
      <c r="L2146" t="s">
        <v>8224</v>
      </c>
      <c r="M2146" t="s">
        <v>8246</v>
      </c>
      <c r="N2146">
        <v>1379164040</v>
      </c>
      <c r="O2146" s="11">
        <f t="shared" si="134"/>
        <v>41531.546759259261</v>
      </c>
      <c r="P2146">
        <v>1376399240</v>
      </c>
      <c r="Q2146" s="11">
        <f t="shared" si="135"/>
        <v>41499.546759259261</v>
      </c>
      <c r="R2146" t="b">
        <v>0</v>
      </c>
      <c r="S2146" t="b">
        <v>0</v>
      </c>
      <c r="T2146" t="s">
        <v>8282</v>
      </c>
      <c r="U2146" t="s">
        <v>8333</v>
      </c>
      <c r="V2146" t="s">
        <v>8334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v>30.433333333333334</v>
      </c>
      <c r="G2147" t="s">
        <v>8221</v>
      </c>
      <c r="H2147" t="str">
        <f t="shared" si="132"/>
        <v>null</v>
      </c>
      <c r="I2147">
        <f t="shared" si="133"/>
        <v>89</v>
      </c>
      <c r="J2147">
        <v>89</v>
      </c>
      <c r="K2147" s="6">
        <v>51.292134831460672</v>
      </c>
      <c r="L2147" t="s">
        <v>8224</v>
      </c>
      <c r="M2147" t="s">
        <v>8246</v>
      </c>
      <c r="N2147">
        <v>1385534514</v>
      </c>
      <c r="O2147" s="11">
        <f t="shared" si="134"/>
        <v>41605.279097222221</v>
      </c>
      <c r="P2147">
        <v>1382938914</v>
      </c>
      <c r="Q2147" s="11">
        <f t="shared" si="135"/>
        <v>41575.237430555557</v>
      </c>
      <c r="R2147" t="b">
        <v>0</v>
      </c>
      <c r="S2147" t="b">
        <v>0</v>
      </c>
      <c r="T2147" t="s">
        <v>8282</v>
      </c>
      <c r="U2147" t="s">
        <v>8333</v>
      </c>
      <c r="V2147" t="s">
        <v>8334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v>0.02</v>
      </c>
      <c r="G2148" t="s">
        <v>8221</v>
      </c>
      <c r="H2148" t="str">
        <f t="shared" si="132"/>
        <v>null</v>
      </c>
      <c r="I2148">
        <f t="shared" si="133"/>
        <v>1</v>
      </c>
      <c r="J2148">
        <v>1</v>
      </c>
      <c r="K2148" s="6">
        <v>1</v>
      </c>
      <c r="L2148" t="s">
        <v>8224</v>
      </c>
      <c r="M2148" t="s">
        <v>8246</v>
      </c>
      <c r="N2148">
        <v>1455207510</v>
      </c>
      <c r="O2148" s="11">
        <f t="shared" si="134"/>
        <v>42411.679513888885</v>
      </c>
      <c r="P2148">
        <v>1453997910</v>
      </c>
      <c r="Q2148" s="11">
        <f t="shared" si="135"/>
        <v>42397.679513888885</v>
      </c>
      <c r="R2148" t="b">
        <v>0</v>
      </c>
      <c r="S2148" t="b">
        <v>0</v>
      </c>
      <c r="T2148" t="s">
        <v>8282</v>
      </c>
      <c r="U2148" t="s">
        <v>8333</v>
      </c>
      <c r="V2148" t="s">
        <v>8334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v>0.69641025641025645</v>
      </c>
      <c r="G2149" t="s">
        <v>8221</v>
      </c>
      <c r="H2149" t="str">
        <f t="shared" si="132"/>
        <v>null</v>
      </c>
      <c r="I2149">
        <f t="shared" si="133"/>
        <v>55</v>
      </c>
      <c r="J2149">
        <v>55</v>
      </c>
      <c r="K2149" s="6">
        <v>49.381818181818183</v>
      </c>
      <c r="L2149" t="s">
        <v>8224</v>
      </c>
      <c r="M2149" t="s">
        <v>8246</v>
      </c>
      <c r="N2149">
        <v>1416125148</v>
      </c>
      <c r="O2149" s="11">
        <f t="shared" si="134"/>
        <v>41959.337361111116</v>
      </c>
      <c r="P2149">
        <v>1413356748</v>
      </c>
      <c r="Q2149" s="11">
        <f t="shared" si="135"/>
        <v>41927.295694444445</v>
      </c>
      <c r="R2149" t="b">
        <v>0</v>
      </c>
      <c r="S2149" t="b">
        <v>0</v>
      </c>
      <c r="T2149" t="s">
        <v>8282</v>
      </c>
      <c r="U2149" t="s">
        <v>8333</v>
      </c>
      <c r="V2149" t="s">
        <v>8334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v>2</v>
      </c>
      <c r="G2150" t="s">
        <v>8221</v>
      </c>
      <c r="H2150" t="str">
        <f t="shared" si="132"/>
        <v>null</v>
      </c>
      <c r="I2150">
        <f t="shared" si="133"/>
        <v>2</v>
      </c>
      <c r="J2150">
        <v>2</v>
      </c>
      <c r="K2150" s="6">
        <v>1</v>
      </c>
      <c r="L2150" t="s">
        <v>8225</v>
      </c>
      <c r="M2150" t="s">
        <v>8247</v>
      </c>
      <c r="N2150">
        <v>1427992582</v>
      </c>
      <c r="O2150" s="11">
        <f t="shared" si="134"/>
        <v>42096.691921296297</v>
      </c>
      <c r="P2150">
        <v>1425404182</v>
      </c>
      <c r="Q2150" s="11">
        <f t="shared" si="135"/>
        <v>42066.733587962968</v>
      </c>
      <c r="R2150" t="b">
        <v>0</v>
      </c>
      <c r="S2150" t="b">
        <v>0</v>
      </c>
      <c r="T2150" t="s">
        <v>8282</v>
      </c>
      <c r="U2150" t="s">
        <v>8333</v>
      </c>
      <c r="V2150" t="s">
        <v>8334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v>0</v>
      </c>
      <c r="G2151" t="s">
        <v>8221</v>
      </c>
      <c r="H2151" t="str">
        <f t="shared" si="132"/>
        <v>null</v>
      </c>
      <c r="I2151">
        <f t="shared" si="133"/>
        <v>0</v>
      </c>
      <c r="J2151">
        <v>0</v>
      </c>
      <c r="K2151" s="7">
        <v>0</v>
      </c>
      <c r="L2151" t="s">
        <v>8224</v>
      </c>
      <c r="M2151" t="s">
        <v>8246</v>
      </c>
      <c r="N2151">
        <v>1280534400</v>
      </c>
      <c r="O2151" s="11">
        <f t="shared" si="134"/>
        <v>40390</v>
      </c>
      <c r="P2151">
        <v>1277512556</v>
      </c>
      <c r="Q2151" s="11">
        <f t="shared" si="135"/>
        <v>40355.024953703702</v>
      </c>
      <c r="R2151" t="b">
        <v>0</v>
      </c>
      <c r="S2151" t="b">
        <v>0</v>
      </c>
      <c r="T2151" t="s">
        <v>8282</v>
      </c>
      <c r="U2151" t="s">
        <v>8333</v>
      </c>
      <c r="V2151" t="s">
        <v>8334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v>0.80999999999999994</v>
      </c>
      <c r="G2152" t="s">
        <v>8221</v>
      </c>
      <c r="H2152" t="str">
        <f t="shared" si="132"/>
        <v>null</v>
      </c>
      <c r="I2152">
        <f t="shared" si="133"/>
        <v>4</v>
      </c>
      <c r="J2152">
        <v>4</v>
      </c>
      <c r="K2152" s="6">
        <v>101.25</v>
      </c>
      <c r="L2152" t="s">
        <v>8234</v>
      </c>
      <c r="M2152" t="s">
        <v>8254</v>
      </c>
      <c r="N2152">
        <v>1468392599</v>
      </c>
      <c r="O2152" s="11">
        <f t="shared" si="134"/>
        <v>42564.284710648149</v>
      </c>
      <c r="P2152">
        <v>1465800599</v>
      </c>
      <c r="Q2152" s="11">
        <f t="shared" si="135"/>
        <v>42534.284710648149</v>
      </c>
      <c r="R2152" t="b">
        <v>0</v>
      </c>
      <c r="S2152" t="b">
        <v>0</v>
      </c>
      <c r="T2152" t="s">
        <v>8282</v>
      </c>
      <c r="U2152" t="s">
        <v>8333</v>
      </c>
      <c r="V2152" t="s">
        <v>8334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v>0.26222222222222225</v>
      </c>
      <c r="G2153" t="s">
        <v>8221</v>
      </c>
      <c r="H2153" t="str">
        <f t="shared" si="132"/>
        <v>null</v>
      </c>
      <c r="I2153">
        <f t="shared" si="133"/>
        <v>6</v>
      </c>
      <c r="J2153">
        <v>6</v>
      </c>
      <c r="K2153" s="6">
        <v>19.666666666666668</v>
      </c>
      <c r="L2153" t="s">
        <v>8224</v>
      </c>
      <c r="M2153" t="s">
        <v>8246</v>
      </c>
      <c r="N2153">
        <v>1467231614</v>
      </c>
      <c r="O2153" s="11">
        <f t="shared" si="134"/>
        <v>42550.847384259265</v>
      </c>
      <c r="P2153">
        <v>1464639614</v>
      </c>
      <c r="Q2153" s="11">
        <f t="shared" si="135"/>
        <v>42520.847384259265</v>
      </c>
      <c r="R2153" t="b">
        <v>0</v>
      </c>
      <c r="S2153" t="b">
        <v>0</v>
      </c>
      <c r="T2153" t="s">
        <v>8282</v>
      </c>
      <c r="U2153" t="s">
        <v>8333</v>
      </c>
      <c r="V2153" t="s">
        <v>8334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v>0.16666666666666669</v>
      </c>
      <c r="G2154" t="s">
        <v>8221</v>
      </c>
      <c r="H2154" t="str">
        <f t="shared" si="132"/>
        <v>null</v>
      </c>
      <c r="I2154">
        <f t="shared" si="133"/>
        <v>4</v>
      </c>
      <c r="J2154">
        <v>4</v>
      </c>
      <c r="K2154" s="6">
        <v>12.5</v>
      </c>
      <c r="L2154" t="s">
        <v>8224</v>
      </c>
      <c r="M2154" t="s">
        <v>8246</v>
      </c>
      <c r="N2154">
        <v>1394909909</v>
      </c>
      <c r="O2154" s="11">
        <f t="shared" si="134"/>
        <v>41713.790613425925</v>
      </c>
      <c r="P2154">
        <v>1392321509</v>
      </c>
      <c r="Q2154" s="11">
        <f t="shared" si="135"/>
        <v>41683.832280092596</v>
      </c>
      <c r="R2154" t="b">
        <v>0</v>
      </c>
      <c r="S2154" t="b">
        <v>0</v>
      </c>
      <c r="T2154" t="s">
        <v>8282</v>
      </c>
      <c r="U2154" t="s">
        <v>8333</v>
      </c>
      <c r="V2154" t="s">
        <v>8334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v>9.124454880912446E-3</v>
      </c>
      <c r="G2155" t="s">
        <v>8221</v>
      </c>
      <c r="H2155" t="str">
        <f t="shared" si="132"/>
        <v>null</v>
      </c>
      <c r="I2155">
        <f t="shared" si="133"/>
        <v>4</v>
      </c>
      <c r="J2155">
        <v>4</v>
      </c>
      <c r="K2155" s="6">
        <v>8.5</v>
      </c>
      <c r="L2155" t="s">
        <v>8224</v>
      </c>
      <c r="M2155" t="s">
        <v>8246</v>
      </c>
      <c r="N2155">
        <v>1420876740</v>
      </c>
      <c r="O2155" s="11">
        <f t="shared" si="134"/>
        <v>42014.332638888889</v>
      </c>
      <c r="P2155">
        <v>1417470718</v>
      </c>
      <c r="Q2155" s="11">
        <f t="shared" si="135"/>
        <v>41974.911087962959</v>
      </c>
      <c r="R2155" t="b">
        <v>0</v>
      </c>
      <c r="S2155" t="b">
        <v>0</v>
      </c>
      <c r="T2155" t="s">
        <v>8282</v>
      </c>
      <c r="U2155" t="s">
        <v>8333</v>
      </c>
      <c r="V2155" t="s">
        <v>8334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v>0.8</v>
      </c>
      <c r="G2156" t="s">
        <v>8221</v>
      </c>
      <c r="H2156" t="str">
        <f t="shared" si="132"/>
        <v>null</v>
      </c>
      <c r="I2156">
        <f t="shared" si="133"/>
        <v>2</v>
      </c>
      <c r="J2156">
        <v>2</v>
      </c>
      <c r="K2156" s="6">
        <v>1</v>
      </c>
      <c r="L2156" t="s">
        <v>8224</v>
      </c>
      <c r="M2156" t="s">
        <v>8246</v>
      </c>
      <c r="N2156">
        <v>1390921827</v>
      </c>
      <c r="O2156" s="11">
        <f t="shared" si="134"/>
        <v>41667.632256944446</v>
      </c>
      <c r="P2156">
        <v>1389193827</v>
      </c>
      <c r="Q2156" s="11">
        <f t="shared" si="135"/>
        <v>41647.632256944446</v>
      </c>
      <c r="R2156" t="b">
        <v>0</v>
      </c>
      <c r="S2156" t="b">
        <v>0</v>
      </c>
      <c r="T2156" t="s">
        <v>8282</v>
      </c>
      <c r="U2156" t="s">
        <v>8333</v>
      </c>
      <c r="V2156" t="s">
        <v>8334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v>2.2999999999999998</v>
      </c>
      <c r="G2157" t="s">
        <v>8221</v>
      </c>
      <c r="H2157" t="str">
        <f t="shared" si="132"/>
        <v>null</v>
      </c>
      <c r="I2157">
        <f t="shared" si="133"/>
        <v>5</v>
      </c>
      <c r="J2157">
        <v>5</v>
      </c>
      <c r="K2157" s="6">
        <v>23</v>
      </c>
      <c r="L2157" t="s">
        <v>8225</v>
      </c>
      <c r="M2157" t="s">
        <v>8247</v>
      </c>
      <c r="N2157">
        <v>1459443385</v>
      </c>
      <c r="O2157" s="11">
        <f t="shared" si="134"/>
        <v>42460.70584490741</v>
      </c>
      <c r="P2157">
        <v>1456854985</v>
      </c>
      <c r="Q2157" s="11">
        <f t="shared" si="135"/>
        <v>42430.747511574074</v>
      </c>
      <c r="R2157" t="b">
        <v>0</v>
      </c>
      <c r="S2157" t="b">
        <v>0</v>
      </c>
      <c r="T2157" t="s">
        <v>8282</v>
      </c>
      <c r="U2157" t="s">
        <v>8333</v>
      </c>
      <c r="V2157" t="s">
        <v>8334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v>2.6660714285714282</v>
      </c>
      <c r="G2158" t="s">
        <v>8221</v>
      </c>
      <c r="H2158" t="str">
        <f t="shared" si="132"/>
        <v>null</v>
      </c>
      <c r="I2158">
        <f t="shared" si="133"/>
        <v>83</v>
      </c>
      <c r="J2158">
        <v>83</v>
      </c>
      <c r="K2158" s="6">
        <v>17.987951807228917</v>
      </c>
      <c r="L2158" t="s">
        <v>8224</v>
      </c>
      <c r="M2158" t="s">
        <v>8246</v>
      </c>
      <c r="N2158">
        <v>1379363406</v>
      </c>
      <c r="O2158" s="11">
        <f t="shared" si="134"/>
        <v>41533.85423611111</v>
      </c>
      <c r="P2158">
        <v>1375475406</v>
      </c>
      <c r="Q2158" s="11">
        <f t="shared" si="135"/>
        <v>41488.85423611111</v>
      </c>
      <c r="R2158" t="b">
        <v>0</v>
      </c>
      <c r="S2158" t="b">
        <v>0</v>
      </c>
      <c r="T2158" t="s">
        <v>8282</v>
      </c>
      <c r="U2158" t="s">
        <v>8333</v>
      </c>
      <c r="V2158" t="s">
        <v>8334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v>28.192</v>
      </c>
      <c r="G2159" t="s">
        <v>8221</v>
      </c>
      <c r="H2159" t="str">
        <f t="shared" si="132"/>
        <v>null</v>
      </c>
      <c r="I2159">
        <f t="shared" si="133"/>
        <v>57</v>
      </c>
      <c r="J2159">
        <v>57</v>
      </c>
      <c r="K2159" s="6">
        <v>370.94736842105266</v>
      </c>
      <c r="L2159" t="s">
        <v>8224</v>
      </c>
      <c r="M2159" t="s">
        <v>8246</v>
      </c>
      <c r="N2159">
        <v>1482479940</v>
      </c>
      <c r="O2159" s="11">
        <f t="shared" si="134"/>
        <v>42727.332638888889</v>
      </c>
      <c r="P2159">
        <v>1479684783</v>
      </c>
      <c r="Q2159" s="11">
        <f t="shared" si="135"/>
        <v>42694.98128472222</v>
      </c>
      <c r="R2159" t="b">
        <v>0</v>
      </c>
      <c r="S2159" t="b">
        <v>0</v>
      </c>
      <c r="T2159" t="s">
        <v>8282</v>
      </c>
      <c r="U2159" t="s">
        <v>8333</v>
      </c>
      <c r="V2159" t="s">
        <v>8334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v>6.5900366666666672</v>
      </c>
      <c r="G2160" t="s">
        <v>8221</v>
      </c>
      <c r="H2160" t="str">
        <f t="shared" si="132"/>
        <v>null</v>
      </c>
      <c r="I2160">
        <f t="shared" si="133"/>
        <v>311</v>
      </c>
      <c r="J2160">
        <v>311</v>
      </c>
      <c r="K2160" s="6">
        <v>63.569485530546629</v>
      </c>
      <c r="L2160" t="s">
        <v>8224</v>
      </c>
      <c r="M2160" t="s">
        <v>8246</v>
      </c>
      <c r="N2160">
        <v>1360009774</v>
      </c>
      <c r="O2160" s="11">
        <f t="shared" si="134"/>
        <v>41309.853865740741</v>
      </c>
      <c r="P2160">
        <v>1356121774</v>
      </c>
      <c r="Q2160" s="11">
        <f t="shared" si="135"/>
        <v>41264.853865740741</v>
      </c>
      <c r="R2160" t="b">
        <v>0</v>
      </c>
      <c r="S2160" t="b">
        <v>0</v>
      </c>
      <c r="T2160" t="s">
        <v>8282</v>
      </c>
      <c r="U2160" t="s">
        <v>8333</v>
      </c>
      <c r="V2160" t="s">
        <v>8334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v>0.72222222222222221</v>
      </c>
      <c r="G2161" t="s">
        <v>8221</v>
      </c>
      <c r="H2161" t="str">
        <f t="shared" si="132"/>
        <v>null</v>
      </c>
      <c r="I2161">
        <f t="shared" si="133"/>
        <v>2</v>
      </c>
      <c r="J2161">
        <v>2</v>
      </c>
      <c r="K2161" s="6">
        <v>13</v>
      </c>
      <c r="L2161" t="s">
        <v>8224</v>
      </c>
      <c r="M2161" t="s">
        <v>8246</v>
      </c>
      <c r="N2161">
        <v>1310837574</v>
      </c>
      <c r="O2161" s="11">
        <f t="shared" si="134"/>
        <v>40740.731180555551</v>
      </c>
      <c r="P2161">
        <v>1308245574</v>
      </c>
      <c r="Q2161" s="11">
        <f t="shared" si="135"/>
        <v>40710.731180555551</v>
      </c>
      <c r="R2161" t="b">
        <v>0</v>
      </c>
      <c r="S2161" t="b">
        <v>0</v>
      </c>
      <c r="T2161" t="s">
        <v>8282</v>
      </c>
      <c r="U2161" t="s">
        <v>8333</v>
      </c>
      <c r="V2161" t="s">
        <v>8334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v>0.85000000000000009</v>
      </c>
      <c r="G2162" t="s">
        <v>8221</v>
      </c>
      <c r="H2162" t="str">
        <f t="shared" si="132"/>
        <v>null</v>
      </c>
      <c r="I2162">
        <f t="shared" si="133"/>
        <v>16</v>
      </c>
      <c r="J2162">
        <v>16</v>
      </c>
      <c r="K2162" s="6">
        <v>5.3125</v>
      </c>
      <c r="L2162" t="s">
        <v>8224</v>
      </c>
      <c r="M2162" t="s">
        <v>8246</v>
      </c>
      <c r="N2162">
        <v>1337447105</v>
      </c>
      <c r="O2162" s="11">
        <f t="shared" si="134"/>
        <v>41048.711863425924</v>
      </c>
      <c r="P2162">
        <v>1334855105</v>
      </c>
      <c r="Q2162" s="11">
        <f t="shared" si="135"/>
        <v>41018.711863425924</v>
      </c>
      <c r="R2162" t="b">
        <v>0</v>
      </c>
      <c r="S2162" t="b">
        <v>0</v>
      </c>
      <c r="T2162" t="s">
        <v>8282</v>
      </c>
      <c r="U2162" t="s">
        <v>8333</v>
      </c>
      <c r="V2162" t="s">
        <v>8334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v>115.75</v>
      </c>
      <c r="G2163" t="s">
        <v>8219</v>
      </c>
      <c r="H2163">
        <f t="shared" si="132"/>
        <v>13</v>
      </c>
      <c r="I2163" t="str">
        <f t="shared" si="133"/>
        <v>null</v>
      </c>
      <c r="J2163">
        <v>13</v>
      </c>
      <c r="K2163" s="6">
        <v>35.615384615384613</v>
      </c>
      <c r="L2163" t="s">
        <v>8224</v>
      </c>
      <c r="M2163" t="s">
        <v>8246</v>
      </c>
      <c r="N2163">
        <v>1443040059</v>
      </c>
      <c r="O2163" s="11">
        <f t="shared" si="134"/>
        <v>42270.852534722217</v>
      </c>
      <c r="P2163">
        <v>1440448059</v>
      </c>
      <c r="Q2163" s="11">
        <f t="shared" si="135"/>
        <v>42240.852534722217</v>
      </c>
      <c r="R2163" t="b">
        <v>0</v>
      </c>
      <c r="S2163" t="b">
        <v>1</v>
      </c>
      <c r="T2163" t="s">
        <v>8276</v>
      </c>
      <c r="U2163" t="s">
        <v>8325</v>
      </c>
      <c r="V2163" t="s">
        <v>8326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v>112.26666666666667</v>
      </c>
      <c r="G2164" t="s">
        <v>8219</v>
      </c>
      <c r="H2164">
        <f t="shared" si="132"/>
        <v>58</v>
      </c>
      <c r="I2164" t="str">
        <f t="shared" si="133"/>
        <v>null</v>
      </c>
      <c r="J2164">
        <v>58</v>
      </c>
      <c r="K2164" s="6">
        <v>87.103448275862064</v>
      </c>
      <c r="L2164" t="s">
        <v>8224</v>
      </c>
      <c r="M2164" t="s">
        <v>8246</v>
      </c>
      <c r="N2164">
        <v>1406226191</v>
      </c>
      <c r="O2164" s="11">
        <f t="shared" si="134"/>
        <v>41844.766099537039</v>
      </c>
      <c r="P2164">
        <v>1403547791</v>
      </c>
      <c r="Q2164" s="11">
        <f t="shared" si="135"/>
        <v>41813.766099537039</v>
      </c>
      <c r="R2164" t="b">
        <v>0</v>
      </c>
      <c r="S2164" t="b">
        <v>1</v>
      </c>
      <c r="T2164" t="s">
        <v>8276</v>
      </c>
      <c r="U2164" t="s">
        <v>8325</v>
      </c>
      <c r="V2164" t="s">
        <v>8326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v>132.20000000000002</v>
      </c>
      <c r="G2165" t="s">
        <v>8219</v>
      </c>
      <c r="H2165">
        <f t="shared" si="132"/>
        <v>44</v>
      </c>
      <c r="I2165" t="str">
        <f t="shared" si="133"/>
        <v>null</v>
      </c>
      <c r="J2165">
        <v>44</v>
      </c>
      <c r="K2165" s="6">
        <v>75.11363636363636</v>
      </c>
      <c r="L2165" t="s">
        <v>8224</v>
      </c>
      <c r="M2165" t="s">
        <v>8246</v>
      </c>
      <c r="N2165">
        <v>1433735400</v>
      </c>
      <c r="O2165" s="11">
        <f t="shared" si="134"/>
        <v>42163.159722222219</v>
      </c>
      <c r="P2165">
        <v>1429306520</v>
      </c>
      <c r="Q2165" s="11">
        <f t="shared" si="135"/>
        <v>42111.899537037039</v>
      </c>
      <c r="R2165" t="b">
        <v>0</v>
      </c>
      <c r="S2165" t="b">
        <v>1</v>
      </c>
      <c r="T2165" t="s">
        <v>8276</v>
      </c>
      <c r="U2165" t="s">
        <v>8325</v>
      </c>
      <c r="V2165" t="s">
        <v>8326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v>102.63636363636364</v>
      </c>
      <c r="G2166" t="s">
        <v>8219</v>
      </c>
      <c r="H2166">
        <f t="shared" si="132"/>
        <v>83</v>
      </c>
      <c r="I2166" t="str">
        <f t="shared" si="133"/>
        <v>null</v>
      </c>
      <c r="J2166">
        <v>83</v>
      </c>
      <c r="K2166" s="6">
        <v>68.01204819277109</v>
      </c>
      <c r="L2166" t="s">
        <v>8224</v>
      </c>
      <c r="M2166" t="s">
        <v>8246</v>
      </c>
      <c r="N2166">
        <v>1466827140</v>
      </c>
      <c r="O2166" s="11">
        <f t="shared" si="134"/>
        <v>42546.165972222225</v>
      </c>
      <c r="P2166">
        <v>1464196414</v>
      </c>
      <c r="Q2166" s="11">
        <f t="shared" si="135"/>
        <v>42515.71775462963</v>
      </c>
      <c r="R2166" t="b">
        <v>0</v>
      </c>
      <c r="S2166" t="b">
        <v>1</v>
      </c>
      <c r="T2166" t="s">
        <v>8276</v>
      </c>
      <c r="U2166" t="s">
        <v>8325</v>
      </c>
      <c r="V2166" t="s">
        <v>8326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v>138.64000000000001</v>
      </c>
      <c r="G2167" t="s">
        <v>8219</v>
      </c>
      <c r="H2167">
        <f t="shared" si="132"/>
        <v>117</v>
      </c>
      <c r="I2167" t="str">
        <f t="shared" si="133"/>
        <v>null</v>
      </c>
      <c r="J2167">
        <v>117</v>
      </c>
      <c r="K2167" s="6">
        <v>29.623931623931625</v>
      </c>
      <c r="L2167" t="s">
        <v>8230</v>
      </c>
      <c r="M2167" t="s">
        <v>8249</v>
      </c>
      <c r="N2167">
        <v>1460127635</v>
      </c>
      <c r="O2167" s="11">
        <f t="shared" si="134"/>
        <v>42468.625405092593</v>
      </c>
      <c r="P2167">
        <v>1457539235</v>
      </c>
      <c r="Q2167" s="11">
        <f t="shared" si="135"/>
        <v>42438.667071759264</v>
      </c>
      <c r="R2167" t="b">
        <v>0</v>
      </c>
      <c r="S2167" t="b">
        <v>1</v>
      </c>
      <c r="T2167" t="s">
        <v>8276</v>
      </c>
      <c r="U2167" t="s">
        <v>8325</v>
      </c>
      <c r="V2167" t="s">
        <v>8326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v>146.6</v>
      </c>
      <c r="G2168" t="s">
        <v>8219</v>
      </c>
      <c r="H2168">
        <f t="shared" si="132"/>
        <v>32</v>
      </c>
      <c r="I2168" t="str">
        <f t="shared" si="133"/>
        <v>null</v>
      </c>
      <c r="J2168">
        <v>32</v>
      </c>
      <c r="K2168" s="6">
        <v>91.625</v>
      </c>
      <c r="L2168" t="s">
        <v>8224</v>
      </c>
      <c r="M2168" t="s">
        <v>8246</v>
      </c>
      <c r="N2168">
        <v>1417813618</v>
      </c>
      <c r="O2168" s="11">
        <f t="shared" si="134"/>
        <v>41978.879837962959</v>
      </c>
      <c r="P2168">
        <v>1413922018</v>
      </c>
      <c r="Q2168" s="11">
        <f t="shared" si="135"/>
        <v>41933.838171296295</v>
      </c>
      <c r="R2168" t="b">
        <v>0</v>
      </c>
      <c r="S2168" t="b">
        <v>1</v>
      </c>
      <c r="T2168" t="s">
        <v>8276</v>
      </c>
      <c r="U2168" t="s">
        <v>8325</v>
      </c>
      <c r="V2168" t="s">
        <v>8326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v>120</v>
      </c>
      <c r="G2169" t="s">
        <v>8219</v>
      </c>
      <c r="H2169">
        <f t="shared" si="132"/>
        <v>8</v>
      </c>
      <c r="I2169" t="str">
        <f t="shared" si="133"/>
        <v>null</v>
      </c>
      <c r="J2169">
        <v>8</v>
      </c>
      <c r="K2169" s="6">
        <v>22.5</v>
      </c>
      <c r="L2169" t="s">
        <v>8224</v>
      </c>
      <c r="M2169" t="s">
        <v>8246</v>
      </c>
      <c r="N2169">
        <v>1347672937</v>
      </c>
      <c r="O2169" s="11">
        <f t="shared" si="134"/>
        <v>41167.066400462965</v>
      </c>
      <c r="P2169">
        <v>1346463337</v>
      </c>
      <c r="Q2169" s="11">
        <f t="shared" si="135"/>
        <v>41153.066400462965</v>
      </c>
      <c r="R2169" t="b">
        <v>0</v>
      </c>
      <c r="S2169" t="b">
        <v>1</v>
      </c>
      <c r="T2169" t="s">
        <v>8276</v>
      </c>
      <c r="U2169" t="s">
        <v>8325</v>
      </c>
      <c r="V2169" t="s">
        <v>8326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v>121.5816111111111</v>
      </c>
      <c r="G2170" t="s">
        <v>8219</v>
      </c>
      <c r="H2170">
        <f t="shared" si="132"/>
        <v>340</v>
      </c>
      <c r="I2170" t="str">
        <f t="shared" si="133"/>
        <v>null</v>
      </c>
      <c r="J2170">
        <v>340</v>
      </c>
      <c r="K2170" s="6">
        <v>64.366735294117646</v>
      </c>
      <c r="L2170" t="s">
        <v>8224</v>
      </c>
      <c r="M2170" t="s">
        <v>8246</v>
      </c>
      <c r="N2170">
        <v>1486702800</v>
      </c>
      <c r="O2170" s="11">
        <f t="shared" si="134"/>
        <v>42776.208333333328</v>
      </c>
      <c r="P2170">
        <v>1484058261</v>
      </c>
      <c r="Q2170" s="11">
        <f t="shared" si="135"/>
        <v>42745.600243055553</v>
      </c>
      <c r="R2170" t="b">
        <v>0</v>
      </c>
      <c r="S2170" t="b">
        <v>1</v>
      </c>
      <c r="T2170" t="s">
        <v>8276</v>
      </c>
      <c r="U2170" t="s">
        <v>8325</v>
      </c>
      <c r="V2170" t="s">
        <v>8326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v>100</v>
      </c>
      <c r="G2171" t="s">
        <v>8219</v>
      </c>
      <c r="H2171">
        <f t="shared" si="132"/>
        <v>7</v>
      </c>
      <c r="I2171" t="str">
        <f t="shared" si="133"/>
        <v>null</v>
      </c>
      <c r="J2171">
        <v>7</v>
      </c>
      <c r="K2171" s="6">
        <v>21.857142857142858</v>
      </c>
      <c r="L2171" t="s">
        <v>8224</v>
      </c>
      <c r="M2171" t="s">
        <v>8246</v>
      </c>
      <c r="N2171">
        <v>1488473351</v>
      </c>
      <c r="O2171" s="11">
        <f t="shared" si="134"/>
        <v>42796.700821759259</v>
      </c>
      <c r="P2171">
        <v>1488214151</v>
      </c>
      <c r="Q2171" s="11">
        <f t="shared" si="135"/>
        <v>42793.700821759259</v>
      </c>
      <c r="R2171" t="b">
        <v>0</v>
      </c>
      <c r="S2171" t="b">
        <v>1</v>
      </c>
      <c r="T2171" t="s">
        <v>8276</v>
      </c>
      <c r="U2171" t="s">
        <v>8325</v>
      </c>
      <c r="V2171" t="s">
        <v>8326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v>180.85714285714286</v>
      </c>
      <c r="G2172" t="s">
        <v>8219</v>
      </c>
      <c r="H2172">
        <f t="shared" si="132"/>
        <v>19</v>
      </c>
      <c r="I2172" t="str">
        <f t="shared" si="133"/>
        <v>null</v>
      </c>
      <c r="J2172">
        <v>19</v>
      </c>
      <c r="K2172" s="6">
        <v>33.315789473684212</v>
      </c>
      <c r="L2172" t="s">
        <v>8224</v>
      </c>
      <c r="M2172" t="s">
        <v>8246</v>
      </c>
      <c r="N2172">
        <v>1440266422</v>
      </c>
      <c r="O2172" s="11">
        <f t="shared" si="134"/>
        <v>42238.750254629631</v>
      </c>
      <c r="P2172">
        <v>1436810422</v>
      </c>
      <c r="Q2172" s="11">
        <f t="shared" si="135"/>
        <v>42198.750254629631</v>
      </c>
      <c r="R2172" t="b">
        <v>0</v>
      </c>
      <c r="S2172" t="b">
        <v>1</v>
      </c>
      <c r="T2172" t="s">
        <v>8276</v>
      </c>
      <c r="U2172" t="s">
        <v>8325</v>
      </c>
      <c r="V2172" t="s">
        <v>8326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v>106.075</v>
      </c>
      <c r="G2173" t="s">
        <v>8219</v>
      </c>
      <c r="H2173">
        <f t="shared" si="132"/>
        <v>47</v>
      </c>
      <c r="I2173" t="str">
        <f t="shared" si="133"/>
        <v>null</v>
      </c>
      <c r="J2173">
        <v>47</v>
      </c>
      <c r="K2173" s="6">
        <v>90.276595744680847</v>
      </c>
      <c r="L2173" t="s">
        <v>8224</v>
      </c>
      <c r="M2173" t="s">
        <v>8246</v>
      </c>
      <c r="N2173">
        <v>1434949200</v>
      </c>
      <c r="O2173" s="11">
        <f t="shared" si="134"/>
        <v>42177.208333333328</v>
      </c>
      <c r="P2173">
        <v>1431903495</v>
      </c>
      <c r="Q2173" s="11">
        <f t="shared" si="135"/>
        <v>42141.95711805555</v>
      </c>
      <c r="R2173" t="b">
        <v>0</v>
      </c>
      <c r="S2173" t="b">
        <v>1</v>
      </c>
      <c r="T2173" t="s">
        <v>8276</v>
      </c>
      <c r="U2173" t="s">
        <v>8325</v>
      </c>
      <c r="V2173" t="s">
        <v>8326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v>100</v>
      </c>
      <c r="G2174" t="s">
        <v>8219</v>
      </c>
      <c r="H2174">
        <f t="shared" si="132"/>
        <v>13</v>
      </c>
      <c r="I2174" t="str">
        <f t="shared" si="133"/>
        <v>null</v>
      </c>
      <c r="J2174">
        <v>13</v>
      </c>
      <c r="K2174" s="6">
        <v>76.92307692307692</v>
      </c>
      <c r="L2174" t="s">
        <v>8224</v>
      </c>
      <c r="M2174" t="s">
        <v>8246</v>
      </c>
      <c r="N2174">
        <v>1429365320</v>
      </c>
      <c r="O2174" s="11">
        <f t="shared" si="134"/>
        <v>42112.580092592587</v>
      </c>
      <c r="P2174">
        <v>1426773320</v>
      </c>
      <c r="Q2174" s="11">
        <f t="shared" si="135"/>
        <v>42082.580092592587</v>
      </c>
      <c r="R2174" t="b">
        <v>0</v>
      </c>
      <c r="S2174" t="b">
        <v>1</v>
      </c>
      <c r="T2174" t="s">
        <v>8276</v>
      </c>
      <c r="U2174" t="s">
        <v>8325</v>
      </c>
      <c r="V2174" t="s">
        <v>8326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v>126.92857142857143</v>
      </c>
      <c r="G2175" t="s">
        <v>8219</v>
      </c>
      <c r="H2175">
        <f t="shared" si="132"/>
        <v>90</v>
      </c>
      <c r="I2175" t="str">
        <f t="shared" si="133"/>
        <v>null</v>
      </c>
      <c r="J2175">
        <v>90</v>
      </c>
      <c r="K2175" s="6">
        <v>59.233333333333334</v>
      </c>
      <c r="L2175" t="s">
        <v>8224</v>
      </c>
      <c r="M2175" t="s">
        <v>8246</v>
      </c>
      <c r="N2175">
        <v>1378785540</v>
      </c>
      <c r="O2175" s="11">
        <f t="shared" si="134"/>
        <v>41527.165972222225</v>
      </c>
      <c r="P2175">
        <v>1376066243</v>
      </c>
      <c r="Q2175" s="11">
        <f t="shared" si="135"/>
        <v>41495.692627314813</v>
      </c>
      <c r="R2175" t="b">
        <v>0</v>
      </c>
      <c r="S2175" t="b">
        <v>1</v>
      </c>
      <c r="T2175" t="s">
        <v>8276</v>
      </c>
      <c r="U2175" t="s">
        <v>8325</v>
      </c>
      <c r="V2175" t="s">
        <v>8326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v>102.97499999999999</v>
      </c>
      <c r="G2176" t="s">
        <v>8219</v>
      </c>
      <c r="H2176">
        <f t="shared" si="132"/>
        <v>63</v>
      </c>
      <c r="I2176" t="str">
        <f t="shared" si="133"/>
        <v>null</v>
      </c>
      <c r="J2176">
        <v>63</v>
      </c>
      <c r="K2176" s="6">
        <v>65.38095238095238</v>
      </c>
      <c r="L2176" t="s">
        <v>8225</v>
      </c>
      <c r="M2176" t="s">
        <v>8247</v>
      </c>
      <c r="N2176">
        <v>1462453307</v>
      </c>
      <c r="O2176" s="11">
        <f t="shared" si="134"/>
        <v>42495.542905092589</v>
      </c>
      <c r="P2176">
        <v>1459861307</v>
      </c>
      <c r="Q2176" s="11">
        <f t="shared" si="135"/>
        <v>42465.542905092589</v>
      </c>
      <c r="R2176" t="b">
        <v>0</v>
      </c>
      <c r="S2176" t="b">
        <v>1</v>
      </c>
      <c r="T2176" t="s">
        <v>8276</v>
      </c>
      <c r="U2176" t="s">
        <v>8325</v>
      </c>
      <c r="V2176" t="s">
        <v>8326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v>250</v>
      </c>
      <c r="G2177" t="s">
        <v>8219</v>
      </c>
      <c r="H2177">
        <f t="shared" si="132"/>
        <v>26</v>
      </c>
      <c r="I2177" t="str">
        <f t="shared" si="133"/>
        <v>null</v>
      </c>
      <c r="J2177">
        <v>26</v>
      </c>
      <c r="K2177" s="6">
        <v>67.307692307692307</v>
      </c>
      <c r="L2177" t="s">
        <v>8224</v>
      </c>
      <c r="M2177" t="s">
        <v>8246</v>
      </c>
      <c r="N2177">
        <v>1469059986</v>
      </c>
      <c r="O2177" s="11">
        <f t="shared" si="134"/>
        <v>42572.009097222224</v>
      </c>
      <c r="P2177">
        <v>1468455186</v>
      </c>
      <c r="Q2177" s="11">
        <f t="shared" si="135"/>
        <v>42565.009097222224</v>
      </c>
      <c r="R2177" t="b">
        <v>0</v>
      </c>
      <c r="S2177" t="b">
        <v>1</v>
      </c>
      <c r="T2177" t="s">
        <v>8276</v>
      </c>
      <c r="U2177" t="s">
        <v>8325</v>
      </c>
      <c r="V2177" t="s">
        <v>8326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v>126.02</v>
      </c>
      <c r="G2178" t="s">
        <v>8219</v>
      </c>
      <c r="H2178">
        <f t="shared" ref="H2178:H2241" si="136">IF(G2178="successful",J2178,"null")</f>
        <v>71</v>
      </c>
      <c r="I2178" t="str">
        <f t="shared" si="133"/>
        <v>null</v>
      </c>
      <c r="J2178">
        <v>71</v>
      </c>
      <c r="K2178" s="6">
        <v>88.74647887323944</v>
      </c>
      <c r="L2178" t="s">
        <v>8224</v>
      </c>
      <c r="M2178" t="s">
        <v>8246</v>
      </c>
      <c r="N2178">
        <v>1430579509</v>
      </c>
      <c r="O2178" s="11">
        <f t="shared" si="134"/>
        <v>42126.633206018523</v>
      </c>
      <c r="P2178">
        <v>1427987509</v>
      </c>
      <c r="Q2178" s="11">
        <f t="shared" si="135"/>
        <v>42096.633206018523</v>
      </c>
      <c r="R2178" t="b">
        <v>0</v>
      </c>
      <c r="S2178" t="b">
        <v>1</v>
      </c>
      <c r="T2178" t="s">
        <v>8276</v>
      </c>
      <c r="U2178" t="s">
        <v>8325</v>
      </c>
      <c r="V2178" t="s">
        <v>8326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v>100.12</v>
      </c>
      <c r="G2179" t="s">
        <v>8219</v>
      </c>
      <c r="H2179">
        <f t="shared" si="136"/>
        <v>38</v>
      </c>
      <c r="I2179" t="str">
        <f t="shared" ref="I2179:I2242" si="137">IF(G2179="failed",J2179,"null")</f>
        <v>null</v>
      </c>
      <c r="J2179">
        <v>38</v>
      </c>
      <c r="K2179" s="6">
        <v>65.868421052631575</v>
      </c>
      <c r="L2179" t="s">
        <v>8224</v>
      </c>
      <c r="M2179" t="s">
        <v>8246</v>
      </c>
      <c r="N2179">
        <v>1465192867</v>
      </c>
      <c r="O2179" s="11">
        <f t="shared" ref="O2179:O2242" si="138">(((N2179/60)/60/24)+DATE(1970,1,1))</f>
        <v>42527.250775462962</v>
      </c>
      <c r="P2179">
        <v>1463032867</v>
      </c>
      <c r="Q2179" s="11">
        <f t="shared" ref="Q2179:Q2242" si="139">(((P2179/60)/60/24)+DATE(1970,1,1))</f>
        <v>42502.250775462962</v>
      </c>
      <c r="R2179" t="b">
        <v>0</v>
      </c>
      <c r="S2179" t="b">
        <v>1</v>
      </c>
      <c r="T2179" t="s">
        <v>8276</v>
      </c>
      <c r="U2179" t="s">
        <v>8325</v>
      </c>
      <c r="V2179" t="s">
        <v>8326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v>138.64000000000001</v>
      </c>
      <c r="G2180" t="s">
        <v>8219</v>
      </c>
      <c r="H2180">
        <f t="shared" si="136"/>
        <v>859</v>
      </c>
      <c r="I2180" t="str">
        <f t="shared" si="137"/>
        <v>null</v>
      </c>
      <c r="J2180">
        <v>859</v>
      </c>
      <c r="K2180" s="6">
        <v>40.349243306169967</v>
      </c>
      <c r="L2180" t="s">
        <v>8224</v>
      </c>
      <c r="M2180" t="s">
        <v>8246</v>
      </c>
      <c r="N2180">
        <v>1484752597</v>
      </c>
      <c r="O2180" s="11">
        <f t="shared" si="138"/>
        <v>42753.63653935185</v>
      </c>
      <c r="P2180">
        <v>1482160597</v>
      </c>
      <c r="Q2180" s="11">
        <f t="shared" si="139"/>
        <v>42723.63653935185</v>
      </c>
      <c r="R2180" t="b">
        <v>0</v>
      </c>
      <c r="S2180" t="b">
        <v>1</v>
      </c>
      <c r="T2180" t="s">
        <v>8276</v>
      </c>
      <c r="U2180" t="s">
        <v>8325</v>
      </c>
      <c r="V2180" t="s">
        <v>8326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v>161.4</v>
      </c>
      <c r="G2181" t="s">
        <v>8219</v>
      </c>
      <c r="H2181">
        <f t="shared" si="136"/>
        <v>21</v>
      </c>
      <c r="I2181" t="str">
        <f t="shared" si="137"/>
        <v>null</v>
      </c>
      <c r="J2181">
        <v>21</v>
      </c>
      <c r="K2181" s="6">
        <v>76.857142857142861</v>
      </c>
      <c r="L2181" t="s">
        <v>8224</v>
      </c>
      <c r="M2181" t="s">
        <v>8246</v>
      </c>
      <c r="N2181">
        <v>1428725192</v>
      </c>
      <c r="O2181" s="11">
        <f t="shared" si="138"/>
        <v>42105.171203703707</v>
      </c>
      <c r="P2181">
        <v>1426133192</v>
      </c>
      <c r="Q2181" s="11">
        <f t="shared" si="139"/>
        <v>42075.171203703707</v>
      </c>
      <c r="R2181" t="b">
        <v>0</v>
      </c>
      <c r="S2181" t="b">
        <v>1</v>
      </c>
      <c r="T2181" t="s">
        <v>8276</v>
      </c>
      <c r="U2181" t="s">
        <v>8325</v>
      </c>
      <c r="V2181" t="s">
        <v>8326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v>107.18419999999999</v>
      </c>
      <c r="G2182" t="s">
        <v>8219</v>
      </c>
      <c r="H2182">
        <f t="shared" si="136"/>
        <v>78</v>
      </c>
      <c r="I2182" t="str">
        <f t="shared" si="137"/>
        <v>null</v>
      </c>
      <c r="J2182">
        <v>78</v>
      </c>
      <c r="K2182" s="6">
        <v>68.707820512820518</v>
      </c>
      <c r="L2182" t="s">
        <v>8224</v>
      </c>
      <c r="M2182" t="s">
        <v>8246</v>
      </c>
      <c r="N2182">
        <v>1447434268</v>
      </c>
      <c r="O2182" s="11">
        <f t="shared" si="138"/>
        <v>42321.711435185185</v>
      </c>
      <c r="P2182">
        <v>1443801868</v>
      </c>
      <c r="Q2182" s="11">
        <f t="shared" si="139"/>
        <v>42279.669768518521</v>
      </c>
      <c r="R2182" t="b">
        <v>0</v>
      </c>
      <c r="S2182" t="b">
        <v>1</v>
      </c>
      <c r="T2182" t="s">
        <v>8276</v>
      </c>
      <c r="U2182" t="s">
        <v>8325</v>
      </c>
      <c r="V2182" t="s">
        <v>8326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v>153.1</v>
      </c>
      <c r="G2183" t="s">
        <v>8219</v>
      </c>
      <c r="H2183">
        <f t="shared" si="136"/>
        <v>53</v>
      </c>
      <c r="I2183" t="str">
        <f t="shared" si="137"/>
        <v>null</v>
      </c>
      <c r="J2183">
        <v>53</v>
      </c>
      <c r="K2183" s="6">
        <v>57.773584905660378</v>
      </c>
      <c r="L2183" t="s">
        <v>8224</v>
      </c>
      <c r="M2183" t="s">
        <v>8246</v>
      </c>
      <c r="N2183">
        <v>1487635653</v>
      </c>
      <c r="O2183" s="11">
        <f t="shared" si="138"/>
        <v>42787.005243055552</v>
      </c>
      <c r="P2183">
        <v>1486426053</v>
      </c>
      <c r="Q2183" s="11">
        <f t="shared" si="139"/>
        <v>42773.005243055552</v>
      </c>
      <c r="R2183" t="b">
        <v>0</v>
      </c>
      <c r="S2183" t="b">
        <v>1</v>
      </c>
      <c r="T2183" t="s">
        <v>8297</v>
      </c>
      <c r="U2183" t="s">
        <v>8333</v>
      </c>
      <c r="V2183" t="s">
        <v>8351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v>524.16666666666663</v>
      </c>
      <c r="G2184" t="s">
        <v>8219</v>
      </c>
      <c r="H2184">
        <f t="shared" si="136"/>
        <v>356</v>
      </c>
      <c r="I2184" t="str">
        <f t="shared" si="137"/>
        <v>null</v>
      </c>
      <c r="J2184">
        <v>356</v>
      </c>
      <c r="K2184" s="6">
        <v>44.171348314606739</v>
      </c>
      <c r="L2184" t="s">
        <v>8229</v>
      </c>
      <c r="M2184" t="s">
        <v>8251</v>
      </c>
      <c r="N2184">
        <v>1412285825</v>
      </c>
      <c r="O2184" s="11">
        <f t="shared" si="138"/>
        <v>41914.900752314818</v>
      </c>
      <c r="P2184">
        <v>1409261825</v>
      </c>
      <c r="Q2184" s="11">
        <f t="shared" si="139"/>
        <v>41879.900752314818</v>
      </c>
      <c r="R2184" t="b">
        <v>0</v>
      </c>
      <c r="S2184" t="b">
        <v>1</v>
      </c>
      <c r="T2184" t="s">
        <v>8297</v>
      </c>
      <c r="U2184" t="s">
        <v>8333</v>
      </c>
      <c r="V2184" t="s">
        <v>8351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v>489.27777777777777</v>
      </c>
      <c r="G2185" t="s">
        <v>8219</v>
      </c>
      <c r="H2185">
        <f t="shared" si="136"/>
        <v>279</v>
      </c>
      <c r="I2185" t="str">
        <f t="shared" si="137"/>
        <v>null</v>
      </c>
      <c r="J2185">
        <v>279</v>
      </c>
      <c r="K2185" s="6">
        <v>31.566308243727597</v>
      </c>
      <c r="L2185" t="s">
        <v>8224</v>
      </c>
      <c r="M2185" t="s">
        <v>8246</v>
      </c>
      <c r="N2185">
        <v>1486616400</v>
      </c>
      <c r="O2185" s="11">
        <f t="shared" si="138"/>
        <v>42775.208333333328</v>
      </c>
      <c r="P2185">
        <v>1484037977</v>
      </c>
      <c r="Q2185" s="11">
        <f t="shared" si="139"/>
        <v>42745.365474537044</v>
      </c>
      <c r="R2185" t="b">
        <v>0</v>
      </c>
      <c r="S2185" t="b">
        <v>1</v>
      </c>
      <c r="T2185" t="s">
        <v>8297</v>
      </c>
      <c r="U2185" t="s">
        <v>8333</v>
      </c>
      <c r="V2185" t="s">
        <v>8351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v>284.74</v>
      </c>
      <c r="G2186" t="s">
        <v>8219</v>
      </c>
      <c r="H2186">
        <f t="shared" si="136"/>
        <v>266</v>
      </c>
      <c r="I2186" t="str">
        <f t="shared" si="137"/>
        <v>null</v>
      </c>
      <c r="J2186">
        <v>266</v>
      </c>
      <c r="K2186" s="6">
        <v>107.04511278195488</v>
      </c>
      <c r="L2186" t="s">
        <v>8224</v>
      </c>
      <c r="M2186" t="s">
        <v>8246</v>
      </c>
      <c r="N2186">
        <v>1453737600</v>
      </c>
      <c r="O2186" s="11">
        <f t="shared" si="138"/>
        <v>42394.666666666672</v>
      </c>
      <c r="P2186">
        <v>1452530041</v>
      </c>
      <c r="Q2186" s="11">
        <f t="shared" si="139"/>
        <v>42380.690289351856</v>
      </c>
      <c r="R2186" t="b">
        <v>1</v>
      </c>
      <c r="S2186" t="b">
        <v>1</v>
      </c>
      <c r="T2186" t="s">
        <v>8297</v>
      </c>
      <c r="U2186" t="s">
        <v>8333</v>
      </c>
      <c r="V2186" t="s">
        <v>8351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v>1856.97</v>
      </c>
      <c r="G2187" t="s">
        <v>8219</v>
      </c>
      <c r="H2187">
        <f t="shared" si="136"/>
        <v>623</v>
      </c>
      <c r="I2187" t="str">
        <f t="shared" si="137"/>
        <v>null</v>
      </c>
      <c r="J2187">
        <v>623</v>
      </c>
      <c r="K2187" s="6">
        <v>149.03451043338683</v>
      </c>
      <c r="L2187" t="s">
        <v>8225</v>
      </c>
      <c r="M2187" t="s">
        <v>8247</v>
      </c>
      <c r="N2187">
        <v>1364286239</v>
      </c>
      <c r="O2187" s="11">
        <f t="shared" si="138"/>
        <v>41359.349988425929</v>
      </c>
      <c r="P2187">
        <v>1360830239</v>
      </c>
      <c r="Q2187" s="11">
        <f t="shared" si="139"/>
        <v>41319.349988425929</v>
      </c>
      <c r="R2187" t="b">
        <v>0</v>
      </c>
      <c r="S2187" t="b">
        <v>1</v>
      </c>
      <c r="T2187" t="s">
        <v>8297</v>
      </c>
      <c r="U2187" t="s">
        <v>8333</v>
      </c>
      <c r="V2187" t="s">
        <v>8351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v>109.67499999999998</v>
      </c>
      <c r="G2188" t="s">
        <v>8219</v>
      </c>
      <c r="H2188">
        <f t="shared" si="136"/>
        <v>392</v>
      </c>
      <c r="I2188" t="str">
        <f t="shared" si="137"/>
        <v>null</v>
      </c>
      <c r="J2188">
        <v>392</v>
      </c>
      <c r="K2188" s="6">
        <v>55.956632653061227</v>
      </c>
      <c r="L2188" t="s">
        <v>8224</v>
      </c>
      <c r="M2188" t="s">
        <v>8246</v>
      </c>
      <c r="N2188">
        <v>1473213600</v>
      </c>
      <c r="O2188" s="11">
        <f t="shared" si="138"/>
        <v>42620.083333333328</v>
      </c>
      <c r="P2188">
        <v>1470062743</v>
      </c>
      <c r="Q2188" s="11">
        <f t="shared" si="139"/>
        <v>42583.615081018521</v>
      </c>
      <c r="R2188" t="b">
        <v>0</v>
      </c>
      <c r="S2188" t="b">
        <v>1</v>
      </c>
      <c r="T2188" t="s">
        <v>8297</v>
      </c>
      <c r="U2188" t="s">
        <v>8333</v>
      </c>
      <c r="V2188" t="s">
        <v>8351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v>1014.6425</v>
      </c>
      <c r="G2189" t="s">
        <v>8219</v>
      </c>
      <c r="H2189">
        <f t="shared" si="136"/>
        <v>3562</v>
      </c>
      <c r="I2189" t="str">
        <f t="shared" si="137"/>
        <v>null</v>
      </c>
      <c r="J2189">
        <v>3562</v>
      </c>
      <c r="K2189" s="6">
        <v>56.970381807973048</v>
      </c>
      <c r="L2189" t="s">
        <v>8224</v>
      </c>
      <c r="M2189" t="s">
        <v>8246</v>
      </c>
      <c r="N2189">
        <v>1428033540</v>
      </c>
      <c r="O2189" s="11">
        <f t="shared" si="138"/>
        <v>42097.165972222225</v>
      </c>
      <c r="P2189">
        <v>1425531666</v>
      </c>
      <c r="Q2189" s="11">
        <f t="shared" si="139"/>
        <v>42068.209097222221</v>
      </c>
      <c r="R2189" t="b">
        <v>1</v>
      </c>
      <c r="S2189" t="b">
        <v>1</v>
      </c>
      <c r="T2189" t="s">
        <v>8297</v>
      </c>
      <c r="U2189" t="s">
        <v>8333</v>
      </c>
      <c r="V2189" t="s">
        <v>8351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v>412.17692027666544</v>
      </c>
      <c r="G2190" t="s">
        <v>8219</v>
      </c>
      <c r="H2190">
        <f t="shared" si="136"/>
        <v>514</v>
      </c>
      <c r="I2190" t="str">
        <f t="shared" si="137"/>
        <v>null</v>
      </c>
      <c r="J2190">
        <v>514</v>
      </c>
      <c r="K2190" s="6">
        <v>44.056420233463037</v>
      </c>
      <c r="L2190" t="s">
        <v>8226</v>
      </c>
      <c r="M2190" t="s">
        <v>8248</v>
      </c>
      <c r="N2190">
        <v>1477414800</v>
      </c>
      <c r="O2190" s="11">
        <f t="shared" si="138"/>
        <v>42668.708333333328</v>
      </c>
      <c r="P2190">
        <v>1474380241</v>
      </c>
      <c r="Q2190" s="11">
        <f t="shared" si="139"/>
        <v>42633.586122685185</v>
      </c>
      <c r="R2190" t="b">
        <v>0</v>
      </c>
      <c r="S2190" t="b">
        <v>1</v>
      </c>
      <c r="T2190" t="s">
        <v>8297</v>
      </c>
      <c r="U2190" t="s">
        <v>8333</v>
      </c>
      <c r="V2190" t="s">
        <v>8351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v>503.25</v>
      </c>
      <c r="G2191" t="s">
        <v>8219</v>
      </c>
      <c r="H2191">
        <f t="shared" si="136"/>
        <v>88</v>
      </c>
      <c r="I2191" t="str">
        <f t="shared" si="137"/>
        <v>null</v>
      </c>
      <c r="J2191">
        <v>88</v>
      </c>
      <c r="K2191" s="6">
        <v>68.625</v>
      </c>
      <c r="L2191" t="s">
        <v>8225</v>
      </c>
      <c r="M2191" t="s">
        <v>8247</v>
      </c>
      <c r="N2191">
        <v>1461276000</v>
      </c>
      <c r="O2191" s="11">
        <f t="shared" si="138"/>
        <v>42481.916666666672</v>
      </c>
      <c r="P2191">
        <v>1460055300</v>
      </c>
      <c r="Q2191" s="11">
        <f t="shared" si="139"/>
        <v>42467.788194444445</v>
      </c>
      <c r="R2191" t="b">
        <v>0</v>
      </c>
      <c r="S2191" t="b">
        <v>1</v>
      </c>
      <c r="T2191" t="s">
        <v>8297</v>
      </c>
      <c r="U2191" t="s">
        <v>8333</v>
      </c>
      <c r="V2191" t="s">
        <v>8351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v>184.61052631578946</v>
      </c>
      <c r="G2192" t="s">
        <v>8219</v>
      </c>
      <c r="H2192">
        <f t="shared" si="136"/>
        <v>537</v>
      </c>
      <c r="I2192" t="str">
        <f t="shared" si="137"/>
        <v>null</v>
      </c>
      <c r="J2192">
        <v>537</v>
      </c>
      <c r="K2192" s="6">
        <v>65.318435754189949</v>
      </c>
      <c r="L2192" t="s">
        <v>8224</v>
      </c>
      <c r="M2192" t="s">
        <v>8246</v>
      </c>
      <c r="N2192">
        <v>1458716340</v>
      </c>
      <c r="O2192" s="11">
        <f t="shared" si="138"/>
        <v>42452.290972222225</v>
      </c>
      <c r="P2192">
        <v>1455721204</v>
      </c>
      <c r="Q2192" s="11">
        <f t="shared" si="139"/>
        <v>42417.625046296293</v>
      </c>
      <c r="R2192" t="b">
        <v>0</v>
      </c>
      <c r="S2192" t="b">
        <v>1</v>
      </c>
      <c r="T2192" t="s">
        <v>8297</v>
      </c>
      <c r="U2192" t="s">
        <v>8333</v>
      </c>
      <c r="V2192" t="s">
        <v>8351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v>119.73333333333333</v>
      </c>
      <c r="G2193" t="s">
        <v>8219</v>
      </c>
      <c r="H2193">
        <f t="shared" si="136"/>
        <v>25</v>
      </c>
      <c r="I2193" t="str">
        <f t="shared" si="137"/>
        <v>null</v>
      </c>
      <c r="J2193">
        <v>25</v>
      </c>
      <c r="K2193" s="6">
        <v>35.92</v>
      </c>
      <c r="L2193" t="s">
        <v>8225</v>
      </c>
      <c r="M2193" t="s">
        <v>8247</v>
      </c>
      <c r="N2193">
        <v>1487102427</v>
      </c>
      <c r="O2193" s="11">
        <f t="shared" si="138"/>
        <v>42780.833645833336</v>
      </c>
      <c r="P2193">
        <v>1486065627</v>
      </c>
      <c r="Q2193" s="11">
        <f t="shared" si="139"/>
        <v>42768.833645833336</v>
      </c>
      <c r="R2193" t="b">
        <v>0</v>
      </c>
      <c r="S2193" t="b">
        <v>1</v>
      </c>
      <c r="T2193" t="s">
        <v>8297</v>
      </c>
      <c r="U2193" t="s">
        <v>8333</v>
      </c>
      <c r="V2193" t="s">
        <v>8351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v>1081.2401666666667</v>
      </c>
      <c r="G2194" t="s">
        <v>8219</v>
      </c>
      <c r="H2194">
        <f t="shared" si="136"/>
        <v>3238</v>
      </c>
      <c r="I2194" t="str">
        <f t="shared" si="137"/>
        <v>null</v>
      </c>
      <c r="J2194">
        <v>3238</v>
      </c>
      <c r="K2194" s="6">
        <v>40.070667078443485</v>
      </c>
      <c r="L2194" t="s">
        <v>8225</v>
      </c>
      <c r="M2194" t="s">
        <v>8247</v>
      </c>
      <c r="N2194">
        <v>1481842800</v>
      </c>
      <c r="O2194" s="11">
        <f t="shared" si="138"/>
        <v>42719.958333333328</v>
      </c>
      <c r="P2194">
        <v>1479414344</v>
      </c>
      <c r="Q2194" s="11">
        <f t="shared" si="139"/>
        <v>42691.8512037037</v>
      </c>
      <c r="R2194" t="b">
        <v>0</v>
      </c>
      <c r="S2194" t="b">
        <v>1</v>
      </c>
      <c r="T2194" t="s">
        <v>8297</v>
      </c>
      <c r="U2194" t="s">
        <v>8333</v>
      </c>
      <c r="V2194" t="s">
        <v>8351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v>452.37333333333333</v>
      </c>
      <c r="G2195" t="s">
        <v>8219</v>
      </c>
      <c r="H2195">
        <f t="shared" si="136"/>
        <v>897</v>
      </c>
      <c r="I2195" t="str">
        <f t="shared" si="137"/>
        <v>null</v>
      </c>
      <c r="J2195">
        <v>897</v>
      </c>
      <c r="K2195" s="6">
        <v>75.647714604236342</v>
      </c>
      <c r="L2195" t="s">
        <v>8224</v>
      </c>
      <c r="M2195" t="s">
        <v>8246</v>
      </c>
      <c r="N2195">
        <v>1479704340</v>
      </c>
      <c r="O2195" s="11">
        <f t="shared" si="138"/>
        <v>42695.207638888889</v>
      </c>
      <c r="P2195">
        <v>1477043072</v>
      </c>
      <c r="Q2195" s="11">
        <f t="shared" si="139"/>
        <v>42664.405925925923</v>
      </c>
      <c r="R2195" t="b">
        <v>0</v>
      </c>
      <c r="S2195" t="b">
        <v>1</v>
      </c>
      <c r="T2195" t="s">
        <v>8297</v>
      </c>
      <c r="U2195" t="s">
        <v>8333</v>
      </c>
      <c r="V2195" t="s">
        <v>8351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v>537.37</v>
      </c>
      <c r="G2196" t="s">
        <v>8219</v>
      </c>
      <c r="H2196">
        <f t="shared" si="136"/>
        <v>878</v>
      </c>
      <c r="I2196" t="str">
        <f t="shared" si="137"/>
        <v>null</v>
      </c>
      <c r="J2196">
        <v>878</v>
      </c>
      <c r="K2196" s="6">
        <v>61.203872437357631</v>
      </c>
      <c r="L2196" t="s">
        <v>8224</v>
      </c>
      <c r="M2196" t="s">
        <v>8246</v>
      </c>
      <c r="N2196">
        <v>1459012290</v>
      </c>
      <c r="O2196" s="11">
        <f t="shared" si="138"/>
        <v>42455.716319444444</v>
      </c>
      <c r="P2196">
        <v>1456423890</v>
      </c>
      <c r="Q2196" s="11">
        <f t="shared" si="139"/>
        <v>42425.757986111115</v>
      </c>
      <c r="R2196" t="b">
        <v>0</v>
      </c>
      <c r="S2196" t="b">
        <v>1</v>
      </c>
      <c r="T2196" t="s">
        <v>8297</v>
      </c>
      <c r="U2196" t="s">
        <v>8333</v>
      </c>
      <c r="V2196" t="s">
        <v>8351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v>120.32608695652173</v>
      </c>
      <c r="G2197" t="s">
        <v>8219</v>
      </c>
      <c r="H2197">
        <f t="shared" si="136"/>
        <v>115</v>
      </c>
      <c r="I2197" t="str">
        <f t="shared" si="137"/>
        <v>null</v>
      </c>
      <c r="J2197">
        <v>115</v>
      </c>
      <c r="K2197" s="6">
        <v>48.130434782608695</v>
      </c>
      <c r="L2197" t="s">
        <v>8224</v>
      </c>
      <c r="M2197" t="s">
        <v>8246</v>
      </c>
      <c r="N2197">
        <v>1439317900</v>
      </c>
      <c r="O2197" s="11">
        <f t="shared" si="138"/>
        <v>42227.771990740745</v>
      </c>
      <c r="P2197">
        <v>1436725900</v>
      </c>
      <c r="Q2197" s="11">
        <f t="shared" si="139"/>
        <v>42197.771990740745</v>
      </c>
      <c r="R2197" t="b">
        <v>0</v>
      </c>
      <c r="S2197" t="b">
        <v>1</v>
      </c>
      <c r="T2197" t="s">
        <v>8297</v>
      </c>
      <c r="U2197" t="s">
        <v>8333</v>
      </c>
      <c r="V2197" t="s">
        <v>8351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v>113.83571428571429</v>
      </c>
      <c r="G2198" t="s">
        <v>8219</v>
      </c>
      <c r="H2198">
        <f t="shared" si="136"/>
        <v>234</v>
      </c>
      <c r="I2198" t="str">
        <f t="shared" si="137"/>
        <v>null</v>
      </c>
      <c r="J2198">
        <v>234</v>
      </c>
      <c r="K2198" s="6">
        <v>68.106837606837601</v>
      </c>
      <c r="L2198" t="s">
        <v>8224</v>
      </c>
      <c r="M2198" t="s">
        <v>8246</v>
      </c>
      <c r="N2198">
        <v>1480662000</v>
      </c>
      <c r="O2198" s="11">
        <f t="shared" si="138"/>
        <v>42706.291666666672</v>
      </c>
      <c r="P2198">
        <v>1478000502</v>
      </c>
      <c r="Q2198" s="11">
        <f t="shared" si="139"/>
        <v>42675.487291666665</v>
      </c>
      <c r="R2198" t="b">
        <v>0</v>
      </c>
      <c r="S2198" t="b">
        <v>1</v>
      </c>
      <c r="T2198" t="s">
        <v>8297</v>
      </c>
      <c r="U2198" t="s">
        <v>8333</v>
      </c>
      <c r="V2198" t="s">
        <v>8351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v>951.03109999999992</v>
      </c>
      <c r="G2199" t="s">
        <v>8219</v>
      </c>
      <c r="H2199">
        <f t="shared" si="136"/>
        <v>4330</v>
      </c>
      <c r="I2199" t="str">
        <f t="shared" si="137"/>
        <v>null</v>
      </c>
      <c r="J2199">
        <v>4330</v>
      </c>
      <c r="K2199" s="6">
        <v>65.891300230946882</v>
      </c>
      <c r="L2199" t="s">
        <v>8224</v>
      </c>
      <c r="M2199" t="s">
        <v>8246</v>
      </c>
      <c r="N2199">
        <v>1425132059</v>
      </c>
      <c r="O2199" s="11">
        <f t="shared" si="138"/>
        <v>42063.584016203706</v>
      </c>
      <c r="P2199">
        <v>1422540059</v>
      </c>
      <c r="Q2199" s="11">
        <f t="shared" si="139"/>
        <v>42033.584016203706</v>
      </c>
      <c r="R2199" t="b">
        <v>0</v>
      </c>
      <c r="S2199" t="b">
        <v>1</v>
      </c>
      <c r="T2199" t="s">
        <v>8297</v>
      </c>
      <c r="U2199" t="s">
        <v>8333</v>
      </c>
      <c r="V2199" t="s">
        <v>8351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v>132.89249999999998</v>
      </c>
      <c r="G2200" t="s">
        <v>8219</v>
      </c>
      <c r="H2200">
        <f t="shared" si="136"/>
        <v>651</v>
      </c>
      <c r="I2200" t="str">
        <f t="shared" si="137"/>
        <v>null</v>
      </c>
      <c r="J2200">
        <v>651</v>
      </c>
      <c r="K2200" s="6">
        <v>81.654377880184327</v>
      </c>
      <c r="L2200" t="s">
        <v>8224</v>
      </c>
      <c r="M2200" t="s">
        <v>8246</v>
      </c>
      <c r="N2200">
        <v>1447507200</v>
      </c>
      <c r="O2200" s="11">
        <f t="shared" si="138"/>
        <v>42322.555555555555</v>
      </c>
      <c r="P2200">
        <v>1444911600</v>
      </c>
      <c r="Q2200" s="11">
        <f t="shared" si="139"/>
        <v>42292.513888888891</v>
      </c>
      <c r="R2200" t="b">
        <v>0</v>
      </c>
      <c r="S2200" t="b">
        <v>1</v>
      </c>
      <c r="T2200" t="s">
        <v>8297</v>
      </c>
      <c r="U2200" t="s">
        <v>8333</v>
      </c>
      <c r="V2200" t="s">
        <v>8351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v>146.97777777777779</v>
      </c>
      <c r="G2201" t="s">
        <v>8219</v>
      </c>
      <c r="H2201">
        <f t="shared" si="136"/>
        <v>251</v>
      </c>
      <c r="I2201" t="str">
        <f t="shared" si="137"/>
        <v>null</v>
      </c>
      <c r="J2201">
        <v>251</v>
      </c>
      <c r="K2201" s="6">
        <v>52.701195219123505</v>
      </c>
      <c r="L2201" t="s">
        <v>8241</v>
      </c>
      <c r="M2201" t="s">
        <v>8249</v>
      </c>
      <c r="N2201">
        <v>1444903198</v>
      </c>
      <c r="O2201" s="11">
        <f t="shared" si="138"/>
        <v>42292.416643518518</v>
      </c>
      <c r="P2201">
        <v>1442311198</v>
      </c>
      <c r="Q2201" s="11">
        <f t="shared" si="139"/>
        <v>42262.416643518518</v>
      </c>
      <c r="R2201" t="b">
        <v>1</v>
      </c>
      <c r="S2201" t="b">
        <v>1</v>
      </c>
      <c r="T2201" t="s">
        <v>8297</v>
      </c>
      <c r="U2201" t="s">
        <v>8333</v>
      </c>
      <c r="V2201" t="s">
        <v>8351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v>542.15</v>
      </c>
      <c r="G2202" t="s">
        <v>8219</v>
      </c>
      <c r="H2202">
        <f t="shared" si="136"/>
        <v>263</v>
      </c>
      <c r="I2202" t="str">
        <f t="shared" si="137"/>
        <v>null</v>
      </c>
      <c r="J2202">
        <v>263</v>
      </c>
      <c r="K2202" s="6">
        <v>41.228136882129277</v>
      </c>
      <c r="L2202" t="s">
        <v>8225</v>
      </c>
      <c r="M2202" t="s">
        <v>8247</v>
      </c>
      <c r="N2202">
        <v>1436151600</v>
      </c>
      <c r="O2202" s="11">
        <f t="shared" si="138"/>
        <v>42191.125</v>
      </c>
      <c r="P2202">
        <v>1433775668</v>
      </c>
      <c r="Q2202" s="11">
        <f t="shared" si="139"/>
        <v>42163.625787037032</v>
      </c>
      <c r="R2202" t="b">
        <v>0</v>
      </c>
      <c r="S2202" t="b">
        <v>1</v>
      </c>
      <c r="T2202" t="s">
        <v>8297</v>
      </c>
      <c r="U2202" t="s">
        <v>8333</v>
      </c>
      <c r="V2202" t="s">
        <v>8351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v>382.71818181818185</v>
      </c>
      <c r="G2203" t="s">
        <v>8219</v>
      </c>
      <c r="H2203">
        <f t="shared" si="136"/>
        <v>28</v>
      </c>
      <c r="I2203" t="str">
        <f t="shared" si="137"/>
        <v>null</v>
      </c>
      <c r="J2203">
        <v>28</v>
      </c>
      <c r="K2203" s="6">
        <v>15.035357142857142</v>
      </c>
      <c r="L2203" t="s">
        <v>8225</v>
      </c>
      <c r="M2203" t="s">
        <v>8247</v>
      </c>
      <c r="N2203">
        <v>1358367565</v>
      </c>
      <c r="O2203" s="11">
        <f t="shared" si="138"/>
        <v>41290.846817129634</v>
      </c>
      <c r="P2203">
        <v>1357157965</v>
      </c>
      <c r="Q2203" s="11">
        <f t="shared" si="139"/>
        <v>41276.846817129634</v>
      </c>
      <c r="R2203" t="b">
        <v>0</v>
      </c>
      <c r="S2203" t="b">
        <v>1</v>
      </c>
      <c r="T2203" t="s">
        <v>8280</v>
      </c>
      <c r="U2203" t="s">
        <v>8325</v>
      </c>
      <c r="V2203" t="s">
        <v>8330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v>704.18124999999998</v>
      </c>
      <c r="G2204" t="s">
        <v>8219</v>
      </c>
      <c r="H2204">
        <f t="shared" si="136"/>
        <v>721</v>
      </c>
      <c r="I2204" t="str">
        <f t="shared" si="137"/>
        <v>null</v>
      </c>
      <c r="J2204">
        <v>721</v>
      </c>
      <c r="K2204" s="6">
        <v>39.066920943134534</v>
      </c>
      <c r="L2204" t="s">
        <v>8224</v>
      </c>
      <c r="M2204" t="s">
        <v>8246</v>
      </c>
      <c r="N2204">
        <v>1351801368</v>
      </c>
      <c r="O2204" s="11">
        <f t="shared" si="138"/>
        <v>41214.849166666667</v>
      </c>
      <c r="P2204">
        <v>1349209368</v>
      </c>
      <c r="Q2204" s="11">
        <f t="shared" si="139"/>
        <v>41184.849166666667</v>
      </c>
      <c r="R2204" t="b">
        <v>0</v>
      </c>
      <c r="S2204" t="b">
        <v>1</v>
      </c>
      <c r="T2204" t="s">
        <v>8280</v>
      </c>
      <c r="U2204" t="s">
        <v>8325</v>
      </c>
      <c r="V2204" t="s">
        <v>8330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v>109.55</v>
      </c>
      <c r="G2205" t="s">
        <v>8219</v>
      </c>
      <c r="H2205">
        <f t="shared" si="136"/>
        <v>50</v>
      </c>
      <c r="I2205" t="str">
        <f t="shared" si="137"/>
        <v>null</v>
      </c>
      <c r="J2205">
        <v>50</v>
      </c>
      <c r="K2205" s="6">
        <v>43.82</v>
      </c>
      <c r="L2205" t="s">
        <v>8229</v>
      </c>
      <c r="M2205" t="s">
        <v>8251</v>
      </c>
      <c r="N2205">
        <v>1443127082</v>
      </c>
      <c r="O2205" s="11">
        <f t="shared" si="138"/>
        <v>42271.85974537037</v>
      </c>
      <c r="P2205">
        <v>1440535082</v>
      </c>
      <c r="Q2205" s="11">
        <f t="shared" si="139"/>
        <v>42241.85974537037</v>
      </c>
      <c r="R2205" t="b">
        <v>0</v>
      </c>
      <c r="S2205" t="b">
        <v>1</v>
      </c>
      <c r="T2205" t="s">
        <v>8280</v>
      </c>
      <c r="U2205" t="s">
        <v>8325</v>
      </c>
      <c r="V2205" t="s">
        <v>8330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v>132.86666666666667</v>
      </c>
      <c r="G2206" t="s">
        <v>8219</v>
      </c>
      <c r="H2206">
        <f t="shared" si="136"/>
        <v>73</v>
      </c>
      <c r="I2206" t="str">
        <f t="shared" si="137"/>
        <v>null</v>
      </c>
      <c r="J2206">
        <v>73</v>
      </c>
      <c r="K2206" s="6">
        <v>27.301369863013697</v>
      </c>
      <c r="L2206" t="s">
        <v>8224</v>
      </c>
      <c r="M2206" t="s">
        <v>8246</v>
      </c>
      <c r="N2206">
        <v>1362814119</v>
      </c>
      <c r="O2206" s="11">
        <f t="shared" si="138"/>
        <v>41342.311562499999</v>
      </c>
      <c r="P2206">
        <v>1360222119</v>
      </c>
      <c r="Q2206" s="11">
        <f t="shared" si="139"/>
        <v>41312.311562499999</v>
      </c>
      <c r="R2206" t="b">
        <v>0</v>
      </c>
      <c r="S2206" t="b">
        <v>1</v>
      </c>
      <c r="T2206" t="s">
        <v>8280</v>
      </c>
      <c r="U2206" t="s">
        <v>8325</v>
      </c>
      <c r="V2206" t="s">
        <v>8330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v>152</v>
      </c>
      <c r="G2207" t="s">
        <v>8219</v>
      </c>
      <c r="H2207">
        <f t="shared" si="136"/>
        <v>27</v>
      </c>
      <c r="I2207" t="str">
        <f t="shared" si="137"/>
        <v>null</v>
      </c>
      <c r="J2207">
        <v>27</v>
      </c>
      <c r="K2207" s="6">
        <v>42.222222222222221</v>
      </c>
      <c r="L2207" t="s">
        <v>8224</v>
      </c>
      <c r="M2207" t="s">
        <v>8246</v>
      </c>
      <c r="N2207">
        <v>1338579789</v>
      </c>
      <c r="O2207" s="11">
        <f t="shared" si="138"/>
        <v>41061.82163194444</v>
      </c>
      <c r="P2207">
        <v>1335987789</v>
      </c>
      <c r="Q2207" s="11">
        <f t="shared" si="139"/>
        <v>41031.82163194444</v>
      </c>
      <c r="R2207" t="b">
        <v>0</v>
      </c>
      <c r="S2207" t="b">
        <v>1</v>
      </c>
      <c r="T2207" t="s">
        <v>8280</v>
      </c>
      <c r="U2207" t="s">
        <v>8325</v>
      </c>
      <c r="V2207" t="s">
        <v>8330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v>102.72727272727273</v>
      </c>
      <c r="G2208" t="s">
        <v>8219</v>
      </c>
      <c r="H2208">
        <f t="shared" si="136"/>
        <v>34</v>
      </c>
      <c r="I2208" t="str">
        <f t="shared" si="137"/>
        <v>null</v>
      </c>
      <c r="J2208">
        <v>34</v>
      </c>
      <c r="K2208" s="6">
        <v>33.235294117647058</v>
      </c>
      <c r="L2208" t="s">
        <v>8224</v>
      </c>
      <c r="M2208" t="s">
        <v>8246</v>
      </c>
      <c r="N2208">
        <v>1334556624</v>
      </c>
      <c r="O2208" s="11">
        <f t="shared" si="138"/>
        <v>41015.257222222222</v>
      </c>
      <c r="P2208">
        <v>1333001424</v>
      </c>
      <c r="Q2208" s="11">
        <f t="shared" si="139"/>
        <v>40997.257222222222</v>
      </c>
      <c r="R2208" t="b">
        <v>0</v>
      </c>
      <c r="S2208" t="b">
        <v>1</v>
      </c>
      <c r="T2208" t="s">
        <v>8280</v>
      </c>
      <c r="U2208" t="s">
        <v>8325</v>
      </c>
      <c r="V2208" t="s">
        <v>8330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v>100</v>
      </c>
      <c r="G2209" t="s">
        <v>8219</v>
      </c>
      <c r="H2209">
        <f t="shared" si="136"/>
        <v>7</v>
      </c>
      <c r="I2209" t="str">
        <f t="shared" si="137"/>
        <v>null</v>
      </c>
      <c r="J2209">
        <v>7</v>
      </c>
      <c r="K2209" s="6">
        <v>285.71428571428572</v>
      </c>
      <c r="L2209" t="s">
        <v>8224</v>
      </c>
      <c r="M2209" t="s">
        <v>8246</v>
      </c>
      <c r="N2209">
        <v>1384580373</v>
      </c>
      <c r="O2209" s="11">
        <f t="shared" si="138"/>
        <v>41594.235798611109</v>
      </c>
      <c r="P2209">
        <v>1381984773</v>
      </c>
      <c r="Q2209" s="11">
        <f t="shared" si="139"/>
        <v>41564.194131944445</v>
      </c>
      <c r="R2209" t="b">
        <v>0</v>
      </c>
      <c r="S2209" t="b">
        <v>1</v>
      </c>
      <c r="T2209" t="s">
        <v>8280</v>
      </c>
      <c r="U2209" t="s">
        <v>8325</v>
      </c>
      <c r="V2209" t="s">
        <v>8330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v>101.6</v>
      </c>
      <c r="G2210" t="s">
        <v>8219</v>
      </c>
      <c r="H2210">
        <f t="shared" si="136"/>
        <v>24</v>
      </c>
      <c r="I2210" t="str">
        <f t="shared" si="137"/>
        <v>null</v>
      </c>
      <c r="J2210">
        <v>24</v>
      </c>
      <c r="K2210" s="6">
        <v>42.333333333333336</v>
      </c>
      <c r="L2210" t="s">
        <v>8224</v>
      </c>
      <c r="M2210" t="s">
        <v>8246</v>
      </c>
      <c r="N2210">
        <v>1333771200</v>
      </c>
      <c r="O2210" s="11">
        <f t="shared" si="138"/>
        <v>41006.166666666664</v>
      </c>
      <c r="P2210">
        <v>1328649026</v>
      </c>
      <c r="Q2210" s="11">
        <f t="shared" si="139"/>
        <v>40946.882245370369</v>
      </c>
      <c r="R2210" t="b">
        <v>0</v>
      </c>
      <c r="S2210" t="b">
        <v>1</v>
      </c>
      <c r="T2210" t="s">
        <v>8280</v>
      </c>
      <c r="U2210" t="s">
        <v>8325</v>
      </c>
      <c r="V2210" t="s">
        <v>8330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v>150.80000000000001</v>
      </c>
      <c r="G2211" t="s">
        <v>8219</v>
      </c>
      <c r="H2211">
        <f t="shared" si="136"/>
        <v>15</v>
      </c>
      <c r="I2211" t="str">
        <f t="shared" si="137"/>
        <v>null</v>
      </c>
      <c r="J2211">
        <v>15</v>
      </c>
      <c r="K2211" s="6">
        <v>50.266666666666666</v>
      </c>
      <c r="L2211" t="s">
        <v>8225</v>
      </c>
      <c r="M2211" t="s">
        <v>8247</v>
      </c>
      <c r="N2211">
        <v>1397516400</v>
      </c>
      <c r="O2211" s="11">
        <f t="shared" si="138"/>
        <v>41743.958333333336</v>
      </c>
      <c r="P2211">
        <v>1396524644</v>
      </c>
      <c r="Q2211" s="11">
        <f t="shared" si="139"/>
        <v>41732.479675925926</v>
      </c>
      <c r="R2211" t="b">
        <v>0</v>
      </c>
      <c r="S2211" t="b">
        <v>1</v>
      </c>
      <c r="T2211" t="s">
        <v>8280</v>
      </c>
      <c r="U2211" t="s">
        <v>8325</v>
      </c>
      <c r="V2211" t="s">
        <v>8330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v>111.425</v>
      </c>
      <c r="G2212" t="s">
        <v>8219</v>
      </c>
      <c r="H2212">
        <f t="shared" si="136"/>
        <v>72</v>
      </c>
      <c r="I2212" t="str">
        <f t="shared" si="137"/>
        <v>null</v>
      </c>
      <c r="J2212">
        <v>72</v>
      </c>
      <c r="K2212" s="6">
        <v>61.902777777777779</v>
      </c>
      <c r="L2212" t="s">
        <v>8224</v>
      </c>
      <c r="M2212" t="s">
        <v>8246</v>
      </c>
      <c r="N2212">
        <v>1334424960</v>
      </c>
      <c r="O2212" s="11">
        <f t="shared" si="138"/>
        <v>41013.73333333333</v>
      </c>
      <c r="P2212">
        <v>1329442510</v>
      </c>
      <c r="Q2212" s="11">
        <f t="shared" si="139"/>
        <v>40956.066087962965</v>
      </c>
      <c r="R2212" t="b">
        <v>0</v>
      </c>
      <c r="S2212" t="b">
        <v>1</v>
      </c>
      <c r="T2212" t="s">
        <v>8280</v>
      </c>
      <c r="U2212" t="s">
        <v>8325</v>
      </c>
      <c r="V2212" t="s">
        <v>8330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v>195.6</v>
      </c>
      <c r="G2213" t="s">
        <v>8219</v>
      </c>
      <c r="H2213">
        <f t="shared" si="136"/>
        <v>120</v>
      </c>
      <c r="I2213" t="str">
        <f t="shared" si="137"/>
        <v>null</v>
      </c>
      <c r="J2213">
        <v>120</v>
      </c>
      <c r="K2213" s="6">
        <v>40.75</v>
      </c>
      <c r="L2213" t="s">
        <v>8224</v>
      </c>
      <c r="M2213" t="s">
        <v>8246</v>
      </c>
      <c r="N2213">
        <v>1397113140</v>
      </c>
      <c r="O2213" s="11">
        <f t="shared" si="138"/>
        <v>41739.290972222225</v>
      </c>
      <c r="P2213">
        <v>1395168625</v>
      </c>
      <c r="Q2213" s="11">
        <f t="shared" si="139"/>
        <v>41716.785011574073</v>
      </c>
      <c r="R2213" t="b">
        <v>0</v>
      </c>
      <c r="S2213" t="b">
        <v>1</v>
      </c>
      <c r="T2213" t="s">
        <v>8280</v>
      </c>
      <c r="U2213" t="s">
        <v>8325</v>
      </c>
      <c r="V2213" t="s">
        <v>8330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v>114.38333333333333</v>
      </c>
      <c r="G2214" t="s">
        <v>8219</v>
      </c>
      <c r="H2214">
        <f t="shared" si="136"/>
        <v>123</v>
      </c>
      <c r="I2214" t="str">
        <f t="shared" si="137"/>
        <v>null</v>
      </c>
      <c r="J2214">
        <v>123</v>
      </c>
      <c r="K2214" s="6">
        <v>55.796747967479675</v>
      </c>
      <c r="L2214" t="s">
        <v>8224</v>
      </c>
      <c r="M2214" t="s">
        <v>8246</v>
      </c>
      <c r="N2214">
        <v>1383526800</v>
      </c>
      <c r="O2214" s="11">
        <f t="shared" si="138"/>
        <v>41582.041666666664</v>
      </c>
      <c r="P2214">
        <v>1380650177</v>
      </c>
      <c r="Q2214" s="11">
        <f t="shared" si="139"/>
        <v>41548.747418981482</v>
      </c>
      <c r="R2214" t="b">
        <v>0</v>
      </c>
      <c r="S2214" t="b">
        <v>1</v>
      </c>
      <c r="T2214" t="s">
        <v>8280</v>
      </c>
      <c r="U2214" t="s">
        <v>8325</v>
      </c>
      <c r="V2214" t="s">
        <v>8330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v>200</v>
      </c>
      <c r="G2215" t="s">
        <v>8219</v>
      </c>
      <c r="H2215">
        <f t="shared" si="136"/>
        <v>1</v>
      </c>
      <c r="I2215" t="str">
        <f t="shared" si="137"/>
        <v>null</v>
      </c>
      <c r="J2215">
        <v>1</v>
      </c>
      <c r="K2215" s="6">
        <v>10</v>
      </c>
      <c r="L2215" t="s">
        <v>8224</v>
      </c>
      <c r="M2215" t="s">
        <v>8246</v>
      </c>
      <c r="N2215">
        <v>1431719379</v>
      </c>
      <c r="O2215" s="11">
        <f t="shared" si="138"/>
        <v>42139.826145833329</v>
      </c>
      <c r="P2215">
        <v>1429127379</v>
      </c>
      <c r="Q2215" s="11">
        <f t="shared" si="139"/>
        <v>42109.826145833329</v>
      </c>
      <c r="R2215" t="b">
        <v>0</v>
      </c>
      <c r="S2215" t="b">
        <v>1</v>
      </c>
      <c r="T2215" t="s">
        <v>8280</v>
      </c>
      <c r="U2215" t="s">
        <v>8325</v>
      </c>
      <c r="V2215" t="s">
        <v>8330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v>292.50166666666667</v>
      </c>
      <c r="G2216" t="s">
        <v>8219</v>
      </c>
      <c r="H2216">
        <f t="shared" si="136"/>
        <v>24</v>
      </c>
      <c r="I2216" t="str">
        <f t="shared" si="137"/>
        <v>null</v>
      </c>
      <c r="J2216">
        <v>24</v>
      </c>
      <c r="K2216" s="6">
        <v>73.125416666666666</v>
      </c>
      <c r="L2216" t="s">
        <v>8224</v>
      </c>
      <c r="M2216" t="s">
        <v>8246</v>
      </c>
      <c r="N2216">
        <v>1391713248</v>
      </c>
      <c r="O2216" s="11">
        <f t="shared" si="138"/>
        <v>41676.792222222226</v>
      </c>
      <c r="P2216">
        <v>1389121248</v>
      </c>
      <c r="Q2216" s="11">
        <f t="shared" si="139"/>
        <v>41646.792222222226</v>
      </c>
      <c r="R2216" t="b">
        <v>0</v>
      </c>
      <c r="S2216" t="b">
        <v>1</v>
      </c>
      <c r="T2216" t="s">
        <v>8280</v>
      </c>
      <c r="U2216" t="s">
        <v>8325</v>
      </c>
      <c r="V2216" t="s">
        <v>8330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v>156.36363636363637</v>
      </c>
      <c r="G2217" t="s">
        <v>8219</v>
      </c>
      <c r="H2217">
        <f t="shared" si="136"/>
        <v>33</v>
      </c>
      <c r="I2217" t="str">
        <f t="shared" si="137"/>
        <v>null</v>
      </c>
      <c r="J2217">
        <v>33</v>
      </c>
      <c r="K2217" s="6">
        <v>26.060606060606062</v>
      </c>
      <c r="L2217" t="s">
        <v>8224</v>
      </c>
      <c r="M2217" t="s">
        <v>8246</v>
      </c>
      <c r="N2217">
        <v>1331621940</v>
      </c>
      <c r="O2217" s="11">
        <f t="shared" si="138"/>
        <v>40981.290972222225</v>
      </c>
      <c r="P2217">
        <v>1329671572</v>
      </c>
      <c r="Q2217" s="11">
        <f t="shared" si="139"/>
        <v>40958.717268518521</v>
      </c>
      <c r="R2217" t="b">
        <v>0</v>
      </c>
      <c r="S2217" t="b">
        <v>1</v>
      </c>
      <c r="T2217" t="s">
        <v>8280</v>
      </c>
      <c r="U2217" t="s">
        <v>8325</v>
      </c>
      <c r="V2217" t="s">
        <v>8330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v>105.66666666666666</v>
      </c>
      <c r="G2218" t="s">
        <v>8219</v>
      </c>
      <c r="H2218">
        <f t="shared" si="136"/>
        <v>14</v>
      </c>
      <c r="I2218" t="str">
        <f t="shared" si="137"/>
        <v>null</v>
      </c>
      <c r="J2218">
        <v>14</v>
      </c>
      <c r="K2218" s="6">
        <v>22.642857142857142</v>
      </c>
      <c r="L2218" t="s">
        <v>8224</v>
      </c>
      <c r="M2218" t="s">
        <v>8246</v>
      </c>
      <c r="N2218">
        <v>1437674545</v>
      </c>
      <c r="O2218" s="11">
        <f t="shared" si="138"/>
        <v>42208.751678240747</v>
      </c>
      <c r="P2218">
        <v>1436464945</v>
      </c>
      <c r="Q2218" s="11">
        <f t="shared" si="139"/>
        <v>42194.751678240747</v>
      </c>
      <c r="R2218" t="b">
        <v>0</v>
      </c>
      <c r="S2218" t="b">
        <v>1</v>
      </c>
      <c r="T2218" t="s">
        <v>8280</v>
      </c>
      <c r="U2218" t="s">
        <v>8325</v>
      </c>
      <c r="V2218" t="s">
        <v>8330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v>101.19047619047619</v>
      </c>
      <c r="G2219" t="s">
        <v>8219</v>
      </c>
      <c r="H2219">
        <f t="shared" si="136"/>
        <v>9</v>
      </c>
      <c r="I2219" t="str">
        <f t="shared" si="137"/>
        <v>null</v>
      </c>
      <c r="J2219">
        <v>9</v>
      </c>
      <c r="K2219" s="6">
        <v>47.222222222222221</v>
      </c>
      <c r="L2219" t="s">
        <v>8224</v>
      </c>
      <c r="M2219" t="s">
        <v>8246</v>
      </c>
      <c r="N2219">
        <v>1446451200</v>
      </c>
      <c r="O2219" s="11">
        <f t="shared" si="138"/>
        <v>42310.333333333328</v>
      </c>
      <c r="P2219">
        <v>1445539113</v>
      </c>
      <c r="Q2219" s="11">
        <f t="shared" si="139"/>
        <v>42299.776770833334</v>
      </c>
      <c r="R2219" t="b">
        <v>0</v>
      </c>
      <c r="S2219" t="b">
        <v>1</v>
      </c>
      <c r="T2219" t="s">
        <v>8280</v>
      </c>
      <c r="U2219" t="s">
        <v>8325</v>
      </c>
      <c r="V2219" t="s">
        <v>8330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v>122.833</v>
      </c>
      <c r="G2220" t="s">
        <v>8219</v>
      </c>
      <c r="H2220">
        <f t="shared" si="136"/>
        <v>76</v>
      </c>
      <c r="I2220" t="str">
        <f t="shared" si="137"/>
        <v>null</v>
      </c>
      <c r="J2220">
        <v>76</v>
      </c>
      <c r="K2220" s="6">
        <v>32.324473684210524</v>
      </c>
      <c r="L2220" t="s">
        <v>8224</v>
      </c>
      <c r="M2220" t="s">
        <v>8246</v>
      </c>
      <c r="N2220">
        <v>1346198400</v>
      </c>
      <c r="O2220" s="11">
        <f t="shared" si="138"/>
        <v>41150</v>
      </c>
      <c r="P2220">
        <v>1344281383</v>
      </c>
      <c r="Q2220" s="11">
        <f t="shared" si="139"/>
        <v>41127.812303240738</v>
      </c>
      <c r="R2220" t="b">
        <v>0</v>
      </c>
      <c r="S2220" t="b">
        <v>1</v>
      </c>
      <c r="T2220" t="s">
        <v>8280</v>
      </c>
      <c r="U2220" t="s">
        <v>8325</v>
      </c>
      <c r="V2220" t="s">
        <v>8330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v>101.49999999999999</v>
      </c>
      <c r="G2221" t="s">
        <v>8219</v>
      </c>
      <c r="H2221">
        <f t="shared" si="136"/>
        <v>19</v>
      </c>
      <c r="I2221" t="str">
        <f t="shared" si="137"/>
        <v>null</v>
      </c>
      <c r="J2221">
        <v>19</v>
      </c>
      <c r="K2221" s="6">
        <v>53.421052631578945</v>
      </c>
      <c r="L2221" t="s">
        <v>8224</v>
      </c>
      <c r="M2221" t="s">
        <v>8246</v>
      </c>
      <c r="N2221">
        <v>1440004512</v>
      </c>
      <c r="O2221" s="11">
        <f t="shared" si="138"/>
        <v>42235.718888888892</v>
      </c>
      <c r="P2221">
        <v>1437412512</v>
      </c>
      <c r="Q2221" s="11">
        <f t="shared" si="139"/>
        <v>42205.718888888892</v>
      </c>
      <c r="R2221" t="b">
        <v>0</v>
      </c>
      <c r="S2221" t="b">
        <v>1</v>
      </c>
      <c r="T2221" t="s">
        <v>8280</v>
      </c>
      <c r="U2221" t="s">
        <v>8325</v>
      </c>
      <c r="V2221" t="s">
        <v>8330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v>101.14285714285714</v>
      </c>
      <c r="G2222" t="s">
        <v>8219</v>
      </c>
      <c r="H2222">
        <f t="shared" si="136"/>
        <v>69</v>
      </c>
      <c r="I2222" t="str">
        <f t="shared" si="137"/>
        <v>null</v>
      </c>
      <c r="J2222">
        <v>69</v>
      </c>
      <c r="K2222" s="6">
        <v>51.304347826086953</v>
      </c>
      <c r="L2222" t="s">
        <v>8224</v>
      </c>
      <c r="M2222" t="s">
        <v>8246</v>
      </c>
      <c r="N2222">
        <v>1374888436</v>
      </c>
      <c r="O2222" s="11">
        <f t="shared" si="138"/>
        <v>41482.060601851852</v>
      </c>
      <c r="P2222">
        <v>1372296436</v>
      </c>
      <c r="Q2222" s="11">
        <f t="shared" si="139"/>
        <v>41452.060601851852</v>
      </c>
      <c r="R2222" t="b">
        <v>0</v>
      </c>
      <c r="S2222" t="b">
        <v>1</v>
      </c>
      <c r="T2222" t="s">
        <v>8280</v>
      </c>
      <c r="U2222" t="s">
        <v>8325</v>
      </c>
      <c r="V2222" t="s">
        <v>8330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v>108.11999999999999</v>
      </c>
      <c r="G2223" t="s">
        <v>8219</v>
      </c>
      <c r="H2223">
        <f t="shared" si="136"/>
        <v>218</v>
      </c>
      <c r="I2223" t="str">
        <f t="shared" si="137"/>
        <v>null</v>
      </c>
      <c r="J2223">
        <v>218</v>
      </c>
      <c r="K2223" s="6">
        <v>37.197247706422019</v>
      </c>
      <c r="L2223" t="s">
        <v>8224</v>
      </c>
      <c r="M2223" t="s">
        <v>8246</v>
      </c>
      <c r="N2223">
        <v>1461369600</v>
      </c>
      <c r="O2223" s="11">
        <f t="shared" si="138"/>
        <v>42483</v>
      </c>
      <c r="P2223">
        <v>1458748809</v>
      </c>
      <c r="Q2223" s="11">
        <f t="shared" si="139"/>
        <v>42452.666770833333</v>
      </c>
      <c r="R2223" t="b">
        <v>0</v>
      </c>
      <c r="S2223" t="b">
        <v>1</v>
      </c>
      <c r="T2223" t="s">
        <v>8297</v>
      </c>
      <c r="U2223" t="s">
        <v>8333</v>
      </c>
      <c r="V2223" t="s">
        <v>8351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v>162.6</v>
      </c>
      <c r="G2224" t="s">
        <v>8219</v>
      </c>
      <c r="H2224">
        <f t="shared" si="136"/>
        <v>30</v>
      </c>
      <c r="I2224" t="str">
        <f t="shared" si="137"/>
        <v>null</v>
      </c>
      <c r="J2224">
        <v>30</v>
      </c>
      <c r="K2224" s="6">
        <v>27.1</v>
      </c>
      <c r="L2224" t="s">
        <v>8224</v>
      </c>
      <c r="M2224" t="s">
        <v>8246</v>
      </c>
      <c r="N2224">
        <v>1327776847</v>
      </c>
      <c r="O2224" s="11">
        <f t="shared" si="138"/>
        <v>40936.787581018521</v>
      </c>
      <c r="P2224">
        <v>1325184847</v>
      </c>
      <c r="Q2224" s="11">
        <f t="shared" si="139"/>
        <v>40906.787581018521</v>
      </c>
      <c r="R2224" t="b">
        <v>0</v>
      </c>
      <c r="S2224" t="b">
        <v>1</v>
      </c>
      <c r="T2224" t="s">
        <v>8297</v>
      </c>
      <c r="U2224" t="s">
        <v>8333</v>
      </c>
      <c r="V2224" t="s">
        <v>8351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v>105.80000000000001</v>
      </c>
      <c r="G2225" t="s">
        <v>8219</v>
      </c>
      <c r="H2225">
        <f t="shared" si="136"/>
        <v>100</v>
      </c>
      <c r="I2225" t="str">
        <f t="shared" si="137"/>
        <v>null</v>
      </c>
      <c r="J2225">
        <v>100</v>
      </c>
      <c r="K2225" s="6">
        <v>206.31</v>
      </c>
      <c r="L2225" t="s">
        <v>8229</v>
      </c>
      <c r="M2225" t="s">
        <v>8251</v>
      </c>
      <c r="N2225">
        <v>1435418568</v>
      </c>
      <c r="O2225" s="11">
        <f t="shared" si="138"/>
        <v>42182.640833333338</v>
      </c>
      <c r="P2225">
        <v>1432826568</v>
      </c>
      <c r="Q2225" s="11">
        <f t="shared" si="139"/>
        <v>42152.640833333338</v>
      </c>
      <c r="R2225" t="b">
        <v>0</v>
      </c>
      <c r="S2225" t="b">
        <v>1</v>
      </c>
      <c r="T2225" t="s">
        <v>8297</v>
      </c>
      <c r="U2225" t="s">
        <v>8333</v>
      </c>
      <c r="V2225" t="s">
        <v>8351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v>243.15000000000003</v>
      </c>
      <c r="G2226" t="s">
        <v>8219</v>
      </c>
      <c r="H2226">
        <f t="shared" si="136"/>
        <v>296</v>
      </c>
      <c r="I2226" t="str">
        <f t="shared" si="137"/>
        <v>null</v>
      </c>
      <c r="J2226">
        <v>296</v>
      </c>
      <c r="K2226" s="6">
        <v>82.145270270270274</v>
      </c>
      <c r="L2226" t="s">
        <v>8224</v>
      </c>
      <c r="M2226" t="s">
        <v>8246</v>
      </c>
      <c r="N2226">
        <v>1477767600</v>
      </c>
      <c r="O2226" s="11">
        <f t="shared" si="138"/>
        <v>42672.791666666672</v>
      </c>
      <c r="P2226">
        <v>1475337675</v>
      </c>
      <c r="Q2226" s="11">
        <f t="shared" si="139"/>
        <v>42644.667534722219</v>
      </c>
      <c r="R2226" t="b">
        <v>0</v>
      </c>
      <c r="S2226" t="b">
        <v>1</v>
      </c>
      <c r="T2226" t="s">
        <v>8297</v>
      </c>
      <c r="U2226" t="s">
        <v>8333</v>
      </c>
      <c r="V2226" t="s">
        <v>8351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v>944.83338095238094</v>
      </c>
      <c r="G2227" t="s">
        <v>8219</v>
      </c>
      <c r="H2227">
        <f t="shared" si="136"/>
        <v>1204</v>
      </c>
      <c r="I2227" t="str">
        <f t="shared" si="137"/>
        <v>null</v>
      </c>
      <c r="J2227">
        <v>1204</v>
      </c>
      <c r="K2227" s="6">
        <v>164.79651993355483</v>
      </c>
      <c r="L2227" t="s">
        <v>8225</v>
      </c>
      <c r="M2227" t="s">
        <v>8247</v>
      </c>
      <c r="N2227">
        <v>1411326015</v>
      </c>
      <c r="O2227" s="11">
        <f t="shared" si="138"/>
        <v>41903.79184027778</v>
      </c>
      <c r="P2227">
        <v>1408734015</v>
      </c>
      <c r="Q2227" s="11">
        <f t="shared" si="139"/>
        <v>41873.79184027778</v>
      </c>
      <c r="R2227" t="b">
        <v>0</v>
      </c>
      <c r="S2227" t="b">
        <v>1</v>
      </c>
      <c r="T2227" t="s">
        <v>8297</v>
      </c>
      <c r="U2227" t="s">
        <v>8333</v>
      </c>
      <c r="V2227" t="s">
        <v>8351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v>108.46283333333334</v>
      </c>
      <c r="G2228" t="s">
        <v>8219</v>
      </c>
      <c r="H2228">
        <f t="shared" si="136"/>
        <v>321</v>
      </c>
      <c r="I2228" t="str">
        <f t="shared" si="137"/>
        <v>null</v>
      </c>
      <c r="J2228">
        <v>321</v>
      </c>
      <c r="K2228" s="6">
        <v>60.820280373831778</v>
      </c>
      <c r="L2228" t="s">
        <v>8224</v>
      </c>
      <c r="M2228" t="s">
        <v>8246</v>
      </c>
      <c r="N2228">
        <v>1455253140</v>
      </c>
      <c r="O2228" s="11">
        <f t="shared" si="138"/>
        <v>42412.207638888889</v>
      </c>
      <c r="P2228">
        <v>1452625822</v>
      </c>
      <c r="Q2228" s="11">
        <f t="shared" si="139"/>
        <v>42381.79886574074</v>
      </c>
      <c r="R2228" t="b">
        <v>0</v>
      </c>
      <c r="S2228" t="b">
        <v>1</v>
      </c>
      <c r="T2228" t="s">
        <v>8297</v>
      </c>
      <c r="U2228" t="s">
        <v>8333</v>
      </c>
      <c r="V2228" t="s">
        <v>8351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v>157.37692307692308</v>
      </c>
      <c r="G2229" t="s">
        <v>8219</v>
      </c>
      <c r="H2229">
        <f t="shared" si="136"/>
        <v>301</v>
      </c>
      <c r="I2229" t="str">
        <f t="shared" si="137"/>
        <v>null</v>
      </c>
      <c r="J2229">
        <v>301</v>
      </c>
      <c r="K2229" s="6">
        <v>67.970099667774093</v>
      </c>
      <c r="L2229" t="s">
        <v>8225</v>
      </c>
      <c r="M2229" t="s">
        <v>8247</v>
      </c>
      <c r="N2229">
        <v>1384374155</v>
      </c>
      <c r="O2229" s="11">
        <f t="shared" si="138"/>
        <v>41591.849016203705</v>
      </c>
      <c r="P2229">
        <v>1381778555</v>
      </c>
      <c r="Q2229" s="11">
        <f t="shared" si="139"/>
        <v>41561.807349537034</v>
      </c>
      <c r="R2229" t="b">
        <v>0</v>
      </c>
      <c r="S2229" t="b">
        <v>1</v>
      </c>
      <c r="T2229" t="s">
        <v>8297</v>
      </c>
      <c r="U2229" t="s">
        <v>8333</v>
      </c>
      <c r="V2229" t="s">
        <v>8351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v>1174.49</v>
      </c>
      <c r="G2230" t="s">
        <v>8219</v>
      </c>
      <c r="H2230">
        <f t="shared" si="136"/>
        <v>144</v>
      </c>
      <c r="I2230" t="str">
        <f t="shared" si="137"/>
        <v>null</v>
      </c>
      <c r="J2230">
        <v>144</v>
      </c>
      <c r="K2230" s="6">
        <v>81.561805555555551</v>
      </c>
      <c r="L2230" t="s">
        <v>8236</v>
      </c>
      <c r="M2230" t="s">
        <v>8249</v>
      </c>
      <c r="N2230">
        <v>1439707236</v>
      </c>
      <c r="O2230" s="11">
        <f t="shared" si="138"/>
        <v>42232.278194444443</v>
      </c>
      <c r="P2230">
        <v>1437115236</v>
      </c>
      <c r="Q2230" s="11">
        <f t="shared" si="139"/>
        <v>42202.278194444443</v>
      </c>
      <c r="R2230" t="b">
        <v>0</v>
      </c>
      <c r="S2230" t="b">
        <v>1</v>
      </c>
      <c r="T2230" t="s">
        <v>8297</v>
      </c>
      <c r="U2230" t="s">
        <v>8333</v>
      </c>
      <c r="V2230" t="s">
        <v>8351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v>171.04755366949576</v>
      </c>
      <c r="G2231" t="s">
        <v>8219</v>
      </c>
      <c r="H2231">
        <f t="shared" si="136"/>
        <v>539</v>
      </c>
      <c r="I2231" t="str">
        <f t="shared" si="137"/>
        <v>null</v>
      </c>
      <c r="J2231">
        <v>539</v>
      </c>
      <c r="K2231" s="6">
        <v>25.42547309833024</v>
      </c>
      <c r="L2231" t="s">
        <v>8224</v>
      </c>
      <c r="M2231" t="s">
        <v>8246</v>
      </c>
      <c r="N2231">
        <v>1378180800</v>
      </c>
      <c r="O2231" s="11">
        <f t="shared" si="138"/>
        <v>41520.166666666664</v>
      </c>
      <c r="P2231">
        <v>1375113391</v>
      </c>
      <c r="Q2231" s="11">
        <f t="shared" si="139"/>
        <v>41484.664247685185</v>
      </c>
      <c r="R2231" t="b">
        <v>0</v>
      </c>
      <c r="S2231" t="b">
        <v>1</v>
      </c>
      <c r="T2231" t="s">
        <v>8297</v>
      </c>
      <c r="U2231" t="s">
        <v>8333</v>
      </c>
      <c r="V2231" t="s">
        <v>8351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v>125.95294117647057</v>
      </c>
      <c r="G2232" t="s">
        <v>8219</v>
      </c>
      <c r="H2232">
        <f t="shared" si="136"/>
        <v>498</v>
      </c>
      <c r="I2232" t="str">
        <f t="shared" si="137"/>
        <v>null</v>
      </c>
      <c r="J2232">
        <v>498</v>
      </c>
      <c r="K2232" s="6">
        <v>21.497991967871485</v>
      </c>
      <c r="L2232" t="s">
        <v>8224</v>
      </c>
      <c r="M2232" t="s">
        <v>8246</v>
      </c>
      <c r="N2232">
        <v>1398460127</v>
      </c>
      <c r="O2232" s="11">
        <f t="shared" si="138"/>
        <v>41754.881099537037</v>
      </c>
      <c r="P2232">
        <v>1395868127</v>
      </c>
      <c r="Q2232" s="11">
        <f t="shared" si="139"/>
        <v>41724.881099537037</v>
      </c>
      <c r="R2232" t="b">
        <v>0</v>
      </c>
      <c r="S2232" t="b">
        <v>1</v>
      </c>
      <c r="T2232" t="s">
        <v>8297</v>
      </c>
      <c r="U2232" t="s">
        <v>8333</v>
      </c>
      <c r="V2232" t="s">
        <v>8351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v>1212.1296000000002</v>
      </c>
      <c r="G2233" t="s">
        <v>8219</v>
      </c>
      <c r="H2233">
        <f t="shared" si="136"/>
        <v>1113</v>
      </c>
      <c r="I2233" t="str">
        <f t="shared" si="137"/>
        <v>null</v>
      </c>
      <c r="J2233">
        <v>1113</v>
      </c>
      <c r="K2233" s="6">
        <v>27.226630727762803</v>
      </c>
      <c r="L2233" t="s">
        <v>8224</v>
      </c>
      <c r="M2233" t="s">
        <v>8246</v>
      </c>
      <c r="N2233">
        <v>1372136400</v>
      </c>
      <c r="O2233" s="11">
        <f t="shared" si="138"/>
        <v>41450.208333333336</v>
      </c>
      <c r="P2233">
        <v>1369864301</v>
      </c>
      <c r="Q2233" s="11">
        <f t="shared" si="139"/>
        <v>41423.910891203705</v>
      </c>
      <c r="R2233" t="b">
        <v>0</v>
      </c>
      <c r="S2233" t="b">
        <v>1</v>
      </c>
      <c r="T2233" t="s">
        <v>8297</v>
      </c>
      <c r="U2233" t="s">
        <v>8333</v>
      </c>
      <c r="V2233" t="s">
        <v>8351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v>495.8</v>
      </c>
      <c r="G2234" t="s">
        <v>8219</v>
      </c>
      <c r="H2234">
        <f t="shared" si="136"/>
        <v>988</v>
      </c>
      <c r="I2234" t="str">
        <f t="shared" si="137"/>
        <v>null</v>
      </c>
      <c r="J2234">
        <v>988</v>
      </c>
      <c r="K2234" s="6">
        <v>25.091093117408906</v>
      </c>
      <c r="L2234" t="s">
        <v>8224</v>
      </c>
      <c r="M2234" t="s">
        <v>8246</v>
      </c>
      <c r="N2234">
        <v>1405738800</v>
      </c>
      <c r="O2234" s="11">
        <f t="shared" si="138"/>
        <v>41839.125</v>
      </c>
      <c r="P2234">
        <v>1402945408</v>
      </c>
      <c r="Q2234" s="11">
        <f t="shared" si="139"/>
        <v>41806.794074074074</v>
      </c>
      <c r="R2234" t="b">
        <v>0</v>
      </c>
      <c r="S2234" t="b">
        <v>1</v>
      </c>
      <c r="T2234" t="s">
        <v>8297</v>
      </c>
      <c r="U2234" t="s">
        <v>8333</v>
      </c>
      <c r="V2234" t="s">
        <v>8351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v>332.03999999999996</v>
      </c>
      <c r="G2235" t="s">
        <v>8219</v>
      </c>
      <c r="H2235">
        <f t="shared" si="136"/>
        <v>391</v>
      </c>
      <c r="I2235" t="str">
        <f t="shared" si="137"/>
        <v>null</v>
      </c>
      <c r="J2235">
        <v>391</v>
      </c>
      <c r="K2235" s="6">
        <v>21.230179028132991</v>
      </c>
      <c r="L2235" t="s">
        <v>8225</v>
      </c>
      <c r="M2235" t="s">
        <v>8247</v>
      </c>
      <c r="N2235">
        <v>1450051200</v>
      </c>
      <c r="O2235" s="11">
        <f t="shared" si="138"/>
        <v>42352</v>
      </c>
      <c r="P2235">
        <v>1448269539</v>
      </c>
      <c r="Q2235" s="11">
        <f t="shared" si="139"/>
        <v>42331.378923611104</v>
      </c>
      <c r="R2235" t="b">
        <v>0</v>
      </c>
      <c r="S2235" t="b">
        <v>1</v>
      </c>
      <c r="T2235" t="s">
        <v>8297</v>
      </c>
      <c r="U2235" t="s">
        <v>8333</v>
      </c>
      <c r="V2235" t="s">
        <v>8351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v>1165</v>
      </c>
      <c r="G2236" t="s">
        <v>8219</v>
      </c>
      <c r="H2236">
        <f t="shared" si="136"/>
        <v>28</v>
      </c>
      <c r="I2236" t="str">
        <f t="shared" si="137"/>
        <v>null</v>
      </c>
      <c r="J2236">
        <v>28</v>
      </c>
      <c r="K2236" s="6">
        <v>41.607142857142854</v>
      </c>
      <c r="L2236" t="s">
        <v>8224</v>
      </c>
      <c r="M2236" t="s">
        <v>8246</v>
      </c>
      <c r="N2236">
        <v>1483645647</v>
      </c>
      <c r="O2236" s="11">
        <f t="shared" si="138"/>
        <v>42740.824618055558</v>
      </c>
      <c r="P2236">
        <v>1481053647</v>
      </c>
      <c r="Q2236" s="11">
        <f t="shared" si="139"/>
        <v>42710.824618055558</v>
      </c>
      <c r="R2236" t="b">
        <v>0</v>
      </c>
      <c r="S2236" t="b">
        <v>1</v>
      </c>
      <c r="T2236" t="s">
        <v>8297</v>
      </c>
      <c r="U2236" t="s">
        <v>8333</v>
      </c>
      <c r="V2236" t="s">
        <v>8351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v>153.3153846153846</v>
      </c>
      <c r="G2237" t="s">
        <v>8219</v>
      </c>
      <c r="H2237">
        <f t="shared" si="136"/>
        <v>147</v>
      </c>
      <c r="I2237" t="str">
        <f t="shared" si="137"/>
        <v>null</v>
      </c>
      <c r="J2237">
        <v>147</v>
      </c>
      <c r="K2237" s="6">
        <v>135.58503401360545</v>
      </c>
      <c r="L2237" t="s">
        <v>8229</v>
      </c>
      <c r="M2237" t="s">
        <v>8251</v>
      </c>
      <c r="N2237">
        <v>1427585511</v>
      </c>
      <c r="O2237" s="11">
        <f t="shared" si="138"/>
        <v>42091.980451388896</v>
      </c>
      <c r="P2237">
        <v>1424997111</v>
      </c>
      <c r="Q2237" s="11">
        <f t="shared" si="139"/>
        <v>42062.022118055553</v>
      </c>
      <c r="R2237" t="b">
        <v>0</v>
      </c>
      <c r="S2237" t="b">
        <v>1</v>
      </c>
      <c r="T2237" t="s">
        <v>8297</v>
      </c>
      <c r="U2237" t="s">
        <v>8333</v>
      </c>
      <c r="V2237" t="s">
        <v>8351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v>537.10714285714289</v>
      </c>
      <c r="G2238" t="s">
        <v>8219</v>
      </c>
      <c r="H2238">
        <f t="shared" si="136"/>
        <v>680</v>
      </c>
      <c r="I2238" t="str">
        <f t="shared" si="137"/>
        <v>null</v>
      </c>
      <c r="J2238">
        <v>680</v>
      </c>
      <c r="K2238" s="6">
        <v>22.116176470588236</v>
      </c>
      <c r="L2238" t="s">
        <v>8224</v>
      </c>
      <c r="M2238" t="s">
        <v>8246</v>
      </c>
      <c r="N2238">
        <v>1454338123</v>
      </c>
      <c r="O2238" s="11">
        <f t="shared" si="138"/>
        <v>42401.617164351846</v>
      </c>
      <c r="P2238">
        <v>1451746123</v>
      </c>
      <c r="Q2238" s="11">
        <f t="shared" si="139"/>
        <v>42371.617164351846</v>
      </c>
      <c r="R2238" t="b">
        <v>0</v>
      </c>
      <c r="S2238" t="b">
        <v>1</v>
      </c>
      <c r="T2238" t="s">
        <v>8297</v>
      </c>
      <c r="U2238" t="s">
        <v>8333</v>
      </c>
      <c r="V2238" t="s">
        <v>8351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v>352.92777777777775</v>
      </c>
      <c r="G2239" t="s">
        <v>8219</v>
      </c>
      <c r="H2239">
        <f t="shared" si="136"/>
        <v>983</v>
      </c>
      <c r="I2239" t="str">
        <f t="shared" si="137"/>
        <v>null</v>
      </c>
      <c r="J2239">
        <v>983</v>
      </c>
      <c r="K2239" s="6">
        <v>64.625635808748726</v>
      </c>
      <c r="L2239" t="s">
        <v>8224</v>
      </c>
      <c r="M2239" t="s">
        <v>8246</v>
      </c>
      <c r="N2239">
        <v>1415779140</v>
      </c>
      <c r="O2239" s="11">
        <f t="shared" si="138"/>
        <v>41955.332638888889</v>
      </c>
      <c r="P2239">
        <v>1412294683</v>
      </c>
      <c r="Q2239" s="11">
        <f t="shared" si="139"/>
        <v>41915.003275462965</v>
      </c>
      <c r="R2239" t="b">
        <v>0</v>
      </c>
      <c r="S2239" t="b">
        <v>1</v>
      </c>
      <c r="T2239" t="s">
        <v>8297</v>
      </c>
      <c r="U2239" t="s">
        <v>8333</v>
      </c>
      <c r="V2239" t="s">
        <v>8351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v>137.4</v>
      </c>
      <c r="G2240" t="s">
        <v>8219</v>
      </c>
      <c r="H2240">
        <f t="shared" si="136"/>
        <v>79</v>
      </c>
      <c r="I2240" t="str">
        <f t="shared" si="137"/>
        <v>null</v>
      </c>
      <c r="J2240">
        <v>79</v>
      </c>
      <c r="K2240" s="6">
        <v>69.569620253164558</v>
      </c>
      <c r="L2240" t="s">
        <v>8236</v>
      </c>
      <c r="M2240" t="s">
        <v>8249</v>
      </c>
      <c r="N2240">
        <v>1489157716</v>
      </c>
      <c r="O2240" s="11">
        <f t="shared" si="138"/>
        <v>42804.621712962966</v>
      </c>
      <c r="P2240">
        <v>1486565716</v>
      </c>
      <c r="Q2240" s="11">
        <f t="shared" si="139"/>
        <v>42774.621712962966</v>
      </c>
      <c r="R2240" t="b">
        <v>0</v>
      </c>
      <c r="S2240" t="b">
        <v>1</v>
      </c>
      <c r="T2240" t="s">
        <v>8297</v>
      </c>
      <c r="U2240" t="s">
        <v>8333</v>
      </c>
      <c r="V2240" t="s">
        <v>8351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v>128.02668</v>
      </c>
      <c r="G2241" t="s">
        <v>8219</v>
      </c>
      <c r="H2241">
        <f t="shared" si="136"/>
        <v>426</v>
      </c>
      <c r="I2241" t="str">
        <f t="shared" si="137"/>
        <v>null</v>
      </c>
      <c r="J2241">
        <v>426</v>
      </c>
      <c r="K2241" s="6">
        <v>75.133028169014082</v>
      </c>
      <c r="L2241" t="s">
        <v>8224</v>
      </c>
      <c r="M2241" t="s">
        <v>8246</v>
      </c>
      <c r="N2241">
        <v>1385870520</v>
      </c>
      <c r="O2241" s="11">
        <f t="shared" si="138"/>
        <v>41609.168055555558</v>
      </c>
      <c r="P2241">
        <v>1382742014</v>
      </c>
      <c r="Q2241" s="11">
        <f t="shared" si="139"/>
        <v>41572.958495370374</v>
      </c>
      <c r="R2241" t="b">
        <v>0</v>
      </c>
      <c r="S2241" t="b">
        <v>1</v>
      </c>
      <c r="T2241" t="s">
        <v>8297</v>
      </c>
      <c r="U2241" t="s">
        <v>8333</v>
      </c>
      <c r="V2241" t="s">
        <v>8351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v>270.68</v>
      </c>
      <c r="G2242" t="s">
        <v>8219</v>
      </c>
      <c r="H2242">
        <f t="shared" ref="H2242:H2305" si="140">IF(G2242="successful",J2242,"null")</f>
        <v>96</v>
      </c>
      <c r="I2242" t="str">
        <f t="shared" si="137"/>
        <v>null</v>
      </c>
      <c r="J2242">
        <v>96</v>
      </c>
      <c r="K2242" s="6">
        <v>140.97916666666666</v>
      </c>
      <c r="L2242" t="s">
        <v>8224</v>
      </c>
      <c r="M2242" t="s">
        <v>8246</v>
      </c>
      <c r="N2242">
        <v>1461354544</v>
      </c>
      <c r="O2242" s="11">
        <f t="shared" si="138"/>
        <v>42482.825740740736</v>
      </c>
      <c r="P2242">
        <v>1458762544</v>
      </c>
      <c r="Q2242" s="11">
        <f t="shared" si="139"/>
        <v>42452.825740740736</v>
      </c>
      <c r="R2242" t="b">
        <v>0</v>
      </c>
      <c r="S2242" t="b">
        <v>1</v>
      </c>
      <c r="T2242" t="s">
        <v>8297</v>
      </c>
      <c r="U2242" t="s">
        <v>8333</v>
      </c>
      <c r="V2242" t="s">
        <v>8351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v>806.4</v>
      </c>
      <c r="G2243" t="s">
        <v>8219</v>
      </c>
      <c r="H2243">
        <f t="shared" si="140"/>
        <v>163</v>
      </c>
      <c r="I2243" t="str">
        <f t="shared" ref="I2243:I2306" si="141">IF(G2243="failed",J2243,"null")</f>
        <v>null</v>
      </c>
      <c r="J2243">
        <v>163</v>
      </c>
      <c r="K2243" s="6">
        <v>49.472392638036808</v>
      </c>
      <c r="L2243" t="s">
        <v>8225</v>
      </c>
      <c r="M2243" t="s">
        <v>8247</v>
      </c>
      <c r="N2243">
        <v>1488484300</v>
      </c>
      <c r="O2243" s="11">
        <f t="shared" ref="O2243:O2306" si="142">(((N2243/60)/60/24)+DATE(1970,1,1))</f>
        <v>42796.827546296292</v>
      </c>
      <c r="P2243">
        <v>1485892300</v>
      </c>
      <c r="Q2243" s="11">
        <f t="shared" ref="Q2243:Q2306" si="143">(((P2243/60)/60/24)+DATE(1970,1,1))</f>
        <v>42766.827546296292</v>
      </c>
      <c r="R2243" t="b">
        <v>0</v>
      </c>
      <c r="S2243" t="b">
        <v>1</v>
      </c>
      <c r="T2243" t="s">
        <v>8297</v>
      </c>
      <c r="U2243" t="s">
        <v>8333</v>
      </c>
      <c r="V2243" t="s">
        <v>8351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v>1360.0976000000001</v>
      </c>
      <c r="G2244" t="s">
        <v>8219</v>
      </c>
      <c r="H2244">
        <f t="shared" si="140"/>
        <v>2525</v>
      </c>
      <c r="I2244" t="str">
        <f t="shared" si="141"/>
        <v>null</v>
      </c>
      <c r="J2244">
        <v>2525</v>
      </c>
      <c r="K2244" s="6">
        <v>53.865251485148519</v>
      </c>
      <c r="L2244" t="s">
        <v>8224</v>
      </c>
      <c r="M2244" t="s">
        <v>8246</v>
      </c>
      <c r="N2244">
        <v>1385521320</v>
      </c>
      <c r="O2244" s="11">
        <f t="shared" si="142"/>
        <v>41605.126388888886</v>
      </c>
      <c r="P2244">
        <v>1382449733</v>
      </c>
      <c r="Q2244" s="11">
        <f t="shared" si="143"/>
        <v>41569.575613425928</v>
      </c>
      <c r="R2244" t="b">
        <v>0</v>
      </c>
      <c r="S2244" t="b">
        <v>1</v>
      </c>
      <c r="T2244" t="s">
        <v>8297</v>
      </c>
      <c r="U2244" t="s">
        <v>8333</v>
      </c>
      <c r="V2244" t="s">
        <v>8351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v>930250</v>
      </c>
      <c r="G2245" t="s">
        <v>8219</v>
      </c>
      <c r="H2245">
        <f t="shared" si="140"/>
        <v>2035</v>
      </c>
      <c r="I2245" t="str">
        <f t="shared" si="141"/>
        <v>null</v>
      </c>
      <c r="J2245">
        <v>2035</v>
      </c>
      <c r="K2245" s="6">
        <v>4.5712530712530715</v>
      </c>
      <c r="L2245" t="s">
        <v>8224</v>
      </c>
      <c r="M2245" t="s">
        <v>8246</v>
      </c>
      <c r="N2245">
        <v>1489374000</v>
      </c>
      <c r="O2245" s="11">
        <f t="shared" si="142"/>
        <v>42807.125</v>
      </c>
      <c r="P2245">
        <v>1488823290</v>
      </c>
      <c r="Q2245" s="11">
        <f t="shared" si="143"/>
        <v>42800.751041666663</v>
      </c>
      <c r="R2245" t="b">
        <v>0</v>
      </c>
      <c r="S2245" t="b">
        <v>1</v>
      </c>
      <c r="T2245" t="s">
        <v>8297</v>
      </c>
      <c r="U2245" t="s">
        <v>8333</v>
      </c>
      <c r="V2245" t="s">
        <v>8351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v>377.02</v>
      </c>
      <c r="G2246" t="s">
        <v>8219</v>
      </c>
      <c r="H2246">
        <f t="shared" si="140"/>
        <v>290</v>
      </c>
      <c r="I2246" t="str">
        <f t="shared" si="141"/>
        <v>null</v>
      </c>
      <c r="J2246">
        <v>290</v>
      </c>
      <c r="K2246" s="6">
        <v>65.00344827586207</v>
      </c>
      <c r="L2246" t="s">
        <v>8224</v>
      </c>
      <c r="M2246" t="s">
        <v>8246</v>
      </c>
      <c r="N2246">
        <v>1476649800</v>
      </c>
      <c r="O2246" s="11">
        <f t="shared" si="142"/>
        <v>42659.854166666672</v>
      </c>
      <c r="P2246">
        <v>1475609946</v>
      </c>
      <c r="Q2246" s="11">
        <f t="shared" si="143"/>
        <v>42647.818819444445</v>
      </c>
      <c r="R2246" t="b">
        <v>0</v>
      </c>
      <c r="S2246" t="b">
        <v>1</v>
      </c>
      <c r="T2246" t="s">
        <v>8297</v>
      </c>
      <c r="U2246" t="s">
        <v>8333</v>
      </c>
      <c r="V2246" t="s">
        <v>8351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v>2647.0250000000001</v>
      </c>
      <c r="G2247" t="s">
        <v>8219</v>
      </c>
      <c r="H2247">
        <f t="shared" si="140"/>
        <v>1980</v>
      </c>
      <c r="I2247" t="str">
        <f t="shared" si="141"/>
        <v>null</v>
      </c>
      <c r="J2247">
        <v>1980</v>
      </c>
      <c r="K2247" s="6">
        <v>53.475252525252522</v>
      </c>
      <c r="L2247" t="s">
        <v>8224</v>
      </c>
      <c r="M2247" t="s">
        <v>8246</v>
      </c>
      <c r="N2247">
        <v>1393005600</v>
      </c>
      <c r="O2247" s="11">
        <f t="shared" si="142"/>
        <v>41691.75</v>
      </c>
      <c r="P2247">
        <v>1390323617</v>
      </c>
      <c r="Q2247" s="11">
        <f t="shared" si="143"/>
        <v>41660.708530092597</v>
      </c>
      <c r="R2247" t="b">
        <v>0</v>
      </c>
      <c r="S2247" t="b">
        <v>1</v>
      </c>
      <c r="T2247" t="s">
        <v>8297</v>
      </c>
      <c r="U2247" t="s">
        <v>8333</v>
      </c>
      <c r="V2247" t="s">
        <v>8351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v>100.12</v>
      </c>
      <c r="G2248" t="s">
        <v>8219</v>
      </c>
      <c r="H2248">
        <f t="shared" si="140"/>
        <v>57</v>
      </c>
      <c r="I2248" t="str">
        <f t="shared" si="141"/>
        <v>null</v>
      </c>
      <c r="J2248">
        <v>57</v>
      </c>
      <c r="K2248" s="6">
        <v>43.912280701754383</v>
      </c>
      <c r="L2248" t="s">
        <v>8225</v>
      </c>
      <c r="M2248" t="s">
        <v>8247</v>
      </c>
      <c r="N2248">
        <v>1441393210</v>
      </c>
      <c r="O2248" s="11">
        <f t="shared" si="142"/>
        <v>42251.79178240741</v>
      </c>
      <c r="P2248">
        <v>1438801210</v>
      </c>
      <c r="Q2248" s="11">
        <f t="shared" si="143"/>
        <v>42221.79178240741</v>
      </c>
      <c r="R2248" t="b">
        <v>0</v>
      </c>
      <c r="S2248" t="b">
        <v>1</v>
      </c>
      <c r="T2248" t="s">
        <v>8297</v>
      </c>
      <c r="U2248" t="s">
        <v>8333</v>
      </c>
      <c r="V2248" t="s">
        <v>8351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v>104.45405405405405</v>
      </c>
      <c r="G2249" t="s">
        <v>8219</v>
      </c>
      <c r="H2249">
        <f t="shared" si="140"/>
        <v>380</v>
      </c>
      <c r="I2249" t="str">
        <f t="shared" si="141"/>
        <v>null</v>
      </c>
      <c r="J2249">
        <v>380</v>
      </c>
      <c r="K2249" s="6">
        <v>50.852631578947367</v>
      </c>
      <c r="L2249" t="s">
        <v>8224</v>
      </c>
      <c r="M2249" t="s">
        <v>8246</v>
      </c>
      <c r="N2249">
        <v>1438185565</v>
      </c>
      <c r="O2249" s="11">
        <f t="shared" si="142"/>
        <v>42214.666261574079</v>
      </c>
      <c r="P2249">
        <v>1436975965</v>
      </c>
      <c r="Q2249" s="11">
        <f t="shared" si="143"/>
        <v>42200.666261574079</v>
      </c>
      <c r="R2249" t="b">
        <v>0</v>
      </c>
      <c r="S2249" t="b">
        <v>1</v>
      </c>
      <c r="T2249" t="s">
        <v>8297</v>
      </c>
      <c r="U2249" t="s">
        <v>8333</v>
      </c>
      <c r="V2249" t="s">
        <v>8351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v>107.21428571428571</v>
      </c>
      <c r="G2250" t="s">
        <v>8219</v>
      </c>
      <c r="H2250">
        <f t="shared" si="140"/>
        <v>128</v>
      </c>
      <c r="I2250" t="str">
        <f t="shared" si="141"/>
        <v>null</v>
      </c>
      <c r="J2250">
        <v>128</v>
      </c>
      <c r="K2250" s="6">
        <v>58.6328125</v>
      </c>
      <c r="L2250" t="s">
        <v>8225</v>
      </c>
      <c r="M2250" t="s">
        <v>8247</v>
      </c>
      <c r="N2250">
        <v>1481749278</v>
      </c>
      <c r="O2250" s="11">
        <f t="shared" si="142"/>
        <v>42718.875902777778</v>
      </c>
      <c r="P2250">
        <v>1479157278</v>
      </c>
      <c r="Q2250" s="11">
        <f t="shared" si="143"/>
        <v>42688.875902777778</v>
      </c>
      <c r="R2250" t="b">
        <v>0</v>
      </c>
      <c r="S2250" t="b">
        <v>1</v>
      </c>
      <c r="T2250" t="s">
        <v>8297</v>
      </c>
      <c r="U2250" t="s">
        <v>8333</v>
      </c>
      <c r="V2250" t="s">
        <v>8351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v>168.77142857142857</v>
      </c>
      <c r="G2251" t="s">
        <v>8219</v>
      </c>
      <c r="H2251">
        <f t="shared" si="140"/>
        <v>180</v>
      </c>
      <c r="I2251" t="str">
        <f t="shared" si="141"/>
        <v>null</v>
      </c>
      <c r="J2251">
        <v>180</v>
      </c>
      <c r="K2251" s="6">
        <v>32.81666666666667</v>
      </c>
      <c r="L2251" t="s">
        <v>8224</v>
      </c>
      <c r="M2251" t="s">
        <v>8246</v>
      </c>
      <c r="N2251">
        <v>1364917965</v>
      </c>
      <c r="O2251" s="11">
        <f t="shared" si="142"/>
        <v>41366.661631944444</v>
      </c>
      <c r="P2251">
        <v>1362329565</v>
      </c>
      <c r="Q2251" s="11">
        <f t="shared" si="143"/>
        <v>41336.703298611108</v>
      </c>
      <c r="R2251" t="b">
        <v>0</v>
      </c>
      <c r="S2251" t="b">
        <v>1</v>
      </c>
      <c r="T2251" t="s">
        <v>8297</v>
      </c>
      <c r="U2251" t="s">
        <v>8333</v>
      </c>
      <c r="V2251" t="s">
        <v>8351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v>975.11200000000008</v>
      </c>
      <c r="G2252" t="s">
        <v>8219</v>
      </c>
      <c r="H2252">
        <f t="shared" si="140"/>
        <v>571</v>
      </c>
      <c r="I2252" t="str">
        <f t="shared" si="141"/>
        <v>null</v>
      </c>
      <c r="J2252">
        <v>571</v>
      </c>
      <c r="K2252" s="6">
        <v>426.93169877408059</v>
      </c>
      <c r="L2252" t="s">
        <v>8224</v>
      </c>
      <c r="M2252" t="s">
        <v>8246</v>
      </c>
      <c r="N2252">
        <v>1480727273</v>
      </c>
      <c r="O2252" s="11">
        <f t="shared" si="142"/>
        <v>42707.0471412037</v>
      </c>
      <c r="P2252">
        <v>1478131673</v>
      </c>
      <c r="Q2252" s="11">
        <f t="shared" si="143"/>
        <v>42677.005474537036</v>
      </c>
      <c r="R2252" t="b">
        <v>0</v>
      </c>
      <c r="S2252" t="b">
        <v>1</v>
      </c>
      <c r="T2252" t="s">
        <v>8297</v>
      </c>
      <c r="U2252" t="s">
        <v>8333</v>
      </c>
      <c r="V2252" t="s">
        <v>8351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v>134.44929411764704</v>
      </c>
      <c r="G2253" t="s">
        <v>8219</v>
      </c>
      <c r="H2253">
        <f t="shared" si="140"/>
        <v>480</v>
      </c>
      <c r="I2253" t="str">
        <f t="shared" si="141"/>
        <v>null</v>
      </c>
      <c r="J2253">
        <v>480</v>
      </c>
      <c r="K2253" s="6">
        <v>23.808729166666669</v>
      </c>
      <c r="L2253" t="s">
        <v>8224</v>
      </c>
      <c r="M2253" t="s">
        <v>8246</v>
      </c>
      <c r="N2253">
        <v>1408177077</v>
      </c>
      <c r="O2253" s="11">
        <f t="shared" si="142"/>
        <v>41867.34579861111</v>
      </c>
      <c r="P2253">
        <v>1406362677</v>
      </c>
      <c r="Q2253" s="11">
        <f t="shared" si="143"/>
        <v>41846.34579861111</v>
      </c>
      <c r="R2253" t="b">
        <v>0</v>
      </c>
      <c r="S2253" t="b">
        <v>1</v>
      </c>
      <c r="T2253" t="s">
        <v>8297</v>
      </c>
      <c r="U2253" t="s">
        <v>8333</v>
      </c>
      <c r="V2253" t="s">
        <v>8351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v>272.27777777777777</v>
      </c>
      <c r="G2254" t="s">
        <v>8219</v>
      </c>
      <c r="H2254">
        <f t="shared" si="140"/>
        <v>249</v>
      </c>
      <c r="I2254" t="str">
        <f t="shared" si="141"/>
        <v>null</v>
      </c>
      <c r="J2254">
        <v>249</v>
      </c>
      <c r="K2254" s="6">
        <v>98.413654618473899</v>
      </c>
      <c r="L2254" t="s">
        <v>8227</v>
      </c>
      <c r="M2254" t="s">
        <v>8249</v>
      </c>
      <c r="N2254">
        <v>1470469938</v>
      </c>
      <c r="O2254" s="11">
        <f t="shared" si="142"/>
        <v>42588.327986111108</v>
      </c>
      <c r="P2254">
        <v>1469173938</v>
      </c>
      <c r="Q2254" s="11">
        <f t="shared" si="143"/>
        <v>42573.327986111108</v>
      </c>
      <c r="R2254" t="b">
        <v>0</v>
      </c>
      <c r="S2254" t="b">
        <v>1</v>
      </c>
      <c r="T2254" t="s">
        <v>8297</v>
      </c>
      <c r="U2254" t="s">
        <v>8333</v>
      </c>
      <c r="V2254" t="s">
        <v>8351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v>112.6875</v>
      </c>
      <c r="G2255" t="s">
        <v>8219</v>
      </c>
      <c r="H2255">
        <f t="shared" si="140"/>
        <v>84</v>
      </c>
      <c r="I2255" t="str">
        <f t="shared" si="141"/>
        <v>null</v>
      </c>
      <c r="J2255">
        <v>84</v>
      </c>
      <c r="K2255" s="6">
        <v>107.32142857142857</v>
      </c>
      <c r="L2255" t="s">
        <v>8224</v>
      </c>
      <c r="M2255" t="s">
        <v>8246</v>
      </c>
      <c r="N2255">
        <v>1447862947</v>
      </c>
      <c r="O2255" s="11">
        <f t="shared" si="142"/>
        <v>42326.672997685186</v>
      </c>
      <c r="P2255">
        <v>1445267347</v>
      </c>
      <c r="Q2255" s="11">
        <f t="shared" si="143"/>
        <v>42296.631331018521</v>
      </c>
      <c r="R2255" t="b">
        <v>0</v>
      </c>
      <c r="S2255" t="b">
        <v>1</v>
      </c>
      <c r="T2255" t="s">
        <v>8297</v>
      </c>
      <c r="U2255" t="s">
        <v>8333</v>
      </c>
      <c r="V2255" t="s">
        <v>8351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v>459.8</v>
      </c>
      <c r="G2256" t="s">
        <v>8219</v>
      </c>
      <c r="H2256">
        <f t="shared" si="140"/>
        <v>197</v>
      </c>
      <c r="I2256" t="str">
        <f t="shared" si="141"/>
        <v>null</v>
      </c>
      <c r="J2256">
        <v>197</v>
      </c>
      <c r="K2256" s="6">
        <v>11.67005076142132</v>
      </c>
      <c r="L2256" t="s">
        <v>8224</v>
      </c>
      <c r="M2256" t="s">
        <v>8246</v>
      </c>
      <c r="N2256">
        <v>1485271968</v>
      </c>
      <c r="O2256" s="11">
        <f t="shared" si="142"/>
        <v>42759.647777777776</v>
      </c>
      <c r="P2256">
        <v>1484667168</v>
      </c>
      <c r="Q2256" s="11">
        <f t="shared" si="143"/>
        <v>42752.647777777776</v>
      </c>
      <c r="R2256" t="b">
        <v>0</v>
      </c>
      <c r="S2256" t="b">
        <v>1</v>
      </c>
      <c r="T2256" t="s">
        <v>8297</v>
      </c>
      <c r="U2256" t="s">
        <v>8333</v>
      </c>
      <c r="V2256" t="s">
        <v>8351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v>286.65822784810126</v>
      </c>
      <c r="G2257" t="s">
        <v>8219</v>
      </c>
      <c r="H2257">
        <f t="shared" si="140"/>
        <v>271</v>
      </c>
      <c r="I2257" t="str">
        <f t="shared" si="141"/>
        <v>null</v>
      </c>
      <c r="J2257">
        <v>271</v>
      </c>
      <c r="K2257" s="6">
        <v>41.782287822878232</v>
      </c>
      <c r="L2257" t="s">
        <v>8224</v>
      </c>
      <c r="M2257" t="s">
        <v>8246</v>
      </c>
      <c r="N2257">
        <v>1462661451</v>
      </c>
      <c r="O2257" s="11">
        <f t="shared" si="142"/>
        <v>42497.951979166668</v>
      </c>
      <c r="P2257">
        <v>1460069451</v>
      </c>
      <c r="Q2257" s="11">
        <f t="shared" si="143"/>
        <v>42467.951979166668</v>
      </c>
      <c r="R2257" t="b">
        <v>0</v>
      </c>
      <c r="S2257" t="b">
        <v>1</v>
      </c>
      <c r="T2257" t="s">
        <v>8297</v>
      </c>
      <c r="U2257" t="s">
        <v>8333</v>
      </c>
      <c r="V2257" t="s">
        <v>8351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v>222.70833333333334</v>
      </c>
      <c r="G2258" t="s">
        <v>8219</v>
      </c>
      <c r="H2258">
        <f t="shared" si="140"/>
        <v>50</v>
      </c>
      <c r="I2258" t="str">
        <f t="shared" si="141"/>
        <v>null</v>
      </c>
      <c r="J2258">
        <v>50</v>
      </c>
      <c r="K2258" s="6">
        <v>21.38</v>
      </c>
      <c r="L2258" t="s">
        <v>8225</v>
      </c>
      <c r="M2258" t="s">
        <v>8247</v>
      </c>
      <c r="N2258">
        <v>1479811846</v>
      </c>
      <c r="O2258" s="11">
        <f t="shared" si="142"/>
        <v>42696.451921296291</v>
      </c>
      <c r="P2258">
        <v>1478602246</v>
      </c>
      <c r="Q2258" s="11">
        <f t="shared" si="143"/>
        <v>42682.451921296291</v>
      </c>
      <c r="R2258" t="b">
        <v>0</v>
      </c>
      <c r="S2258" t="b">
        <v>1</v>
      </c>
      <c r="T2258" t="s">
        <v>8297</v>
      </c>
      <c r="U2258" t="s">
        <v>8333</v>
      </c>
      <c r="V2258" t="s">
        <v>8351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v>636.14</v>
      </c>
      <c r="G2259" t="s">
        <v>8219</v>
      </c>
      <c r="H2259">
        <f t="shared" si="140"/>
        <v>169</v>
      </c>
      <c r="I2259" t="str">
        <f t="shared" si="141"/>
        <v>null</v>
      </c>
      <c r="J2259">
        <v>169</v>
      </c>
      <c r="K2259" s="6">
        <v>94.103550295857985</v>
      </c>
      <c r="L2259" t="s">
        <v>8225</v>
      </c>
      <c r="M2259" t="s">
        <v>8247</v>
      </c>
      <c r="N2259">
        <v>1466377200</v>
      </c>
      <c r="O2259" s="11">
        <f t="shared" si="142"/>
        <v>42540.958333333328</v>
      </c>
      <c r="P2259">
        <v>1463351329</v>
      </c>
      <c r="Q2259" s="11">
        <f t="shared" si="143"/>
        <v>42505.936678240745</v>
      </c>
      <c r="R2259" t="b">
        <v>0</v>
      </c>
      <c r="S2259" t="b">
        <v>1</v>
      </c>
      <c r="T2259" t="s">
        <v>8297</v>
      </c>
      <c r="U2259" t="s">
        <v>8333</v>
      </c>
      <c r="V2259" t="s">
        <v>8351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v>146.5</v>
      </c>
      <c r="G2260" t="s">
        <v>8219</v>
      </c>
      <c r="H2260">
        <f t="shared" si="140"/>
        <v>205</v>
      </c>
      <c r="I2260" t="str">
        <f t="shared" si="141"/>
        <v>null</v>
      </c>
      <c r="J2260">
        <v>205</v>
      </c>
      <c r="K2260" s="6">
        <v>15.721951219512196</v>
      </c>
      <c r="L2260" t="s">
        <v>8224</v>
      </c>
      <c r="M2260" t="s">
        <v>8246</v>
      </c>
      <c r="N2260">
        <v>1434045687</v>
      </c>
      <c r="O2260" s="11">
        <f t="shared" si="142"/>
        <v>42166.75100694444</v>
      </c>
      <c r="P2260">
        <v>1431453687</v>
      </c>
      <c r="Q2260" s="11">
        <f t="shared" si="143"/>
        <v>42136.75100694444</v>
      </c>
      <c r="R2260" t="b">
        <v>0</v>
      </c>
      <c r="S2260" t="b">
        <v>1</v>
      </c>
      <c r="T2260" t="s">
        <v>8297</v>
      </c>
      <c r="U2260" t="s">
        <v>8333</v>
      </c>
      <c r="V2260" t="s">
        <v>8351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v>1867.1</v>
      </c>
      <c r="G2261" t="s">
        <v>8219</v>
      </c>
      <c r="H2261">
        <f t="shared" si="140"/>
        <v>206</v>
      </c>
      <c r="I2261" t="str">
        <f t="shared" si="141"/>
        <v>null</v>
      </c>
      <c r="J2261">
        <v>206</v>
      </c>
      <c r="K2261" s="6">
        <v>90.635922330097088</v>
      </c>
      <c r="L2261" t="s">
        <v>8225</v>
      </c>
      <c r="M2261" t="s">
        <v>8247</v>
      </c>
      <c r="N2261">
        <v>1481224736</v>
      </c>
      <c r="O2261" s="11">
        <f t="shared" si="142"/>
        <v>42712.804814814815</v>
      </c>
      <c r="P2261">
        <v>1480360736</v>
      </c>
      <c r="Q2261" s="11">
        <f t="shared" si="143"/>
        <v>42702.804814814815</v>
      </c>
      <c r="R2261" t="b">
        <v>0</v>
      </c>
      <c r="S2261" t="b">
        <v>1</v>
      </c>
      <c r="T2261" t="s">
        <v>8297</v>
      </c>
      <c r="U2261" t="s">
        <v>8333</v>
      </c>
      <c r="V2261" t="s">
        <v>8351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v>326.92</v>
      </c>
      <c r="G2262" t="s">
        <v>8219</v>
      </c>
      <c r="H2262">
        <f t="shared" si="140"/>
        <v>84</v>
      </c>
      <c r="I2262" t="str">
        <f t="shared" si="141"/>
        <v>null</v>
      </c>
      <c r="J2262">
        <v>84</v>
      </c>
      <c r="K2262" s="6">
        <v>97.297619047619051</v>
      </c>
      <c r="L2262" t="s">
        <v>8224</v>
      </c>
      <c r="M2262" t="s">
        <v>8246</v>
      </c>
      <c r="N2262">
        <v>1395876250</v>
      </c>
      <c r="O2262" s="11">
        <f t="shared" si="142"/>
        <v>41724.975115740745</v>
      </c>
      <c r="P2262">
        <v>1393287850</v>
      </c>
      <c r="Q2262" s="11">
        <f t="shared" si="143"/>
        <v>41695.016782407409</v>
      </c>
      <c r="R2262" t="b">
        <v>0</v>
      </c>
      <c r="S2262" t="b">
        <v>1</v>
      </c>
      <c r="T2262" t="s">
        <v>8297</v>
      </c>
      <c r="U2262" t="s">
        <v>8333</v>
      </c>
      <c r="V2262" t="s">
        <v>8351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v>779.5</v>
      </c>
      <c r="G2263" t="s">
        <v>8219</v>
      </c>
      <c r="H2263">
        <f t="shared" si="140"/>
        <v>210</v>
      </c>
      <c r="I2263" t="str">
        <f t="shared" si="141"/>
        <v>null</v>
      </c>
      <c r="J2263">
        <v>210</v>
      </c>
      <c r="K2263" s="6">
        <v>37.11904761904762</v>
      </c>
      <c r="L2263" t="s">
        <v>8226</v>
      </c>
      <c r="M2263" t="s">
        <v>8248</v>
      </c>
      <c r="N2263">
        <v>1487093020</v>
      </c>
      <c r="O2263" s="11">
        <f t="shared" si="142"/>
        <v>42780.724768518514</v>
      </c>
      <c r="P2263">
        <v>1485278620</v>
      </c>
      <c r="Q2263" s="11">
        <f t="shared" si="143"/>
        <v>42759.724768518514</v>
      </c>
      <c r="R2263" t="b">
        <v>0</v>
      </c>
      <c r="S2263" t="b">
        <v>1</v>
      </c>
      <c r="T2263" t="s">
        <v>8297</v>
      </c>
      <c r="U2263" t="s">
        <v>8333</v>
      </c>
      <c r="V2263" t="s">
        <v>8351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v>154.15151515151516</v>
      </c>
      <c r="G2264" t="s">
        <v>8219</v>
      </c>
      <c r="H2264">
        <f t="shared" si="140"/>
        <v>181</v>
      </c>
      <c r="I2264" t="str">
        <f t="shared" si="141"/>
        <v>null</v>
      </c>
      <c r="J2264">
        <v>181</v>
      </c>
      <c r="K2264" s="6">
        <v>28.104972375690608</v>
      </c>
      <c r="L2264" t="s">
        <v>8224</v>
      </c>
      <c r="M2264" t="s">
        <v>8246</v>
      </c>
      <c r="N2264">
        <v>1416268800</v>
      </c>
      <c r="O2264" s="11">
        <f t="shared" si="142"/>
        <v>41961</v>
      </c>
      <c r="P2264">
        <v>1413295358</v>
      </c>
      <c r="Q2264" s="11">
        <f t="shared" si="143"/>
        <v>41926.585162037038</v>
      </c>
      <c r="R2264" t="b">
        <v>0</v>
      </c>
      <c r="S2264" t="b">
        <v>1</v>
      </c>
      <c r="T2264" t="s">
        <v>8297</v>
      </c>
      <c r="U2264" t="s">
        <v>8333</v>
      </c>
      <c r="V2264" t="s">
        <v>8351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v>115.54666666666667</v>
      </c>
      <c r="G2265" t="s">
        <v>8219</v>
      </c>
      <c r="H2265">
        <f t="shared" si="140"/>
        <v>60</v>
      </c>
      <c r="I2265" t="str">
        <f t="shared" si="141"/>
        <v>null</v>
      </c>
      <c r="J2265">
        <v>60</v>
      </c>
      <c r="K2265" s="6">
        <v>144.43333333333334</v>
      </c>
      <c r="L2265" t="s">
        <v>8235</v>
      </c>
      <c r="M2265" t="s">
        <v>8255</v>
      </c>
      <c r="N2265">
        <v>1422734313</v>
      </c>
      <c r="O2265" s="11">
        <f t="shared" si="142"/>
        <v>42035.832326388889</v>
      </c>
      <c r="P2265">
        <v>1420919913</v>
      </c>
      <c r="Q2265" s="11">
        <f t="shared" si="143"/>
        <v>42014.832326388889</v>
      </c>
      <c r="R2265" t="b">
        <v>0</v>
      </c>
      <c r="S2265" t="b">
        <v>1</v>
      </c>
      <c r="T2265" t="s">
        <v>8297</v>
      </c>
      <c r="U2265" t="s">
        <v>8333</v>
      </c>
      <c r="V2265" t="s">
        <v>8351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v>180.03333333333333</v>
      </c>
      <c r="G2266" t="s">
        <v>8219</v>
      </c>
      <c r="H2266">
        <f t="shared" si="140"/>
        <v>445</v>
      </c>
      <c r="I2266" t="str">
        <f t="shared" si="141"/>
        <v>null</v>
      </c>
      <c r="J2266">
        <v>445</v>
      </c>
      <c r="K2266" s="6">
        <v>24.274157303370785</v>
      </c>
      <c r="L2266" t="s">
        <v>8224</v>
      </c>
      <c r="M2266" t="s">
        <v>8246</v>
      </c>
      <c r="N2266">
        <v>1463972400</v>
      </c>
      <c r="O2266" s="11">
        <f t="shared" si="142"/>
        <v>42513.125</v>
      </c>
      <c r="P2266">
        <v>1462543114</v>
      </c>
      <c r="Q2266" s="11">
        <f t="shared" si="143"/>
        <v>42496.582337962958</v>
      </c>
      <c r="R2266" t="b">
        <v>0</v>
      </c>
      <c r="S2266" t="b">
        <v>1</v>
      </c>
      <c r="T2266" t="s">
        <v>8297</v>
      </c>
      <c r="U2266" t="s">
        <v>8333</v>
      </c>
      <c r="V2266" t="s">
        <v>8351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v>298.5</v>
      </c>
      <c r="G2267" t="s">
        <v>8219</v>
      </c>
      <c r="H2267">
        <f t="shared" si="140"/>
        <v>17</v>
      </c>
      <c r="I2267" t="str">
        <f t="shared" si="141"/>
        <v>null</v>
      </c>
      <c r="J2267">
        <v>17</v>
      </c>
      <c r="K2267" s="6">
        <v>35.117647058823529</v>
      </c>
      <c r="L2267" t="s">
        <v>8225</v>
      </c>
      <c r="M2267" t="s">
        <v>8247</v>
      </c>
      <c r="N2267">
        <v>1479846507</v>
      </c>
      <c r="O2267" s="11">
        <f t="shared" si="142"/>
        <v>42696.853090277778</v>
      </c>
      <c r="P2267">
        <v>1479241707</v>
      </c>
      <c r="Q2267" s="11">
        <f t="shared" si="143"/>
        <v>42689.853090277778</v>
      </c>
      <c r="R2267" t="b">
        <v>0</v>
      </c>
      <c r="S2267" t="b">
        <v>1</v>
      </c>
      <c r="T2267" t="s">
        <v>8297</v>
      </c>
      <c r="U2267" t="s">
        <v>8333</v>
      </c>
      <c r="V2267" t="s">
        <v>8351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v>320.26666666666665</v>
      </c>
      <c r="G2268" t="s">
        <v>8219</v>
      </c>
      <c r="H2268">
        <f t="shared" si="140"/>
        <v>194</v>
      </c>
      <c r="I2268" t="str">
        <f t="shared" si="141"/>
        <v>null</v>
      </c>
      <c r="J2268">
        <v>194</v>
      </c>
      <c r="K2268" s="6">
        <v>24.762886597938145</v>
      </c>
      <c r="L2268" t="s">
        <v>8224</v>
      </c>
      <c r="M2268" t="s">
        <v>8246</v>
      </c>
      <c r="N2268">
        <v>1461722400</v>
      </c>
      <c r="O2268" s="11">
        <f t="shared" si="142"/>
        <v>42487.083333333328</v>
      </c>
      <c r="P2268">
        <v>1460235592</v>
      </c>
      <c r="Q2268" s="11">
        <f t="shared" si="143"/>
        <v>42469.874907407408</v>
      </c>
      <c r="R2268" t="b">
        <v>0</v>
      </c>
      <c r="S2268" t="b">
        <v>1</v>
      </c>
      <c r="T2268" t="s">
        <v>8297</v>
      </c>
      <c r="U2268" t="s">
        <v>8333</v>
      </c>
      <c r="V2268" t="s">
        <v>8351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v>380.52499999999998</v>
      </c>
      <c r="G2269" t="s">
        <v>8219</v>
      </c>
      <c r="H2269">
        <f t="shared" si="140"/>
        <v>404</v>
      </c>
      <c r="I2269" t="str">
        <f t="shared" si="141"/>
        <v>null</v>
      </c>
      <c r="J2269">
        <v>404</v>
      </c>
      <c r="K2269" s="6">
        <v>188.37871287128712</v>
      </c>
      <c r="L2269" t="s">
        <v>8224</v>
      </c>
      <c r="M2269" t="s">
        <v>8246</v>
      </c>
      <c r="N2269">
        <v>1419123600</v>
      </c>
      <c r="O2269" s="11">
        <f t="shared" si="142"/>
        <v>41994.041666666672</v>
      </c>
      <c r="P2269">
        <v>1416945297</v>
      </c>
      <c r="Q2269" s="11">
        <f t="shared" si="143"/>
        <v>41968.829826388886</v>
      </c>
      <c r="R2269" t="b">
        <v>0</v>
      </c>
      <c r="S2269" t="b">
        <v>1</v>
      </c>
      <c r="T2269" t="s">
        <v>8297</v>
      </c>
      <c r="U2269" t="s">
        <v>8333</v>
      </c>
      <c r="V2269" t="s">
        <v>8351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v>102.60000000000001</v>
      </c>
      <c r="G2270" t="s">
        <v>8219</v>
      </c>
      <c r="H2270">
        <f t="shared" si="140"/>
        <v>194</v>
      </c>
      <c r="I2270" t="str">
        <f t="shared" si="141"/>
        <v>null</v>
      </c>
      <c r="J2270">
        <v>194</v>
      </c>
      <c r="K2270" s="6">
        <v>148.08247422680412</v>
      </c>
      <c r="L2270" t="s">
        <v>8224</v>
      </c>
      <c r="M2270" t="s">
        <v>8246</v>
      </c>
      <c r="N2270">
        <v>1489283915</v>
      </c>
      <c r="O2270" s="11">
        <f t="shared" si="142"/>
        <v>42806.082349537035</v>
      </c>
      <c r="P2270">
        <v>1486691915</v>
      </c>
      <c r="Q2270" s="11">
        <f t="shared" si="143"/>
        <v>42776.082349537035</v>
      </c>
      <c r="R2270" t="b">
        <v>0</v>
      </c>
      <c r="S2270" t="b">
        <v>1</v>
      </c>
      <c r="T2270" t="s">
        <v>8297</v>
      </c>
      <c r="U2270" t="s">
        <v>8333</v>
      </c>
      <c r="V2270" t="s">
        <v>8351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v>1801.64</v>
      </c>
      <c r="G2271" t="s">
        <v>8219</v>
      </c>
      <c r="H2271">
        <f t="shared" si="140"/>
        <v>902</v>
      </c>
      <c r="I2271" t="str">
        <f t="shared" si="141"/>
        <v>null</v>
      </c>
      <c r="J2271">
        <v>902</v>
      </c>
      <c r="K2271" s="6">
        <v>49.934589800443462</v>
      </c>
      <c r="L2271" t="s">
        <v>8224</v>
      </c>
      <c r="M2271" t="s">
        <v>8246</v>
      </c>
      <c r="N2271">
        <v>1488862800</v>
      </c>
      <c r="O2271" s="11">
        <f t="shared" si="142"/>
        <v>42801.208333333328</v>
      </c>
      <c r="P2271">
        <v>1486745663</v>
      </c>
      <c r="Q2271" s="11">
        <f t="shared" si="143"/>
        <v>42776.704432870371</v>
      </c>
      <c r="R2271" t="b">
        <v>0</v>
      </c>
      <c r="S2271" t="b">
        <v>1</v>
      </c>
      <c r="T2271" t="s">
        <v>8297</v>
      </c>
      <c r="U2271" t="s">
        <v>8333</v>
      </c>
      <c r="V2271" t="s">
        <v>8351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v>720.24800000000005</v>
      </c>
      <c r="G2272" t="s">
        <v>8219</v>
      </c>
      <c r="H2272">
        <f t="shared" si="140"/>
        <v>1670</v>
      </c>
      <c r="I2272" t="str">
        <f t="shared" si="141"/>
        <v>null</v>
      </c>
      <c r="J2272">
        <v>1670</v>
      </c>
      <c r="K2272" s="6">
        <v>107.82155688622754</v>
      </c>
      <c r="L2272" t="s">
        <v>8224</v>
      </c>
      <c r="M2272" t="s">
        <v>8246</v>
      </c>
      <c r="N2272">
        <v>1484085540</v>
      </c>
      <c r="O2272" s="11">
        <f t="shared" si="142"/>
        <v>42745.915972222225</v>
      </c>
      <c r="P2272">
        <v>1482353513</v>
      </c>
      <c r="Q2272" s="11">
        <f t="shared" si="143"/>
        <v>42725.869363425925</v>
      </c>
      <c r="R2272" t="b">
        <v>0</v>
      </c>
      <c r="S2272" t="b">
        <v>1</v>
      </c>
      <c r="T2272" t="s">
        <v>8297</v>
      </c>
      <c r="U2272" t="s">
        <v>8333</v>
      </c>
      <c r="V2272" t="s">
        <v>8351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v>283.09000000000003</v>
      </c>
      <c r="G2273" t="s">
        <v>8219</v>
      </c>
      <c r="H2273">
        <f t="shared" si="140"/>
        <v>1328</v>
      </c>
      <c r="I2273" t="str">
        <f t="shared" si="141"/>
        <v>null</v>
      </c>
      <c r="J2273">
        <v>1328</v>
      </c>
      <c r="K2273" s="6">
        <v>42.63403614457831</v>
      </c>
      <c r="L2273" t="s">
        <v>8224</v>
      </c>
      <c r="M2273" t="s">
        <v>8246</v>
      </c>
      <c r="N2273">
        <v>1481328004</v>
      </c>
      <c r="O2273" s="11">
        <f t="shared" si="142"/>
        <v>42714.000046296293</v>
      </c>
      <c r="P2273">
        <v>1478736004</v>
      </c>
      <c r="Q2273" s="11">
        <f t="shared" si="143"/>
        <v>42684.000046296293</v>
      </c>
      <c r="R2273" t="b">
        <v>0</v>
      </c>
      <c r="S2273" t="b">
        <v>1</v>
      </c>
      <c r="T2273" t="s">
        <v>8297</v>
      </c>
      <c r="U2273" t="s">
        <v>8333</v>
      </c>
      <c r="V2273" t="s">
        <v>8351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v>1356.6000000000001</v>
      </c>
      <c r="G2274" t="s">
        <v>8219</v>
      </c>
      <c r="H2274">
        <f t="shared" si="140"/>
        <v>944</v>
      </c>
      <c r="I2274" t="str">
        <f t="shared" si="141"/>
        <v>null</v>
      </c>
      <c r="J2274">
        <v>944</v>
      </c>
      <c r="K2274" s="6">
        <v>14.370762711864407</v>
      </c>
      <c r="L2274" t="s">
        <v>8224</v>
      </c>
      <c r="M2274" t="s">
        <v>8246</v>
      </c>
      <c r="N2274">
        <v>1449506836</v>
      </c>
      <c r="O2274" s="11">
        <f t="shared" si="142"/>
        <v>42345.699490740735</v>
      </c>
      <c r="P2274">
        <v>1446914836</v>
      </c>
      <c r="Q2274" s="11">
        <f t="shared" si="143"/>
        <v>42315.699490740735</v>
      </c>
      <c r="R2274" t="b">
        <v>0</v>
      </c>
      <c r="S2274" t="b">
        <v>1</v>
      </c>
      <c r="T2274" t="s">
        <v>8297</v>
      </c>
      <c r="U2274" t="s">
        <v>8333</v>
      </c>
      <c r="V2274" t="s">
        <v>8351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v>220.35999999999999</v>
      </c>
      <c r="G2275" t="s">
        <v>8219</v>
      </c>
      <c r="H2275">
        <f t="shared" si="140"/>
        <v>147</v>
      </c>
      <c r="I2275" t="str">
        <f t="shared" si="141"/>
        <v>null</v>
      </c>
      <c r="J2275">
        <v>147</v>
      </c>
      <c r="K2275" s="6">
        <v>37.476190476190474</v>
      </c>
      <c r="L2275" t="s">
        <v>8229</v>
      </c>
      <c r="M2275" t="s">
        <v>8251</v>
      </c>
      <c r="N2275">
        <v>1489320642</v>
      </c>
      <c r="O2275" s="11">
        <f t="shared" si="142"/>
        <v>42806.507430555561</v>
      </c>
      <c r="P2275">
        <v>1487164242</v>
      </c>
      <c r="Q2275" s="11">
        <f t="shared" si="143"/>
        <v>42781.549097222218</v>
      </c>
      <c r="R2275" t="b">
        <v>0</v>
      </c>
      <c r="S2275" t="b">
        <v>1</v>
      </c>
      <c r="T2275" t="s">
        <v>8297</v>
      </c>
      <c r="U2275" t="s">
        <v>8333</v>
      </c>
      <c r="V2275" t="s">
        <v>8351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v>119.6</v>
      </c>
      <c r="G2276" t="s">
        <v>8219</v>
      </c>
      <c r="H2276">
        <f t="shared" si="140"/>
        <v>99</v>
      </c>
      <c r="I2276" t="str">
        <f t="shared" si="141"/>
        <v>null</v>
      </c>
      <c r="J2276">
        <v>99</v>
      </c>
      <c r="K2276" s="6">
        <v>30.202020202020201</v>
      </c>
      <c r="L2276" t="s">
        <v>8224</v>
      </c>
      <c r="M2276" t="s">
        <v>8246</v>
      </c>
      <c r="N2276">
        <v>1393156857</v>
      </c>
      <c r="O2276" s="11">
        <f t="shared" si="142"/>
        <v>41693.500659722224</v>
      </c>
      <c r="P2276">
        <v>1390564857</v>
      </c>
      <c r="Q2276" s="11">
        <f t="shared" si="143"/>
        <v>41663.500659722224</v>
      </c>
      <c r="R2276" t="b">
        <v>0</v>
      </c>
      <c r="S2276" t="b">
        <v>1</v>
      </c>
      <c r="T2276" t="s">
        <v>8297</v>
      </c>
      <c r="U2276" t="s">
        <v>8333</v>
      </c>
      <c r="V2276" t="s">
        <v>8351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v>407.76923076923077</v>
      </c>
      <c r="G2277" t="s">
        <v>8219</v>
      </c>
      <c r="H2277">
        <f t="shared" si="140"/>
        <v>79</v>
      </c>
      <c r="I2277" t="str">
        <f t="shared" si="141"/>
        <v>null</v>
      </c>
      <c r="J2277">
        <v>79</v>
      </c>
      <c r="K2277" s="6">
        <v>33.550632911392405</v>
      </c>
      <c r="L2277" t="s">
        <v>8225</v>
      </c>
      <c r="M2277" t="s">
        <v>8247</v>
      </c>
      <c r="N2277">
        <v>1419259679</v>
      </c>
      <c r="O2277" s="11">
        <f t="shared" si="142"/>
        <v>41995.616655092599</v>
      </c>
      <c r="P2277">
        <v>1416667679</v>
      </c>
      <c r="Q2277" s="11">
        <f t="shared" si="143"/>
        <v>41965.616655092599</v>
      </c>
      <c r="R2277" t="b">
        <v>0</v>
      </c>
      <c r="S2277" t="b">
        <v>1</v>
      </c>
      <c r="T2277" t="s">
        <v>8297</v>
      </c>
      <c r="U2277" t="s">
        <v>8333</v>
      </c>
      <c r="V2277" t="s">
        <v>8351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v>105.81826105905425</v>
      </c>
      <c r="G2278" t="s">
        <v>8219</v>
      </c>
      <c r="H2278">
        <f t="shared" si="140"/>
        <v>75</v>
      </c>
      <c r="I2278" t="str">
        <f t="shared" si="141"/>
        <v>null</v>
      </c>
      <c r="J2278">
        <v>75</v>
      </c>
      <c r="K2278" s="6">
        <v>64.74666666666667</v>
      </c>
      <c r="L2278" t="s">
        <v>8224</v>
      </c>
      <c r="M2278" t="s">
        <v>8246</v>
      </c>
      <c r="N2278">
        <v>1388936289</v>
      </c>
      <c r="O2278" s="11">
        <f t="shared" si="142"/>
        <v>41644.651493055557</v>
      </c>
      <c r="P2278">
        <v>1386344289</v>
      </c>
      <c r="Q2278" s="11">
        <f t="shared" si="143"/>
        <v>41614.651493055557</v>
      </c>
      <c r="R2278" t="b">
        <v>0</v>
      </c>
      <c r="S2278" t="b">
        <v>1</v>
      </c>
      <c r="T2278" t="s">
        <v>8297</v>
      </c>
      <c r="U2278" t="s">
        <v>8333</v>
      </c>
      <c r="V2278" t="s">
        <v>8351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v>141.08235294117648</v>
      </c>
      <c r="G2279" t="s">
        <v>8219</v>
      </c>
      <c r="H2279">
        <f t="shared" si="140"/>
        <v>207</v>
      </c>
      <c r="I2279" t="str">
        <f t="shared" si="141"/>
        <v>null</v>
      </c>
      <c r="J2279">
        <v>207</v>
      </c>
      <c r="K2279" s="6">
        <v>57.932367149758456</v>
      </c>
      <c r="L2279" t="s">
        <v>8224</v>
      </c>
      <c r="M2279" t="s">
        <v>8246</v>
      </c>
      <c r="N2279">
        <v>1330359423</v>
      </c>
      <c r="O2279" s="11">
        <f t="shared" si="142"/>
        <v>40966.678506944445</v>
      </c>
      <c r="P2279">
        <v>1327767423</v>
      </c>
      <c r="Q2279" s="11">
        <f t="shared" si="143"/>
        <v>40936.678506944445</v>
      </c>
      <c r="R2279" t="b">
        <v>0</v>
      </c>
      <c r="S2279" t="b">
        <v>1</v>
      </c>
      <c r="T2279" t="s">
        <v>8297</v>
      </c>
      <c r="U2279" t="s">
        <v>8333</v>
      </c>
      <c r="V2279" t="s">
        <v>8351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v>270.7</v>
      </c>
      <c r="G2280" t="s">
        <v>8219</v>
      </c>
      <c r="H2280">
        <f t="shared" si="140"/>
        <v>102</v>
      </c>
      <c r="I2280" t="str">
        <f t="shared" si="141"/>
        <v>null</v>
      </c>
      <c r="J2280">
        <v>102</v>
      </c>
      <c r="K2280" s="6">
        <v>53.078431372549019</v>
      </c>
      <c r="L2280" t="s">
        <v>8237</v>
      </c>
      <c r="M2280" t="s">
        <v>8249</v>
      </c>
      <c r="N2280">
        <v>1451861940</v>
      </c>
      <c r="O2280" s="11">
        <f t="shared" si="142"/>
        <v>42372.957638888889</v>
      </c>
      <c r="P2280">
        <v>1448902867</v>
      </c>
      <c r="Q2280" s="11">
        <f t="shared" si="143"/>
        <v>42338.709108796291</v>
      </c>
      <c r="R2280" t="b">
        <v>0</v>
      </c>
      <c r="S2280" t="b">
        <v>1</v>
      </c>
      <c r="T2280" t="s">
        <v>8297</v>
      </c>
      <c r="U2280" t="s">
        <v>8333</v>
      </c>
      <c r="V2280" t="s">
        <v>8351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v>153.80000000000001</v>
      </c>
      <c r="G2281" t="s">
        <v>8219</v>
      </c>
      <c r="H2281">
        <f t="shared" si="140"/>
        <v>32</v>
      </c>
      <c r="I2281" t="str">
        <f t="shared" si="141"/>
        <v>null</v>
      </c>
      <c r="J2281">
        <v>32</v>
      </c>
      <c r="K2281" s="6">
        <v>48.0625</v>
      </c>
      <c r="L2281" t="s">
        <v>8224</v>
      </c>
      <c r="M2281" t="s">
        <v>8246</v>
      </c>
      <c r="N2281">
        <v>1423022400</v>
      </c>
      <c r="O2281" s="11">
        <f t="shared" si="142"/>
        <v>42039.166666666672</v>
      </c>
      <c r="P2281">
        <v>1421436099</v>
      </c>
      <c r="Q2281" s="11">
        <f t="shared" si="143"/>
        <v>42020.806701388887</v>
      </c>
      <c r="R2281" t="b">
        <v>0</v>
      </c>
      <c r="S2281" t="b">
        <v>1</v>
      </c>
      <c r="T2281" t="s">
        <v>8297</v>
      </c>
      <c r="U2281" t="s">
        <v>8333</v>
      </c>
      <c r="V2281" t="s">
        <v>8351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v>403.57653061224488</v>
      </c>
      <c r="G2282" t="s">
        <v>8219</v>
      </c>
      <c r="H2282">
        <f t="shared" si="140"/>
        <v>480</v>
      </c>
      <c r="I2282" t="str">
        <f t="shared" si="141"/>
        <v>null</v>
      </c>
      <c r="J2282">
        <v>480</v>
      </c>
      <c r="K2282" s="6">
        <v>82.396874999999994</v>
      </c>
      <c r="L2282" t="s">
        <v>8224</v>
      </c>
      <c r="M2282" t="s">
        <v>8246</v>
      </c>
      <c r="N2282">
        <v>1442501991</v>
      </c>
      <c r="O2282" s="11">
        <f t="shared" si="142"/>
        <v>42264.624895833331</v>
      </c>
      <c r="P2282">
        <v>1439909991</v>
      </c>
      <c r="Q2282" s="11">
        <f t="shared" si="143"/>
        <v>42234.624895833331</v>
      </c>
      <c r="R2282" t="b">
        <v>0</v>
      </c>
      <c r="S2282" t="b">
        <v>1</v>
      </c>
      <c r="T2282" t="s">
        <v>8297</v>
      </c>
      <c r="U2282" t="s">
        <v>8333</v>
      </c>
      <c r="V2282" t="s">
        <v>8351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v>185</v>
      </c>
      <c r="G2283" t="s">
        <v>8219</v>
      </c>
      <c r="H2283">
        <f t="shared" si="140"/>
        <v>11</v>
      </c>
      <c r="I2283" t="str">
        <f t="shared" si="141"/>
        <v>null</v>
      </c>
      <c r="J2283">
        <v>11</v>
      </c>
      <c r="K2283" s="6">
        <v>50.454545454545453</v>
      </c>
      <c r="L2283" t="s">
        <v>8224</v>
      </c>
      <c r="M2283" t="s">
        <v>8246</v>
      </c>
      <c r="N2283">
        <v>1311576600</v>
      </c>
      <c r="O2283" s="11">
        <f t="shared" si="142"/>
        <v>40749.284722222219</v>
      </c>
      <c r="P2283">
        <v>1306219897</v>
      </c>
      <c r="Q2283" s="11">
        <f t="shared" si="143"/>
        <v>40687.285844907405</v>
      </c>
      <c r="R2283" t="b">
        <v>0</v>
      </c>
      <c r="S2283" t="b">
        <v>1</v>
      </c>
      <c r="T2283" t="s">
        <v>8276</v>
      </c>
      <c r="U2283" t="s">
        <v>8325</v>
      </c>
      <c r="V2283" t="s">
        <v>8326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v>185.33333333333331</v>
      </c>
      <c r="G2284" t="s">
        <v>8219</v>
      </c>
      <c r="H2284">
        <f t="shared" si="140"/>
        <v>12</v>
      </c>
      <c r="I2284" t="str">
        <f t="shared" si="141"/>
        <v>null</v>
      </c>
      <c r="J2284">
        <v>12</v>
      </c>
      <c r="K2284" s="6">
        <v>115.83333333333333</v>
      </c>
      <c r="L2284" t="s">
        <v>8224</v>
      </c>
      <c r="M2284" t="s">
        <v>8246</v>
      </c>
      <c r="N2284">
        <v>1452744686</v>
      </c>
      <c r="O2284" s="11">
        <f t="shared" si="142"/>
        <v>42383.17460648148</v>
      </c>
      <c r="P2284">
        <v>1447560686</v>
      </c>
      <c r="Q2284" s="11">
        <f t="shared" si="143"/>
        <v>42323.17460648148</v>
      </c>
      <c r="R2284" t="b">
        <v>0</v>
      </c>
      <c r="S2284" t="b">
        <v>1</v>
      </c>
      <c r="T2284" t="s">
        <v>8276</v>
      </c>
      <c r="U2284" t="s">
        <v>8325</v>
      </c>
      <c r="V2284" t="s">
        <v>8326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v>100.85533333333332</v>
      </c>
      <c r="G2285" t="s">
        <v>8219</v>
      </c>
      <c r="H2285">
        <f t="shared" si="140"/>
        <v>48</v>
      </c>
      <c r="I2285" t="str">
        <f t="shared" si="141"/>
        <v>null</v>
      </c>
      <c r="J2285">
        <v>48</v>
      </c>
      <c r="K2285" s="6">
        <v>63.03458333333333</v>
      </c>
      <c r="L2285" t="s">
        <v>8224</v>
      </c>
      <c r="M2285" t="s">
        <v>8246</v>
      </c>
      <c r="N2285">
        <v>1336528804</v>
      </c>
      <c r="O2285" s="11">
        <f t="shared" si="142"/>
        <v>41038.083379629628</v>
      </c>
      <c r="P2285">
        <v>1331348404</v>
      </c>
      <c r="Q2285" s="11">
        <f t="shared" si="143"/>
        <v>40978.125046296293</v>
      </c>
      <c r="R2285" t="b">
        <v>0</v>
      </c>
      <c r="S2285" t="b">
        <v>1</v>
      </c>
      <c r="T2285" t="s">
        <v>8276</v>
      </c>
      <c r="U2285" t="s">
        <v>8325</v>
      </c>
      <c r="V2285" t="s">
        <v>8326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v>106.22116666666668</v>
      </c>
      <c r="G2286" t="s">
        <v>8219</v>
      </c>
      <c r="H2286">
        <f t="shared" si="140"/>
        <v>59</v>
      </c>
      <c r="I2286" t="str">
        <f t="shared" si="141"/>
        <v>null</v>
      </c>
      <c r="J2286">
        <v>59</v>
      </c>
      <c r="K2286" s="6">
        <v>108.02152542372882</v>
      </c>
      <c r="L2286" t="s">
        <v>8224</v>
      </c>
      <c r="M2286" t="s">
        <v>8246</v>
      </c>
      <c r="N2286">
        <v>1299902400</v>
      </c>
      <c r="O2286" s="11">
        <f t="shared" si="142"/>
        <v>40614.166666666664</v>
      </c>
      <c r="P2286">
        <v>1297451245</v>
      </c>
      <c r="Q2286" s="11">
        <f t="shared" si="143"/>
        <v>40585.796817129631</v>
      </c>
      <c r="R2286" t="b">
        <v>0</v>
      </c>
      <c r="S2286" t="b">
        <v>1</v>
      </c>
      <c r="T2286" t="s">
        <v>8276</v>
      </c>
      <c r="U2286" t="s">
        <v>8325</v>
      </c>
      <c r="V2286" t="s">
        <v>8326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v>121.36666666666667</v>
      </c>
      <c r="G2287" t="s">
        <v>8219</v>
      </c>
      <c r="H2287">
        <f t="shared" si="140"/>
        <v>79</v>
      </c>
      <c r="I2287" t="str">
        <f t="shared" si="141"/>
        <v>null</v>
      </c>
      <c r="J2287">
        <v>79</v>
      </c>
      <c r="K2287" s="6">
        <v>46.088607594936711</v>
      </c>
      <c r="L2287" t="s">
        <v>8224</v>
      </c>
      <c r="M2287" t="s">
        <v>8246</v>
      </c>
      <c r="N2287">
        <v>1340944043</v>
      </c>
      <c r="O2287" s="11">
        <f t="shared" si="142"/>
        <v>41089.185682870368</v>
      </c>
      <c r="P2287">
        <v>1338352043</v>
      </c>
      <c r="Q2287" s="11">
        <f t="shared" si="143"/>
        <v>41059.185682870368</v>
      </c>
      <c r="R2287" t="b">
        <v>0</v>
      </c>
      <c r="S2287" t="b">
        <v>1</v>
      </c>
      <c r="T2287" t="s">
        <v>8276</v>
      </c>
      <c r="U2287" t="s">
        <v>8325</v>
      </c>
      <c r="V2287" t="s">
        <v>8326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v>100.06666666666666</v>
      </c>
      <c r="G2288" t="s">
        <v>8219</v>
      </c>
      <c r="H2288">
        <f t="shared" si="140"/>
        <v>14</v>
      </c>
      <c r="I2288" t="str">
        <f t="shared" si="141"/>
        <v>null</v>
      </c>
      <c r="J2288">
        <v>14</v>
      </c>
      <c r="K2288" s="6">
        <v>107.21428571428571</v>
      </c>
      <c r="L2288" t="s">
        <v>8224</v>
      </c>
      <c r="M2288" t="s">
        <v>8246</v>
      </c>
      <c r="N2288">
        <v>1378439940</v>
      </c>
      <c r="O2288" s="11">
        <f t="shared" si="142"/>
        <v>41523.165972222225</v>
      </c>
      <c r="P2288">
        <v>1376003254</v>
      </c>
      <c r="Q2288" s="11">
        <f t="shared" si="143"/>
        <v>41494.963587962964</v>
      </c>
      <c r="R2288" t="b">
        <v>0</v>
      </c>
      <c r="S2288" t="b">
        <v>1</v>
      </c>
      <c r="T2288" t="s">
        <v>8276</v>
      </c>
      <c r="U2288" t="s">
        <v>8325</v>
      </c>
      <c r="V2288" t="s">
        <v>8326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v>119.97755555555555</v>
      </c>
      <c r="G2289" t="s">
        <v>8219</v>
      </c>
      <c r="H2289">
        <f t="shared" si="140"/>
        <v>106</v>
      </c>
      <c r="I2289" t="str">
        <f t="shared" si="141"/>
        <v>null</v>
      </c>
      <c r="J2289">
        <v>106</v>
      </c>
      <c r="K2289" s="6">
        <v>50.9338679245283</v>
      </c>
      <c r="L2289" t="s">
        <v>8224</v>
      </c>
      <c r="M2289" t="s">
        <v>8246</v>
      </c>
      <c r="N2289">
        <v>1403539260</v>
      </c>
      <c r="O2289" s="11">
        <f t="shared" si="142"/>
        <v>41813.667361111111</v>
      </c>
      <c r="P2289">
        <v>1401724860</v>
      </c>
      <c r="Q2289" s="11">
        <f t="shared" si="143"/>
        <v>41792.667361111111</v>
      </c>
      <c r="R2289" t="b">
        <v>0</v>
      </c>
      <c r="S2289" t="b">
        <v>1</v>
      </c>
      <c r="T2289" t="s">
        <v>8276</v>
      </c>
      <c r="U2289" t="s">
        <v>8325</v>
      </c>
      <c r="V2289" t="s">
        <v>8326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v>100.1</v>
      </c>
      <c r="G2290" t="s">
        <v>8219</v>
      </c>
      <c r="H2290">
        <f t="shared" si="140"/>
        <v>25</v>
      </c>
      <c r="I2290" t="str">
        <f t="shared" si="141"/>
        <v>null</v>
      </c>
      <c r="J2290">
        <v>25</v>
      </c>
      <c r="K2290" s="6">
        <v>40.04</v>
      </c>
      <c r="L2290" t="s">
        <v>8224</v>
      </c>
      <c r="M2290" t="s">
        <v>8246</v>
      </c>
      <c r="N2290">
        <v>1340733600</v>
      </c>
      <c r="O2290" s="11">
        <f t="shared" si="142"/>
        <v>41086.75</v>
      </c>
      <c r="P2290">
        <v>1339098689</v>
      </c>
      <c r="Q2290" s="11">
        <f t="shared" si="143"/>
        <v>41067.827418981484</v>
      </c>
      <c r="R2290" t="b">
        <v>0</v>
      </c>
      <c r="S2290" t="b">
        <v>1</v>
      </c>
      <c r="T2290" t="s">
        <v>8276</v>
      </c>
      <c r="U2290" t="s">
        <v>8325</v>
      </c>
      <c r="V2290" t="s">
        <v>8326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v>107.4</v>
      </c>
      <c r="G2291" t="s">
        <v>8219</v>
      </c>
      <c r="H2291">
        <f t="shared" si="140"/>
        <v>25</v>
      </c>
      <c r="I2291" t="str">
        <f t="shared" si="141"/>
        <v>null</v>
      </c>
      <c r="J2291">
        <v>25</v>
      </c>
      <c r="K2291" s="6">
        <v>64.44</v>
      </c>
      <c r="L2291" t="s">
        <v>8224</v>
      </c>
      <c r="M2291" t="s">
        <v>8246</v>
      </c>
      <c r="N2291">
        <v>1386372120</v>
      </c>
      <c r="O2291" s="11">
        <f t="shared" si="142"/>
        <v>41614.973611111112</v>
      </c>
      <c r="P2291">
        <v>1382659060</v>
      </c>
      <c r="Q2291" s="11">
        <f t="shared" si="143"/>
        <v>41571.998379629629</v>
      </c>
      <c r="R2291" t="b">
        <v>0</v>
      </c>
      <c r="S2291" t="b">
        <v>1</v>
      </c>
      <c r="T2291" t="s">
        <v>8276</v>
      </c>
      <c r="U2291" t="s">
        <v>8325</v>
      </c>
      <c r="V2291" t="s">
        <v>8326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v>104.06666666666666</v>
      </c>
      <c r="G2292" t="s">
        <v>8219</v>
      </c>
      <c r="H2292">
        <f t="shared" si="140"/>
        <v>29</v>
      </c>
      <c r="I2292" t="str">
        <f t="shared" si="141"/>
        <v>null</v>
      </c>
      <c r="J2292">
        <v>29</v>
      </c>
      <c r="K2292" s="6">
        <v>53.827586206896555</v>
      </c>
      <c r="L2292" t="s">
        <v>8224</v>
      </c>
      <c r="M2292" t="s">
        <v>8246</v>
      </c>
      <c r="N2292">
        <v>1259686800</v>
      </c>
      <c r="O2292" s="11">
        <f t="shared" si="142"/>
        <v>40148.708333333336</v>
      </c>
      <c r="P2292">
        <v>1252908330</v>
      </c>
      <c r="Q2292" s="11">
        <f t="shared" si="143"/>
        <v>40070.253819444442</v>
      </c>
      <c r="R2292" t="b">
        <v>0</v>
      </c>
      <c r="S2292" t="b">
        <v>1</v>
      </c>
      <c r="T2292" t="s">
        <v>8276</v>
      </c>
      <c r="U2292" t="s">
        <v>8325</v>
      </c>
      <c r="V2292" t="s">
        <v>8326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v>172.8</v>
      </c>
      <c r="G2293" t="s">
        <v>8219</v>
      </c>
      <c r="H2293">
        <f t="shared" si="140"/>
        <v>43</v>
      </c>
      <c r="I2293" t="str">
        <f t="shared" si="141"/>
        <v>null</v>
      </c>
      <c r="J2293">
        <v>43</v>
      </c>
      <c r="K2293" s="6">
        <v>100.46511627906976</v>
      </c>
      <c r="L2293" t="s">
        <v>8224</v>
      </c>
      <c r="M2293" t="s">
        <v>8246</v>
      </c>
      <c r="N2293">
        <v>1335153600</v>
      </c>
      <c r="O2293" s="11">
        <f t="shared" si="142"/>
        <v>41022.166666666664</v>
      </c>
      <c r="P2293">
        <v>1332199618</v>
      </c>
      <c r="Q2293" s="11">
        <f t="shared" si="143"/>
        <v>40987.977060185185</v>
      </c>
      <c r="R2293" t="b">
        <v>0</v>
      </c>
      <c r="S2293" t="b">
        <v>1</v>
      </c>
      <c r="T2293" t="s">
        <v>8276</v>
      </c>
      <c r="U2293" t="s">
        <v>8325</v>
      </c>
      <c r="V2293" t="s">
        <v>8326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v>107.2505</v>
      </c>
      <c r="G2294" t="s">
        <v>8219</v>
      </c>
      <c r="H2294">
        <f t="shared" si="140"/>
        <v>46</v>
      </c>
      <c r="I2294" t="str">
        <f t="shared" si="141"/>
        <v>null</v>
      </c>
      <c r="J2294">
        <v>46</v>
      </c>
      <c r="K2294" s="6">
        <v>46.630652173913049</v>
      </c>
      <c r="L2294" t="s">
        <v>8224</v>
      </c>
      <c r="M2294" t="s">
        <v>8246</v>
      </c>
      <c r="N2294">
        <v>1334767476</v>
      </c>
      <c r="O2294" s="11">
        <f t="shared" si="142"/>
        <v>41017.697638888887</v>
      </c>
      <c r="P2294">
        <v>1332175476</v>
      </c>
      <c r="Q2294" s="11">
        <f t="shared" si="143"/>
        <v>40987.697638888887</v>
      </c>
      <c r="R2294" t="b">
        <v>0</v>
      </c>
      <c r="S2294" t="b">
        <v>1</v>
      </c>
      <c r="T2294" t="s">
        <v>8276</v>
      </c>
      <c r="U2294" t="s">
        <v>8325</v>
      </c>
      <c r="V2294" t="s">
        <v>8326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v>108.23529411764706</v>
      </c>
      <c r="G2295" t="s">
        <v>8219</v>
      </c>
      <c r="H2295">
        <f t="shared" si="140"/>
        <v>27</v>
      </c>
      <c r="I2295" t="str">
        <f t="shared" si="141"/>
        <v>null</v>
      </c>
      <c r="J2295">
        <v>27</v>
      </c>
      <c r="K2295" s="6">
        <v>34.074074074074076</v>
      </c>
      <c r="L2295" t="s">
        <v>8224</v>
      </c>
      <c r="M2295" t="s">
        <v>8246</v>
      </c>
      <c r="N2295">
        <v>1348545540</v>
      </c>
      <c r="O2295" s="11">
        <f t="shared" si="142"/>
        <v>41177.165972222225</v>
      </c>
      <c r="P2295">
        <v>1346345999</v>
      </c>
      <c r="Q2295" s="11">
        <f t="shared" si="143"/>
        <v>41151.708321759259</v>
      </c>
      <c r="R2295" t="b">
        <v>0</v>
      </c>
      <c r="S2295" t="b">
        <v>1</v>
      </c>
      <c r="T2295" t="s">
        <v>8276</v>
      </c>
      <c r="U2295" t="s">
        <v>8325</v>
      </c>
      <c r="V2295" t="s">
        <v>8326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v>146.08079999999998</v>
      </c>
      <c r="G2296" t="s">
        <v>8219</v>
      </c>
      <c r="H2296">
        <f t="shared" si="140"/>
        <v>112</v>
      </c>
      <c r="I2296" t="str">
        <f t="shared" si="141"/>
        <v>null</v>
      </c>
      <c r="J2296">
        <v>112</v>
      </c>
      <c r="K2296" s="6">
        <v>65.214642857142863</v>
      </c>
      <c r="L2296" t="s">
        <v>8224</v>
      </c>
      <c r="M2296" t="s">
        <v>8246</v>
      </c>
      <c r="N2296">
        <v>1358702480</v>
      </c>
      <c r="O2296" s="11">
        <f t="shared" si="142"/>
        <v>41294.72314814815</v>
      </c>
      <c r="P2296">
        <v>1356110480</v>
      </c>
      <c r="Q2296" s="11">
        <f t="shared" si="143"/>
        <v>41264.72314814815</v>
      </c>
      <c r="R2296" t="b">
        <v>0</v>
      </c>
      <c r="S2296" t="b">
        <v>1</v>
      </c>
      <c r="T2296" t="s">
        <v>8276</v>
      </c>
      <c r="U2296" t="s">
        <v>8325</v>
      </c>
      <c r="V2296" t="s">
        <v>8326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v>125.25</v>
      </c>
      <c r="G2297" t="s">
        <v>8219</v>
      </c>
      <c r="H2297">
        <f t="shared" si="140"/>
        <v>34</v>
      </c>
      <c r="I2297" t="str">
        <f t="shared" si="141"/>
        <v>null</v>
      </c>
      <c r="J2297">
        <v>34</v>
      </c>
      <c r="K2297" s="6">
        <v>44.205882352941174</v>
      </c>
      <c r="L2297" t="s">
        <v>8224</v>
      </c>
      <c r="M2297" t="s">
        <v>8246</v>
      </c>
      <c r="N2297">
        <v>1359240856</v>
      </c>
      <c r="O2297" s="11">
        <f t="shared" si="142"/>
        <v>41300.954351851848</v>
      </c>
      <c r="P2297">
        <v>1356648856</v>
      </c>
      <c r="Q2297" s="11">
        <f t="shared" si="143"/>
        <v>41270.954351851848</v>
      </c>
      <c r="R2297" t="b">
        <v>0</v>
      </c>
      <c r="S2297" t="b">
        <v>1</v>
      </c>
      <c r="T2297" t="s">
        <v>8276</v>
      </c>
      <c r="U2297" t="s">
        <v>8325</v>
      </c>
      <c r="V2297" t="s">
        <v>8326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v>149.07142857142856</v>
      </c>
      <c r="G2298" t="s">
        <v>8219</v>
      </c>
      <c r="H2298">
        <f t="shared" si="140"/>
        <v>145</v>
      </c>
      <c r="I2298" t="str">
        <f t="shared" si="141"/>
        <v>null</v>
      </c>
      <c r="J2298">
        <v>145</v>
      </c>
      <c r="K2298" s="6">
        <v>71.965517241379317</v>
      </c>
      <c r="L2298" t="s">
        <v>8224</v>
      </c>
      <c r="M2298" t="s">
        <v>8246</v>
      </c>
      <c r="N2298">
        <v>1330018426</v>
      </c>
      <c r="O2298" s="11">
        <f t="shared" si="142"/>
        <v>40962.731782407405</v>
      </c>
      <c r="P2298">
        <v>1326994426</v>
      </c>
      <c r="Q2298" s="11">
        <f t="shared" si="143"/>
        <v>40927.731782407405</v>
      </c>
      <c r="R2298" t="b">
        <v>0</v>
      </c>
      <c r="S2298" t="b">
        <v>1</v>
      </c>
      <c r="T2298" t="s">
        <v>8276</v>
      </c>
      <c r="U2298" t="s">
        <v>8325</v>
      </c>
      <c r="V2298" t="s">
        <v>8326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v>100.6</v>
      </c>
      <c r="G2299" t="s">
        <v>8219</v>
      </c>
      <c r="H2299">
        <f t="shared" si="140"/>
        <v>19</v>
      </c>
      <c r="I2299" t="str">
        <f t="shared" si="141"/>
        <v>null</v>
      </c>
      <c r="J2299">
        <v>19</v>
      </c>
      <c r="K2299" s="6">
        <v>52.94736842105263</v>
      </c>
      <c r="L2299" t="s">
        <v>8224</v>
      </c>
      <c r="M2299" t="s">
        <v>8246</v>
      </c>
      <c r="N2299">
        <v>1331697540</v>
      </c>
      <c r="O2299" s="11">
        <f t="shared" si="142"/>
        <v>40982.165972222225</v>
      </c>
      <c r="P2299">
        <v>1328749249</v>
      </c>
      <c r="Q2299" s="11">
        <f t="shared" si="143"/>
        <v>40948.042233796295</v>
      </c>
      <c r="R2299" t="b">
        <v>0</v>
      </c>
      <c r="S2299" t="b">
        <v>1</v>
      </c>
      <c r="T2299" t="s">
        <v>8276</v>
      </c>
      <c r="U2299" t="s">
        <v>8325</v>
      </c>
      <c r="V2299" t="s">
        <v>8326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v>105.07333333333332</v>
      </c>
      <c r="G2300" t="s">
        <v>8219</v>
      </c>
      <c r="H2300">
        <f t="shared" si="140"/>
        <v>288</v>
      </c>
      <c r="I2300" t="str">
        <f t="shared" si="141"/>
        <v>null</v>
      </c>
      <c r="J2300">
        <v>288</v>
      </c>
      <c r="K2300" s="6">
        <v>109.45138888888889</v>
      </c>
      <c r="L2300" t="s">
        <v>8224</v>
      </c>
      <c r="M2300" t="s">
        <v>8246</v>
      </c>
      <c r="N2300">
        <v>1395861033</v>
      </c>
      <c r="O2300" s="11">
        <f t="shared" si="142"/>
        <v>41724.798993055556</v>
      </c>
      <c r="P2300">
        <v>1393272633</v>
      </c>
      <c r="Q2300" s="11">
        <f t="shared" si="143"/>
        <v>41694.84065972222</v>
      </c>
      <c r="R2300" t="b">
        <v>0</v>
      </c>
      <c r="S2300" t="b">
        <v>1</v>
      </c>
      <c r="T2300" t="s">
        <v>8276</v>
      </c>
      <c r="U2300" t="s">
        <v>8325</v>
      </c>
      <c r="V2300" t="s">
        <v>8326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v>350.16666666666663</v>
      </c>
      <c r="G2301" t="s">
        <v>8219</v>
      </c>
      <c r="H2301">
        <f t="shared" si="140"/>
        <v>14</v>
      </c>
      <c r="I2301" t="str">
        <f t="shared" si="141"/>
        <v>null</v>
      </c>
      <c r="J2301">
        <v>14</v>
      </c>
      <c r="K2301" s="6">
        <v>75.035714285714292</v>
      </c>
      <c r="L2301" t="s">
        <v>8224</v>
      </c>
      <c r="M2301" t="s">
        <v>8246</v>
      </c>
      <c r="N2301">
        <v>1296953209</v>
      </c>
      <c r="O2301" s="11">
        <f t="shared" si="142"/>
        <v>40580.032511574071</v>
      </c>
      <c r="P2301">
        <v>1295657209</v>
      </c>
      <c r="Q2301" s="11">
        <f t="shared" si="143"/>
        <v>40565.032511574071</v>
      </c>
      <c r="R2301" t="b">
        <v>0</v>
      </c>
      <c r="S2301" t="b">
        <v>1</v>
      </c>
      <c r="T2301" t="s">
        <v>8276</v>
      </c>
      <c r="U2301" t="s">
        <v>8325</v>
      </c>
      <c r="V2301" t="s">
        <v>8326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v>101.25</v>
      </c>
      <c r="G2302" t="s">
        <v>8219</v>
      </c>
      <c r="H2302">
        <f t="shared" si="140"/>
        <v>7</v>
      </c>
      <c r="I2302" t="str">
        <f t="shared" si="141"/>
        <v>null</v>
      </c>
      <c r="J2302">
        <v>7</v>
      </c>
      <c r="K2302" s="6">
        <v>115.71428571428571</v>
      </c>
      <c r="L2302" t="s">
        <v>8224</v>
      </c>
      <c r="M2302" t="s">
        <v>8246</v>
      </c>
      <c r="N2302">
        <v>1340904416</v>
      </c>
      <c r="O2302" s="11">
        <f t="shared" si="142"/>
        <v>41088.727037037039</v>
      </c>
      <c r="P2302">
        <v>1339694816</v>
      </c>
      <c r="Q2302" s="11">
        <f t="shared" si="143"/>
        <v>41074.727037037039</v>
      </c>
      <c r="R2302" t="b">
        <v>0</v>
      </c>
      <c r="S2302" t="b">
        <v>1</v>
      </c>
      <c r="T2302" t="s">
        <v>8276</v>
      </c>
      <c r="U2302" t="s">
        <v>8325</v>
      </c>
      <c r="V2302" t="s">
        <v>8326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v>133.6044</v>
      </c>
      <c r="G2303" t="s">
        <v>8219</v>
      </c>
      <c r="H2303">
        <f t="shared" si="140"/>
        <v>211</v>
      </c>
      <c r="I2303" t="str">
        <f t="shared" si="141"/>
        <v>null</v>
      </c>
      <c r="J2303">
        <v>211</v>
      </c>
      <c r="K2303" s="6">
        <v>31.659810426540286</v>
      </c>
      <c r="L2303" t="s">
        <v>8224</v>
      </c>
      <c r="M2303" t="s">
        <v>8246</v>
      </c>
      <c r="N2303">
        <v>1371785496</v>
      </c>
      <c r="O2303" s="11">
        <f t="shared" si="142"/>
        <v>41446.146944444445</v>
      </c>
      <c r="P2303">
        <v>1369193496</v>
      </c>
      <c r="Q2303" s="11">
        <f t="shared" si="143"/>
        <v>41416.146944444445</v>
      </c>
      <c r="R2303" t="b">
        <v>1</v>
      </c>
      <c r="S2303" t="b">
        <v>1</v>
      </c>
      <c r="T2303" t="s">
        <v>8279</v>
      </c>
      <c r="U2303" t="s">
        <v>8325</v>
      </c>
      <c r="V2303" t="s">
        <v>8329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v>170.65217391304347</v>
      </c>
      <c r="G2304" t="s">
        <v>8219</v>
      </c>
      <c r="H2304">
        <f t="shared" si="140"/>
        <v>85</v>
      </c>
      <c r="I2304" t="str">
        <f t="shared" si="141"/>
        <v>null</v>
      </c>
      <c r="J2304">
        <v>85</v>
      </c>
      <c r="K2304" s="6">
        <v>46.176470588235297</v>
      </c>
      <c r="L2304" t="s">
        <v>8224</v>
      </c>
      <c r="M2304" t="s">
        <v>8246</v>
      </c>
      <c r="N2304">
        <v>1388473200</v>
      </c>
      <c r="O2304" s="11">
        <f t="shared" si="142"/>
        <v>41639.291666666664</v>
      </c>
      <c r="P2304">
        <v>1385585434</v>
      </c>
      <c r="Q2304" s="11">
        <f t="shared" si="143"/>
        <v>41605.868449074071</v>
      </c>
      <c r="R2304" t="b">
        <v>1</v>
      </c>
      <c r="S2304" t="b">
        <v>1</v>
      </c>
      <c r="T2304" t="s">
        <v>8279</v>
      </c>
      <c r="U2304" t="s">
        <v>8325</v>
      </c>
      <c r="V2304" t="s">
        <v>8329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v>109.35829457364341</v>
      </c>
      <c r="G2305" t="s">
        <v>8219</v>
      </c>
      <c r="H2305">
        <f t="shared" si="140"/>
        <v>103</v>
      </c>
      <c r="I2305" t="str">
        <f t="shared" si="141"/>
        <v>null</v>
      </c>
      <c r="J2305">
        <v>103</v>
      </c>
      <c r="K2305" s="6">
        <v>68.481650485436887</v>
      </c>
      <c r="L2305" t="s">
        <v>8224</v>
      </c>
      <c r="M2305" t="s">
        <v>8246</v>
      </c>
      <c r="N2305">
        <v>1323747596</v>
      </c>
      <c r="O2305" s="11">
        <f t="shared" si="142"/>
        <v>40890.152731481481</v>
      </c>
      <c r="P2305">
        <v>1320287996</v>
      </c>
      <c r="Q2305" s="11">
        <f t="shared" si="143"/>
        <v>40850.111064814817</v>
      </c>
      <c r="R2305" t="b">
        <v>1</v>
      </c>
      <c r="S2305" t="b">
        <v>1</v>
      </c>
      <c r="T2305" t="s">
        <v>8279</v>
      </c>
      <c r="U2305" t="s">
        <v>8325</v>
      </c>
      <c r="V2305" t="s">
        <v>8329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v>100.70033333333335</v>
      </c>
      <c r="G2306" t="s">
        <v>8219</v>
      </c>
      <c r="H2306">
        <f t="shared" ref="H2306:H2369" si="144">IF(G2306="successful",J2306,"null")</f>
        <v>113</v>
      </c>
      <c r="I2306" t="str">
        <f t="shared" si="141"/>
        <v>null</v>
      </c>
      <c r="J2306">
        <v>113</v>
      </c>
      <c r="K2306" s="6">
        <v>53.469203539823013</v>
      </c>
      <c r="L2306" t="s">
        <v>8224</v>
      </c>
      <c r="M2306" t="s">
        <v>8246</v>
      </c>
      <c r="N2306">
        <v>1293857940</v>
      </c>
      <c r="O2306" s="11">
        <f t="shared" si="142"/>
        <v>40544.207638888889</v>
      </c>
      <c r="P2306">
        <v>1290281691</v>
      </c>
      <c r="Q2306" s="11">
        <f t="shared" si="143"/>
        <v>40502.815868055557</v>
      </c>
      <c r="R2306" t="b">
        <v>1</v>
      </c>
      <c r="S2306" t="b">
        <v>1</v>
      </c>
      <c r="T2306" t="s">
        <v>8279</v>
      </c>
      <c r="U2306" t="s">
        <v>8325</v>
      </c>
      <c r="V2306" t="s">
        <v>8329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v>101.22777777777779</v>
      </c>
      <c r="G2307" t="s">
        <v>8219</v>
      </c>
      <c r="H2307">
        <f t="shared" si="144"/>
        <v>167</v>
      </c>
      <c r="I2307" t="str">
        <f t="shared" ref="I2307:I2370" si="145">IF(G2307="failed",J2307,"null")</f>
        <v>null</v>
      </c>
      <c r="J2307">
        <v>167</v>
      </c>
      <c r="K2307" s="6">
        <v>109.10778443113773</v>
      </c>
      <c r="L2307" t="s">
        <v>8224</v>
      </c>
      <c r="M2307" t="s">
        <v>8246</v>
      </c>
      <c r="N2307">
        <v>1407520800</v>
      </c>
      <c r="O2307" s="11">
        <f t="shared" ref="O2307:O2370" si="146">(((N2307/60)/60/24)+DATE(1970,1,1))</f>
        <v>41859.75</v>
      </c>
      <c r="P2307">
        <v>1405356072</v>
      </c>
      <c r="Q2307" s="11">
        <f t="shared" ref="Q2307:Q2370" si="147">(((P2307/60)/60/24)+DATE(1970,1,1))</f>
        <v>41834.695277777777</v>
      </c>
      <c r="R2307" t="b">
        <v>1</v>
      </c>
      <c r="S2307" t="b">
        <v>1</v>
      </c>
      <c r="T2307" t="s">
        <v>8279</v>
      </c>
      <c r="U2307" t="s">
        <v>8325</v>
      </c>
      <c r="V2307" t="s">
        <v>8329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v>106.75857142857143</v>
      </c>
      <c r="G2308" t="s">
        <v>8219</v>
      </c>
      <c r="H2308">
        <f t="shared" si="144"/>
        <v>73</v>
      </c>
      <c r="I2308" t="str">
        <f t="shared" si="145"/>
        <v>null</v>
      </c>
      <c r="J2308">
        <v>73</v>
      </c>
      <c r="K2308" s="6">
        <v>51.185616438356163</v>
      </c>
      <c r="L2308" t="s">
        <v>8224</v>
      </c>
      <c r="M2308" t="s">
        <v>8246</v>
      </c>
      <c r="N2308">
        <v>1331352129</v>
      </c>
      <c r="O2308" s="11">
        <f t="shared" si="146"/>
        <v>40978.16815972222</v>
      </c>
      <c r="P2308">
        <v>1328760129</v>
      </c>
      <c r="Q2308" s="11">
        <f t="shared" si="147"/>
        <v>40948.16815972222</v>
      </c>
      <c r="R2308" t="b">
        <v>1</v>
      </c>
      <c r="S2308" t="b">
        <v>1</v>
      </c>
      <c r="T2308" t="s">
        <v>8279</v>
      </c>
      <c r="U2308" t="s">
        <v>8325</v>
      </c>
      <c r="V2308" t="s">
        <v>8329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v>106.65777537961894</v>
      </c>
      <c r="G2309" t="s">
        <v>8219</v>
      </c>
      <c r="H2309">
        <f t="shared" si="144"/>
        <v>75</v>
      </c>
      <c r="I2309" t="str">
        <f t="shared" si="145"/>
        <v>null</v>
      </c>
      <c r="J2309">
        <v>75</v>
      </c>
      <c r="K2309" s="6">
        <v>27.936800000000002</v>
      </c>
      <c r="L2309" t="s">
        <v>8224</v>
      </c>
      <c r="M2309" t="s">
        <v>8246</v>
      </c>
      <c r="N2309">
        <v>1336245328</v>
      </c>
      <c r="O2309" s="11">
        <f t="shared" si="146"/>
        <v>41034.802407407406</v>
      </c>
      <c r="P2309">
        <v>1333653333</v>
      </c>
      <c r="Q2309" s="11">
        <f t="shared" si="147"/>
        <v>41004.802465277775</v>
      </c>
      <c r="R2309" t="b">
        <v>1</v>
      </c>
      <c r="S2309" t="b">
        <v>1</v>
      </c>
      <c r="T2309" t="s">
        <v>8279</v>
      </c>
      <c r="U2309" t="s">
        <v>8325</v>
      </c>
      <c r="V2309" t="s">
        <v>8329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v>101.30622</v>
      </c>
      <c r="G2310" t="s">
        <v>8219</v>
      </c>
      <c r="H2310">
        <f t="shared" si="144"/>
        <v>614</v>
      </c>
      <c r="I2310" t="str">
        <f t="shared" si="145"/>
        <v>null</v>
      </c>
      <c r="J2310">
        <v>614</v>
      </c>
      <c r="K2310" s="6">
        <v>82.496921824104234</v>
      </c>
      <c r="L2310" t="s">
        <v>8224</v>
      </c>
      <c r="M2310" t="s">
        <v>8246</v>
      </c>
      <c r="N2310">
        <v>1409274000</v>
      </c>
      <c r="O2310" s="11">
        <f t="shared" si="146"/>
        <v>41880.041666666664</v>
      </c>
      <c r="P2310">
        <v>1406847996</v>
      </c>
      <c r="Q2310" s="11">
        <f t="shared" si="147"/>
        <v>41851.962916666671</v>
      </c>
      <c r="R2310" t="b">
        <v>1</v>
      </c>
      <c r="S2310" t="b">
        <v>1</v>
      </c>
      <c r="T2310" t="s">
        <v>8279</v>
      </c>
      <c r="U2310" t="s">
        <v>8325</v>
      </c>
      <c r="V2310" t="s">
        <v>8329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v>106.67450000000001</v>
      </c>
      <c r="G2311" t="s">
        <v>8219</v>
      </c>
      <c r="H2311">
        <f t="shared" si="144"/>
        <v>107</v>
      </c>
      <c r="I2311" t="str">
        <f t="shared" si="145"/>
        <v>null</v>
      </c>
      <c r="J2311">
        <v>107</v>
      </c>
      <c r="K2311" s="6">
        <v>59.817476635514019</v>
      </c>
      <c r="L2311" t="s">
        <v>8224</v>
      </c>
      <c r="M2311" t="s">
        <v>8246</v>
      </c>
      <c r="N2311">
        <v>1362872537</v>
      </c>
      <c r="O2311" s="11">
        <f t="shared" si="146"/>
        <v>41342.987696759257</v>
      </c>
      <c r="P2311">
        <v>1359848537</v>
      </c>
      <c r="Q2311" s="11">
        <f t="shared" si="147"/>
        <v>41307.987696759257</v>
      </c>
      <c r="R2311" t="b">
        <v>1</v>
      </c>
      <c r="S2311" t="b">
        <v>1</v>
      </c>
      <c r="T2311" t="s">
        <v>8279</v>
      </c>
      <c r="U2311" t="s">
        <v>8325</v>
      </c>
      <c r="V2311" t="s">
        <v>8329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v>428.83978378378379</v>
      </c>
      <c r="G2312" t="s">
        <v>8219</v>
      </c>
      <c r="H2312">
        <f t="shared" si="144"/>
        <v>1224</v>
      </c>
      <c r="I2312" t="str">
        <f t="shared" si="145"/>
        <v>null</v>
      </c>
      <c r="J2312">
        <v>1224</v>
      </c>
      <c r="K2312" s="6">
        <v>64.816470588235291</v>
      </c>
      <c r="L2312" t="s">
        <v>8224</v>
      </c>
      <c r="M2312" t="s">
        <v>8246</v>
      </c>
      <c r="N2312">
        <v>1363889015</v>
      </c>
      <c r="O2312" s="11">
        <f t="shared" si="146"/>
        <v>41354.752488425926</v>
      </c>
      <c r="P2312">
        <v>1361300615</v>
      </c>
      <c r="Q2312" s="11">
        <f t="shared" si="147"/>
        <v>41324.79415509259</v>
      </c>
      <c r="R2312" t="b">
        <v>1</v>
      </c>
      <c r="S2312" t="b">
        <v>1</v>
      </c>
      <c r="T2312" t="s">
        <v>8279</v>
      </c>
      <c r="U2312" t="s">
        <v>8325</v>
      </c>
      <c r="V2312" t="s">
        <v>8329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v>104.11111111111111</v>
      </c>
      <c r="G2313" t="s">
        <v>8219</v>
      </c>
      <c r="H2313">
        <f t="shared" si="144"/>
        <v>104</v>
      </c>
      <c r="I2313" t="str">
        <f t="shared" si="145"/>
        <v>null</v>
      </c>
      <c r="J2313">
        <v>104</v>
      </c>
      <c r="K2313" s="6">
        <v>90.09615384615384</v>
      </c>
      <c r="L2313" t="s">
        <v>8224</v>
      </c>
      <c r="M2313" t="s">
        <v>8246</v>
      </c>
      <c r="N2313">
        <v>1399421189</v>
      </c>
      <c r="O2313" s="11">
        <f t="shared" si="146"/>
        <v>41766.004502314812</v>
      </c>
      <c r="P2313">
        <v>1396829189</v>
      </c>
      <c r="Q2313" s="11">
        <f t="shared" si="147"/>
        <v>41736.004502314812</v>
      </c>
      <c r="R2313" t="b">
        <v>1</v>
      </c>
      <c r="S2313" t="b">
        <v>1</v>
      </c>
      <c r="T2313" t="s">
        <v>8279</v>
      </c>
      <c r="U2313" t="s">
        <v>8325</v>
      </c>
      <c r="V2313" t="s">
        <v>8329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v>107.86666666666666</v>
      </c>
      <c r="G2314" t="s">
        <v>8219</v>
      </c>
      <c r="H2314">
        <f t="shared" si="144"/>
        <v>79</v>
      </c>
      <c r="I2314" t="str">
        <f t="shared" si="145"/>
        <v>null</v>
      </c>
      <c r="J2314">
        <v>79</v>
      </c>
      <c r="K2314" s="6">
        <v>40.962025316455694</v>
      </c>
      <c r="L2314" t="s">
        <v>8224</v>
      </c>
      <c r="M2314" t="s">
        <v>8246</v>
      </c>
      <c r="N2314">
        <v>1397862000</v>
      </c>
      <c r="O2314" s="11">
        <f t="shared" si="146"/>
        <v>41747.958333333336</v>
      </c>
      <c r="P2314">
        <v>1395155478</v>
      </c>
      <c r="Q2314" s="11">
        <f t="shared" si="147"/>
        <v>41716.632847222223</v>
      </c>
      <c r="R2314" t="b">
        <v>1</v>
      </c>
      <c r="S2314" t="b">
        <v>1</v>
      </c>
      <c r="T2314" t="s">
        <v>8279</v>
      </c>
      <c r="U2314" t="s">
        <v>8325</v>
      </c>
      <c r="V2314" t="s">
        <v>8329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v>175.84040000000002</v>
      </c>
      <c r="G2315" t="s">
        <v>8219</v>
      </c>
      <c r="H2315">
        <f t="shared" si="144"/>
        <v>157</v>
      </c>
      <c r="I2315" t="str">
        <f t="shared" si="145"/>
        <v>null</v>
      </c>
      <c r="J2315">
        <v>157</v>
      </c>
      <c r="K2315" s="6">
        <v>56.000127388535034</v>
      </c>
      <c r="L2315" t="s">
        <v>8224</v>
      </c>
      <c r="M2315" t="s">
        <v>8246</v>
      </c>
      <c r="N2315">
        <v>1336086026</v>
      </c>
      <c r="O2315" s="11">
        <f t="shared" si="146"/>
        <v>41032.958634259259</v>
      </c>
      <c r="P2315">
        <v>1333494026</v>
      </c>
      <c r="Q2315" s="11">
        <f t="shared" si="147"/>
        <v>41002.958634259259</v>
      </c>
      <c r="R2315" t="b">
        <v>1</v>
      </c>
      <c r="S2315" t="b">
        <v>1</v>
      </c>
      <c r="T2315" t="s">
        <v>8279</v>
      </c>
      <c r="U2315" t="s">
        <v>8325</v>
      </c>
      <c r="V2315" t="s">
        <v>8329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v>156.97</v>
      </c>
      <c r="G2316" t="s">
        <v>8219</v>
      </c>
      <c r="H2316">
        <f t="shared" si="144"/>
        <v>50</v>
      </c>
      <c r="I2316" t="str">
        <f t="shared" si="145"/>
        <v>null</v>
      </c>
      <c r="J2316">
        <v>50</v>
      </c>
      <c r="K2316" s="6">
        <v>37.672800000000002</v>
      </c>
      <c r="L2316" t="s">
        <v>8224</v>
      </c>
      <c r="M2316" t="s">
        <v>8246</v>
      </c>
      <c r="N2316">
        <v>1339074857</v>
      </c>
      <c r="O2316" s="11">
        <f t="shared" si="146"/>
        <v>41067.551585648151</v>
      </c>
      <c r="P2316">
        <v>1336482857</v>
      </c>
      <c r="Q2316" s="11">
        <f t="shared" si="147"/>
        <v>41037.551585648151</v>
      </c>
      <c r="R2316" t="b">
        <v>1</v>
      </c>
      <c r="S2316" t="b">
        <v>1</v>
      </c>
      <c r="T2316" t="s">
        <v>8279</v>
      </c>
      <c r="U2316" t="s">
        <v>8325</v>
      </c>
      <c r="V2316" t="s">
        <v>8329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v>102.60000000000001</v>
      </c>
      <c r="G2317" t="s">
        <v>8219</v>
      </c>
      <c r="H2317">
        <f t="shared" si="144"/>
        <v>64</v>
      </c>
      <c r="I2317" t="str">
        <f t="shared" si="145"/>
        <v>null</v>
      </c>
      <c r="J2317">
        <v>64</v>
      </c>
      <c r="K2317" s="6">
        <v>40.078125</v>
      </c>
      <c r="L2317" t="s">
        <v>8224</v>
      </c>
      <c r="M2317" t="s">
        <v>8246</v>
      </c>
      <c r="N2317">
        <v>1336238743</v>
      </c>
      <c r="O2317" s="11">
        <f t="shared" si="146"/>
        <v>41034.72619212963</v>
      </c>
      <c r="P2317">
        <v>1333646743</v>
      </c>
      <c r="Q2317" s="11">
        <f t="shared" si="147"/>
        <v>41004.72619212963</v>
      </c>
      <c r="R2317" t="b">
        <v>1</v>
      </c>
      <c r="S2317" t="b">
        <v>1</v>
      </c>
      <c r="T2317" t="s">
        <v>8279</v>
      </c>
      <c r="U2317" t="s">
        <v>8325</v>
      </c>
      <c r="V2317" t="s">
        <v>8329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v>104.04266666666666</v>
      </c>
      <c r="G2318" t="s">
        <v>8219</v>
      </c>
      <c r="H2318">
        <f t="shared" si="144"/>
        <v>200</v>
      </c>
      <c r="I2318" t="str">
        <f t="shared" si="145"/>
        <v>null</v>
      </c>
      <c r="J2318">
        <v>200</v>
      </c>
      <c r="K2318" s="6">
        <v>78.031999999999996</v>
      </c>
      <c r="L2318" t="s">
        <v>8224</v>
      </c>
      <c r="M2318" t="s">
        <v>8246</v>
      </c>
      <c r="N2318">
        <v>1260383040</v>
      </c>
      <c r="O2318" s="11">
        <f t="shared" si="146"/>
        <v>40156.76666666667</v>
      </c>
      <c r="P2318">
        <v>1253726650</v>
      </c>
      <c r="Q2318" s="11">
        <f t="shared" si="147"/>
        <v>40079.725115740745</v>
      </c>
      <c r="R2318" t="b">
        <v>1</v>
      </c>
      <c r="S2318" t="b">
        <v>1</v>
      </c>
      <c r="T2318" t="s">
        <v>8279</v>
      </c>
      <c r="U2318" t="s">
        <v>8325</v>
      </c>
      <c r="V2318" t="s">
        <v>8329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v>104</v>
      </c>
      <c r="G2319" t="s">
        <v>8219</v>
      </c>
      <c r="H2319">
        <f t="shared" si="144"/>
        <v>22</v>
      </c>
      <c r="I2319" t="str">
        <f t="shared" si="145"/>
        <v>null</v>
      </c>
      <c r="J2319">
        <v>22</v>
      </c>
      <c r="K2319" s="6">
        <v>18.90909090909091</v>
      </c>
      <c r="L2319" t="s">
        <v>8224</v>
      </c>
      <c r="M2319" t="s">
        <v>8246</v>
      </c>
      <c r="N2319">
        <v>1266210000</v>
      </c>
      <c r="O2319" s="11">
        <f t="shared" si="146"/>
        <v>40224.208333333336</v>
      </c>
      <c r="P2319">
        <v>1263474049</v>
      </c>
      <c r="Q2319" s="11">
        <f t="shared" si="147"/>
        <v>40192.542233796295</v>
      </c>
      <c r="R2319" t="b">
        <v>1</v>
      </c>
      <c r="S2319" t="b">
        <v>1</v>
      </c>
      <c r="T2319" t="s">
        <v>8279</v>
      </c>
      <c r="U2319" t="s">
        <v>8325</v>
      </c>
      <c r="V2319" t="s">
        <v>8329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v>121.05999999999999</v>
      </c>
      <c r="G2320" t="s">
        <v>8219</v>
      </c>
      <c r="H2320">
        <f t="shared" si="144"/>
        <v>163</v>
      </c>
      <c r="I2320" t="str">
        <f t="shared" si="145"/>
        <v>null</v>
      </c>
      <c r="J2320">
        <v>163</v>
      </c>
      <c r="K2320" s="6">
        <v>37.134969325153371</v>
      </c>
      <c r="L2320" t="s">
        <v>8224</v>
      </c>
      <c r="M2320" t="s">
        <v>8246</v>
      </c>
      <c r="N2320">
        <v>1253937540</v>
      </c>
      <c r="O2320" s="11">
        <f t="shared" si="146"/>
        <v>40082.165972222225</v>
      </c>
      <c r="P2320">
        <v>1251214014</v>
      </c>
      <c r="Q2320" s="11">
        <f t="shared" si="147"/>
        <v>40050.643680555557</v>
      </c>
      <c r="R2320" t="b">
        <v>1</v>
      </c>
      <c r="S2320" t="b">
        <v>1</v>
      </c>
      <c r="T2320" t="s">
        <v>8279</v>
      </c>
      <c r="U2320" t="s">
        <v>8325</v>
      </c>
      <c r="V2320" t="s">
        <v>8329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v>107.69999999999999</v>
      </c>
      <c r="G2321" t="s">
        <v>8219</v>
      </c>
      <c r="H2321">
        <f t="shared" si="144"/>
        <v>77</v>
      </c>
      <c r="I2321" t="str">
        <f t="shared" si="145"/>
        <v>null</v>
      </c>
      <c r="J2321">
        <v>77</v>
      </c>
      <c r="K2321" s="6">
        <v>41.961038961038959</v>
      </c>
      <c r="L2321" t="s">
        <v>8224</v>
      </c>
      <c r="M2321" t="s">
        <v>8246</v>
      </c>
      <c r="N2321">
        <v>1387072685</v>
      </c>
      <c r="O2321" s="11">
        <f t="shared" si="146"/>
        <v>41623.082002314812</v>
      </c>
      <c r="P2321">
        <v>1384480685</v>
      </c>
      <c r="Q2321" s="11">
        <f t="shared" si="147"/>
        <v>41593.082002314812</v>
      </c>
      <c r="R2321" t="b">
        <v>1</v>
      </c>
      <c r="S2321" t="b">
        <v>1</v>
      </c>
      <c r="T2321" t="s">
        <v>8279</v>
      </c>
      <c r="U2321" t="s">
        <v>8325</v>
      </c>
      <c r="V2321" t="s">
        <v>8329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v>108.66</v>
      </c>
      <c r="G2322" t="s">
        <v>8219</v>
      </c>
      <c r="H2322">
        <f t="shared" si="144"/>
        <v>89</v>
      </c>
      <c r="I2322" t="str">
        <f t="shared" si="145"/>
        <v>null</v>
      </c>
      <c r="J2322">
        <v>89</v>
      </c>
      <c r="K2322" s="6">
        <v>61.044943820224717</v>
      </c>
      <c r="L2322" t="s">
        <v>8224</v>
      </c>
      <c r="M2322" t="s">
        <v>8246</v>
      </c>
      <c r="N2322">
        <v>1396463800</v>
      </c>
      <c r="O2322" s="11">
        <f t="shared" si="146"/>
        <v>41731.775462962964</v>
      </c>
      <c r="P2322">
        <v>1393443400</v>
      </c>
      <c r="Q2322" s="11">
        <f t="shared" si="147"/>
        <v>41696.817129629628</v>
      </c>
      <c r="R2322" t="b">
        <v>1</v>
      </c>
      <c r="S2322" t="b">
        <v>1</v>
      </c>
      <c r="T2322" t="s">
        <v>8279</v>
      </c>
      <c r="U2322" t="s">
        <v>8325</v>
      </c>
      <c r="V2322" t="s">
        <v>8329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v>39.120962394619681</v>
      </c>
      <c r="G2323" t="s">
        <v>8222</v>
      </c>
      <c r="H2323" t="str">
        <f t="shared" si="144"/>
        <v>null</v>
      </c>
      <c r="I2323" t="str">
        <f t="shared" si="145"/>
        <v>null</v>
      </c>
      <c r="J2323">
        <v>64</v>
      </c>
      <c r="K2323" s="6">
        <v>64.53125</v>
      </c>
      <c r="L2323" t="s">
        <v>8239</v>
      </c>
      <c r="M2323" t="s">
        <v>8249</v>
      </c>
      <c r="N2323">
        <v>1491282901</v>
      </c>
      <c r="O2323" s="11">
        <f t="shared" si="146"/>
        <v>42829.21876157407</v>
      </c>
      <c r="P2323">
        <v>1488694501</v>
      </c>
      <c r="Q2323" s="11">
        <f t="shared" si="147"/>
        <v>42799.260428240741</v>
      </c>
      <c r="R2323" t="b">
        <v>0</v>
      </c>
      <c r="S2323" t="b">
        <v>0</v>
      </c>
      <c r="T2323" t="s">
        <v>8298</v>
      </c>
      <c r="U2323" t="s">
        <v>8336</v>
      </c>
      <c r="V2323" t="s">
        <v>8352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v>3.1481481481481479</v>
      </c>
      <c r="G2324" t="s">
        <v>8222</v>
      </c>
      <c r="H2324" t="str">
        <f t="shared" si="144"/>
        <v>null</v>
      </c>
      <c r="I2324" t="str">
        <f t="shared" si="145"/>
        <v>null</v>
      </c>
      <c r="J2324">
        <v>4</v>
      </c>
      <c r="K2324" s="6">
        <v>21.25</v>
      </c>
      <c r="L2324" t="s">
        <v>8224</v>
      </c>
      <c r="M2324" t="s">
        <v>8246</v>
      </c>
      <c r="N2324">
        <v>1491769769</v>
      </c>
      <c r="O2324" s="11">
        <f t="shared" si="146"/>
        <v>42834.853807870371</v>
      </c>
      <c r="P2324">
        <v>1489181369</v>
      </c>
      <c r="Q2324" s="11">
        <f t="shared" si="147"/>
        <v>42804.895474537043</v>
      </c>
      <c r="R2324" t="b">
        <v>0</v>
      </c>
      <c r="S2324" t="b">
        <v>0</v>
      </c>
      <c r="T2324" t="s">
        <v>8298</v>
      </c>
      <c r="U2324" t="s">
        <v>8336</v>
      </c>
      <c r="V2324" t="s">
        <v>8352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v>48</v>
      </c>
      <c r="G2325" t="s">
        <v>8222</v>
      </c>
      <c r="H2325" t="str">
        <f t="shared" si="144"/>
        <v>null</v>
      </c>
      <c r="I2325" t="str">
        <f t="shared" si="145"/>
        <v>null</v>
      </c>
      <c r="J2325">
        <v>4</v>
      </c>
      <c r="K2325" s="6">
        <v>30</v>
      </c>
      <c r="L2325" t="s">
        <v>8224</v>
      </c>
      <c r="M2325" t="s">
        <v>8246</v>
      </c>
      <c r="N2325">
        <v>1490033247</v>
      </c>
      <c r="O2325" s="11">
        <f t="shared" si="146"/>
        <v>42814.755173611105</v>
      </c>
      <c r="P2325">
        <v>1489428447</v>
      </c>
      <c r="Q2325" s="11">
        <f t="shared" si="147"/>
        <v>42807.755173611105</v>
      </c>
      <c r="R2325" t="b">
        <v>0</v>
      </c>
      <c r="S2325" t="b">
        <v>0</v>
      </c>
      <c r="T2325" t="s">
        <v>8298</v>
      </c>
      <c r="U2325" t="s">
        <v>8336</v>
      </c>
      <c r="V2325" t="s">
        <v>8352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v>20.733333333333334</v>
      </c>
      <c r="G2326" t="s">
        <v>8222</v>
      </c>
      <c r="H2326" t="str">
        <f t="shared" si="144"/>
        <v>null</v>
      </c>
      <c r="I2326" t="str">
        <f t="shared" si="145"/>
        <v>null</v>
      </c>
      <c r="J2326">
        <v>61</v>
      </c>
      <c r="K2326" s="6">
        <v>25.491803278688526</v>
      </c>
      <c r="L2326" t="s">
        <v>8225</v>
      </c>
      <c r="M2326" t="s">
        <v>8247</v>
      </c>
      <c r="N2326">
        <v>1490559285</v>
      </c>
      <c r="O2326" s="11">
        <f t="shared" si="146"/>
        <v>42820.843576388885</v>
      </c>
      <c r="P2326">
        <v>1487970885</v>
      </c>
      <c r="Q2326" s="11">
        <f t="shared" si="147"/>
        <v>42790.885243055556</v>
      </c>
      <c r="R2326" t="b">
        <v>0</v>
      </c>
      <c r="S2326" t="b">
        <v>0</v>
      </c>
      <c r="T2326" t="s">
        <v>8298</v>
      </c>
      <c r="U2326" t="s">
        <v>8336</v>
      </c>
      <c r="V2326" t="s">
        <v>8352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v>8</v>
      </c>
      <c r="G2327" t="s">
        <v>8222</v>
      </c>
      <c r="H2327" t="str">
        <f t="shared" si="144"/>
        <v>null</v>
      </c>
      <c r="I2327" t="str">
        <f t="shared" si="145"/>
        <v>null</v>
      </c>
      <c r="J2327">
        <v>7</v>
      </c>
      <c r="K2327" s="6">
        <v>11.428571428571429</v>
      </c>
      <c r="L2327" t="s">
        <v>8224</v>
      </c>
      <c r="M2327" t="s">
        <v>8246</v>
      </c>
      <c r="N2327">
        <v>1490830331</v>
      </c>
      <c r="O2327" s="11">
        <f t="shared" si="146"/>
        <v>42823.980682870373</v>
      </c>
      <c r="P2327">
        <v>1488241931</v>
      </c>
      <c r="Q2327" s="11">
        <f t="shared" si="147"/>
        <v>42794.022349537037</v>
      </c>
      <c r="R2327" t="b">
        <v>0</v>
      </c>
      <c r="S2327" t="b">
        <v>0</v>
      </c>
      <c r="T2327" t="s">
        <v>8298</v>
      </c>
      <c r="U2327" t="s">
        <v>8336</v>
      </c>
      <c r="V2327" t="s">
        <v>8352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v>0.72</v>
      </c>
      <c r="G2328" t="s">
        <v>8222</v>
      </c>
      <c r="H2328" t="str">
        <f t="shared" si="144"/>
        <v>null</v>
      </c>
      <c r="I2328" t="str">
        <f t="shared" si="145"/>
        <v>null</v>
      </c>
      <c r="J2328">
        <v>1</v>
      </c>
      <c r="K2328" s="6">
        <v>108</v>
      </c>
      <c r="L2328" t="s">
        <v>8224</v>
      </c>
      <c r="M2328" t="s">
        <v>8246</v>
      </c>
      <c r="N2328">
        <v>1493571600</v>
      </c>
      <c r="O2328" s="11">
        <f t="shared" si="146"/>
        <v>42855.708333333328</v>
      </c>
      <c r="P2328">
        <v>1489106948</v>
      </c>
      <c r="Q2328" s="11">
        <f t="shared" si="147"/>
        <v>42804.034120370372</v>
      </c>
      <c r="R2328" t="b">
        <v>0</v>
      </c>
      <c r="S2328" t="b">
        <v>0</v>
      </c>
      <c r="T2328" t="s">
        <v>8298</v>
      </c>
      <c r="U2328" t="s">
        <v>8336</v>
      </c>
      <c r="V2328" t="s">
        <v>8352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v>526.09431428571429</v>
      </c>
      <c r="G2329" t="s">
        <v>8219</v>
      </c>
      <c r="H2329">
        <f t="shared" si="144"/>
        <v>3355</v>
      </c>
      <c r="I2329" t="str">
        <f t="shared" si="145"/>
        <v>null</v>
      </c>
      <c r="J2329">
        <v>3355</v>
      </c>
      <c r="K2329" s="6">
        <v>54.883162444113267</v>
      </c>
      <c r="L2329" t="s">
        <v>8224</v>
      </c>
      <c r="M2329" t="s">
        <v>8246</v>
      </c>
      <c r="N2329">
        <v>1409090440</v>
      </c>
      <c r="O2329" s="11">
        <f t="shared" si="146"/>
        <v>41877.917129629634</v>
      </c>
      <c r="P2329">
        <v>1406066440</v>
      </c>
      <c r="Q2329" s="11">
        <f t="shared" si="147"/>
        <v>41842.917129629634</v>
      </c>
      <c r="R2329" t="b">
        <v>1</v>
      </c>
      <c r="S2329" t="b">
        <v>1</v>
      </c>
      <c r="T2329" t="s">
        <v>8298</v>
      </c>
      <c r="U2329" t="s">
        <v>8336</v>
      </c>
      <c r="V2329" t="s">
        <v>8352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v>254.45000000000002</v>
      </c>
      <c r="G2330" t="s">
        <v>8219</v>
      </c>
      <c r="H2330">
        <f t="shared" si="144"/>
        <v>537</v>
      </c>
      <c r="I2330" t="str">
        <f t="shared" si="145"/>
        <v>null</v>
      </c>
      <c r="J2330">
        <v>537</v>
      </c>
      <c r="K2330" s="6">
        <v>47.383612662942269</v>
      </c>
      <c r="L2330" t="s">
        <v>8224</v>
      </c>
      <c r="M2330" t="s">
        <v>8246</v>
      </c>
      <c r="N2330">
        <v>1434307537</v>
      </c>
      <c r="O2330" s="11">
        <f t="shared" si="146"/>
        <v>42169.781678240746</v>
      </c>
      <c r="P2330">
        <v>1431715537</v>
      </c>
      <c r="Q2330" s="11">
        <f t="shared" si="147"/>
        <v>42139.781678240746</v>
      </c>
      <c r="R2330" t="b">
        <v>1</v>
      </c>
      <c r="S2330" t="b">
        <v>1</v>
      </c>
      <c r="T2330" t="s">
        <v>8298</v>
      </c>
      <c r="U2330" t="s">
        <v>8336</v>
      </c>
      <c r="V2330" t="s">
        <v>8352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v>105.91999999999999</v>
      </c>
      <c r="G2331" t="s">
        <v>8219</v>
      </c>
      <c r="H2331">
        <f t="shared" si="144"/>
        <v>125</v>
      </c>
      <c r="I2331" t="str">
        <f t="shared" si="145"/>
        <v>null</v>
      </c>
      <c r="J2331">
        <v>125</v>
      </c>
      <c r="K2331" s="6">
        <v>211.84</v>
      </c>
      <c r="L2331" t="s">
        <v>8224</v>
      </c>
      <c r="M2331" t="s">
        <v>8246</v>
      </c>
      <c r="N2331">
        <v>1405609146</v>
      </c>
      <c r="O2331" s="11">
        <f t="shared" si="146"/>
        <v>41837.624374999999</v>
      </c>
      <c r="P2331">
        <v>1403017146</v>
      </c>
      <c r="Q2331" s="11">
        <f t="shared" si="147"/>
        <v>41807.624374999999</v>
      </c>
      <c r="R2331" t="b">
        <v>1</v>
      </c>
      <c r="S2331" t="b">
        <v>1</v>
      </c>
      <c r="T2331" t="s">
        <v>8298</v>
      </c>
      <c r="U2331" t="s">
        <v>8336</v>
      </c>
      <c r="V2331" t="s">
        <v>8352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v>102.42285714285715</v>
      </c>
      <c r="G2332" t="s">
        <v>8219</v>
      </c>
      <c r="H2332">
        <f t="shared" si="144"/>
        <v>163</v>
      </c>
      <c r="I2332" t="str">
        <f t="shared" si="145"/>
        <v>null</v>
      </c>
      <c r="J2332">
        <v>163</v>
      </c>
      <c r="K2332" s="6">
        <v>219.92638036809817</v>
      </c>
      <c r="L2332" t="s">
        <v>8224</v>
      </c>
      <c r="M2332" t="s">
        <v>8246</v>
      </c>
      <c r="N2332">
        <v>1451001600</v>
      </c>
      <c r="O2332" s="11">
        <f t="shared" si="146"/>
        <v>42363</v>
      </c>
      <c r="P2332">
        <v>1448400943</v>
      </c>
      <c r="Q2332" s="11">
        <f t="shared" si="147"/>
        <v>42332.89980324074</v>
      </c>
      <c r="R2332" t="b">
        <v>1</v>
      </c>
      <c r="S2332" t="b">
        <v>1</v>
      </c>
      <c r="T2332" t="s">
        <v>8298</v>
      </c>
      <c r="U2332" t="s">
        <v>8336</v>
      </c>
      <c r="V2332" t="s">
        <v>8352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v>144.31375</v>
      </c>
      <c r="G2333" t="s">
        <v>8219</v>
      </c>
      <c r="H2333">
        <f t="shared" si="144"/>
        <v>283</v>
      </c>
      <c r="I2333" t="str">
        <f t="shared" si="145"/>
        <v>null</v>
      </c>
      <c r="J2333">
        <v>283</v>
      </c>
      <c r="K2333" s="6">
        <v>40.795406360424032</v>
      </c>
      <c r="L2333" t="s">
        <v>8224</v>
      </c>
      <c r="M2333" t="s">
        <v>8246</v>
      </c>
      <c r="N2333">
        <v>1408320490</v>
      </c>
      <c r="O2333" s="11">
        <f t="shared" si="146"/>
        <v>41869.005671296298</v>
      </c>
      <c r="P2333">
        <v>1405728490</v>
      </c>
      <c r="Q2333" s="11">
        <f t="shared" si="147"/>
        <v>41839.005671296298</v>
      </c>
      <c r="R2333" t="b">
        <v>1</v>
      </c>
      <c r="S2333" t="b">
        <v>1</v>
      </c>
      <c r="T2333" t="s">
        <v>8298</v>
      </c>
      <c r="U2333" t="s">
        <v>8336</v>
      </c>
      <c r="V2333" t="s">
        <v>8352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v>106.30800000000001</v>
      </c>
      <c r="G2334" t="s">
        <v>8219</v>
      </c>
      <c r="H2334">
        <f t="shared" si="144"/>
        <v>352</v>
      </c>
      <c r="I2334" t="str">
        <f t="shared" si="145"/>
        <v>null</v>
      </c>
      <c r="J2334">
        <v>352</v>
      </c>
      <c r="K2334" s="6">
        <v>75.502840909090907</v>
      </c>
      <c r="L2334" t="s">
        <v>8224</v>
      </c>
      <c r="M2334" t="s">
        <v>8246</v>
      </c>
      <c r="N2334">
        <v>1423235071</v>
      </c>
      <c r="O2334" s="11">
        <f t="shared" si="146"/>
        <v>42041.628136574072</v>
      </c>
      <c r="P2334">
        <v>1420643071</v>
      </c>
      <c r="Q2334" s="11">
        <f t="shared" si="147"/>
        <v>42011.628136574072</v>
      </c>
      <c r="R2334" t="b">
        <v>1</v>
      </c>
      <c r="S2334" t="b">
        <v>1</v>
      </c>
      <c r="T2334" t="s">
        <v>8298</v>
      </c>
      <c r="U2334" t="s">
        <v>8336</v>
      </c>
      <c r="V2334" t="s">
        <v>8352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v>212.16666666666666</v>
      </c>
      <c r="G2335" t="s">
        <v>8219</v>
      </c>
      <c r="H2335">
        <f t="shared" si="144"/>
        <v>94</v>
      </c>
      <c r="I2335" t="str">
        <f t="shared" si="145"/>
        <v>null</v>
      </c>
      <c r="J2335">
        <v>94</v>
      </c>
      <c r="K2335" s="6">
        <v>13.542553191489361</v>
      </c>
      <c r="L2335" t="s">
        <v>8224</v>
      </c>
      <c r="M2335" t="s">
        <v>8246</v>
      </c>
      <c r="N2335">
        <v>1401385800</v>
      </c>
      <c r="O2335" s="11">
        <f t="shared" si="146"/>
        <v>41788.743055555555</v>
      </c>
      <c r="P2335">
        <v>1399563390</v>
      </c>
      <c r="Q2335" s="11">
        <f t="shared" si="147"/>
        <v>41767.650347222225</v>
      </c>
      <c r="R2335" t="b">
        <v>1</v>
      </c>
      <c r="S2335" t="b">
        <v>1</v>
      </c>
      <c r="T2335" t="s">
        <v>8298</v>
      </c>
      <c r="U2335" t="s">
        <v>8336</v>
      </c>
      <c r="V2335" t="s">
        <v>8352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v>101.95</v>
      </c>
      <c r="G2336" t="s">
        <v>8219</v>
      </c>
      <c r="H2336">
        <f t="shared" si="144"/>
        <v>67</v>
      </c>
      <c r="I2336" t="str">
        <f t="shared" si="145"/>
        <v>null</v>
      </c>
      <c r="J2336">
        <v>67</v>
      </c>
      <c r="K2336" s="6">
        <v>60.865671641791046</v>
      </c>
      <c r="L2336" t="s">
        <v>8224</v>
      </c>
      <c r="M2336" t="s">
        <v>8246</v>
      </c>
      <c r="N2336">
        <v>1415208840</v>
      </c>
      <c r="O2336" s="11">
        <f t="shared" si="146"/>
        <v>41948.731944444444</v>
      </c>
      <c r="P2336">
        <v>1412611498</v>
      </c>
      <c r="Q2336" s="11">
        <f t="shared" si="147"/>
        <v>41918.670115740737</v>
      </c>
      <c r="R2336" t="b">
        <v>1</v>
      </c>
      <c r="S2336" t="b">
        <v>1</v>
      </c>
      <c r="T2336" t="s">
        <v>8298</v>
      </c>
      <c r="U2336" t="s">
        <v>8336</v>
      </c>
      <c r="V2336" t="s">
        <v>8352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v>102.27200000000001</v>
      </c>
      <c r="G2337" t="s">
        <v>8219</v>
      </c>
      <c r="H2337">
        <f t="shared" si="144"/>
        <v>221</v>
      </c>
      <c r="I2337" t="str">
        <f t="shared" si="145"/>
        <v>null</v>
      </c>
      <c r="J2337">
        <v>221</v>
      </c>
      <c r="K2337" s="6">
        <v>115.69230769230769</v>
      </c>
      <c r="L2337" t="s">
        <v>8224</v>
      </c>
      <c r="M2337" t="s">
        <v>8246</v>
      </c>
      <c r="N2337">
        <v>1402494243</v>
      </c>
      <c r="O2337" s="11">
        <f t="shared" si="146"/>
        <v>41801.572256944448</v>
      </c>
      <c r="P2337">
        <v>1399902243</v>
      </c>
      <c r="Q2337" s="11">
        <f t="shared" si="147"/>
        <v>41771.572256944448</v>
      </c>
      <c r="R2337" t="b">
        <v>1</v>
      </c>
      <c r="S2337" t="b">
        <v>1</v>
      </c>
      <c r="T2337" t="s">
        <v>8298</v>
      </c>
      <c r="U2337" t="s">
        <v>8336</v>
      </c>
      <c r="V2337" t="s">
        <v>8352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v>520.73254999999995</v>
      </c>
      <c r="G2338" t="s">
        <v>8219</v>
      </c>
      <c r="H2338">
        <f t="shared" si="144"/>
        <v>2165</v>
      </c>
      <c r="I2338" t="str">
        <f t="shared" si="145"/>
        <v>null</v>
      </c>
      <c r="J2338">
        <v>2165</v>
      </c>
      <c r="K2338" s="6">
        <v>48.104623556581984</v>
      </c>
      <c r="L2338" t="s">
        <v>8224</v>
      </c>
      <c r="M2338" t="s">
        <v>8246</v>
      </c>
      <c r="N2338">
        <v>1394316695</v>
      </c>
      <c r="O2338" s="11">
        <f t="shared" si="146"/>
        <v>41706.924710648149</v>
      </c>
      <c r="P2338">
        <v>1390860695</v>
      </c>
      <c r="Q2338" s="11">
        <f t="shared" si="147"/>
        <v>41666.924710648149</v>
      </c>
      <c r="R2338" t="b">
        <v>1</v>
      </c>
      <c r="S2338" t="b">
        <v>1</v>
      </c>
      <c r="T2338" t="s">
        <v>8298</v>
      </c>
      <c r="U2338" t="s">
        <v>8336</v>
      </c>
      <c r="V2338" t="s">
        <v>8352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v>110.65833333333333</v>
      </c>
      <c r="G2339" t="s">
        <v>8219</v>
      </c>
      <c r="H2339">
        <f t="shared" si="144"/>
        <v>179</v>
      </c>
      <c r="I2339" t="str">
        <f t="shared" si="145"/>
        <v>null</v>
      </c>
      <c r="J2339">
        <v>179</v>
      </c>
      <c r="K2339" s="6">
        <v>74.184357541899445</v>
      </c>
      <c r="L2339" t="s">
        <v>8224</v>
      </c>
      <c r="M2339" t="s">
        <v>8246</v>
      </c>
      <c r="N2339">
        <v>1403796143</v>
      </c>
      <c r="O2339" s="11">
        <f t="shared" si="146"/>
        <v>41816.640543981484</v>
      </c>
      <c r="P2339">
        <v>1401204143</v>
      </c>
      <c r="Q2339" s="11">
        <f t="shared" si="147"/>
        <v>41786.640543981484</v>
      </c>
      <c r="R2339" t="b">
        <v>1</v>
      </c>
      <c r="S2339" t="b">
        <v>1</v>
      </c>
      <c r="T2339" t="s">
        <v>8298</v>
      </c>
      <c r="U2339" t="s">
        <v>8336</v>
      </c>
      <c r="V2339" t="s">
        <v>8352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v>101.14333333333335</v>
      </c>
      <c r="G2340" t="s">
        <v>8219</v>
      </c>
      <c r="H2340">
        <f t="shared" si="144"/>
        <v>123</v>
      </c>
      <c r="I2340" t="str">
        <f t="shared" si="145"/>
        <v>null</v>
      </c>
      <c r="J2340">
        <v>123</v>
      </c>
      <c r="K2340" s="6">
        <v>123.34552845528455</v>
      </c>
      <c r="L2340" t="s">
        <v>8224</v>
      </c>
      <c r="M2340" t="s">
        <v>8246</v>
      </c>
      <c r="N2340">
        <v>1404077484</v>
      </c>
      <c r="O2340" s="11">
        <f t="shared" si="146"/>
        <v>41819.896805555552</v>
      </c>
      <c r="P2340">
        <v>1401485484</v>
      </c>
      <c r="Q2340" s="11">
        <f t="shared" si="147"/>
        <v>41789.896805555552</v>
      </c>
      <c r="R2340" t="b">
        <v>1</v>
      </c>
      <c r="S2340" t="b">
        <v>1</v>
      </c>
      <c r="T2340" t="s">
        <v>8298</v>
      </c>
      <c r="U2340" t="s">
        <v>8336</v>
      </c>
      <c r="V2340" t="s">
        <v>8352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v>294.20799999999997</v>
      </c>
      <c r="G2341" t="s">
        <v>8219</v>
      </c>
      <c r="H2341">
        <f t="shared" si="144"/>
        <v>1104</v>
      </c>
      <c r="I2341" t="str">
        <f t="shared" si="145"/>
        <v>null</v>
      </c>
      <c r="J2341">
        <v>1104</v>
      </c>
      <c r="K2341" s="6">
        <v>66.623188405797094</v>
      </c>
      <c r="L2341" t="s">
        <v>8224</v>
      </c>
      <c r="M2341" t="s">
        <v>8246</v>
      </c>
      <c r="N2341">
        <v>1482134340</v>
      </c>
      <c r="O2341" s="11">
        <f t="shared" si="146"/>
        <v>42723.332638888889</v>
      </c>
      <c r="P2341">
        <v>1479496309</v>
      </c>
      <c r="Q2341" s="11">
        <f t="shared" si="147"/>
        <v>42692.79987268518</v>
      </c>
      <c r="R2341" t="b">
        <v>1</v>
      </c>
      <c r="S2341" t="b">
        <v>1</v>
      </c>
      <c r="T2341" t="s">
        <v>8298</v>
      </c>
      <c r="U2341" t="s">
        <v>8336</v>
      </c>
      <c r="V2341" t="s">
        <v>8352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v>105.77749999999999</v>
      </c>
      <c r="G2342" t="s">
        <v>8219</v>
      </c>
      <c r="H2342">
        <f t="shared" si="144"/>
        <v>403</v>
      </c>
      <c r="I2342" t="str">
        <f t="shared" si="145"/>
        <v>null</v>
      </c>
      <c r="J2342">
        <v>403</v>
      </c>
      <c r="K2342" s="6">
        <v>104.99007444168734</v>
      </c>
      <c r="L2342" t="s">
        <v>8224</v>
      </c>
      <c r="M2342" t="s">
        <v>8246</v>
      </c>
      <c r="N2342">
        <v>1477841138</v>
      </c>
      <c r="O2342" s="11">
        <f t="shared" si="146"/>
        <v>42673.642800925925</v>
      </c>
      <c r="P2342">
        <v>1475249138</v>
      </c>
      <c r="Q2342" s="11">
        <f t="shared" si="147"/>
        <v>42643.642800925925</v>
      </c>
      <c r="R2342" t="b">
        <v>1</v>
      </c>
      <c r="S2342" t="b">
        <v>1</v>
      </c>
      <c r="T2342" t="s">
        <v>8298</v>
      </c>
      <c r="U2342" t="s">
        <v>8336</v>
      </c>
      <c r="V2342" t="s">
        <v>8352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v>0</v>
      </c>
      <c r="G2343" t="s">
        <v>8220</v>
      </c>
      <c r="H2343" t="str">
        <f t="shared" si="144"/>
        <v>null</v>
      </c>
      <c r="I2343" t="str">
        <f t="shared" si="145"/>
        <v>null</v>
      </c>
      <c r="J2343">
        <v>0</v>
      </c>
      <c r="K2343" s="7">
        <v>0</v>
      </c>
      <c r="L2343" t="s">
        <v>8224</v>
      </c>
      <c r="M2343" t="s">
        <v>8246</v>
      </c>
      <c r="N2343">
        <v>1436729504</v>
      </c>
      <c r="O2343" s="11">
        <f t="shared" si="146"/>
        <v>42197.813703703709</v>
      </c>
      <c r="P2343">
        <v>1434137504</v>
      </c>
      <c r="Q2343" s="11">
        <f t="shared" si="147"/>
        <v>42167.813703703709</v>
      </c>
      <c r="R2343" t="b">
        <v>0</v>
      </c>
      <c r="S2343" t="b">
        <v>0</v>
      </c>
      <c r="T2343" t="s">
        <v>8272</v>
      </c>
      <c r="U2343" t="s">
        <v>8319</v>
      </c>
      <c r="V2343" t="s">
        <v>8320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v>0</v>
      </c>
      <c r="G2344" t="s">
        <v>8220</v>
      </c>
      <c r="H2344" t="str">
        <f t="shared" si="144"/>
        <v>null</v>
      </c>
      <c r="I2344" t="str">
        <f t="shared" si="145"/>
        <v>null</v>
      </c>
      <c r="J2344">
        <v>0</v>
      </c>
      <c r="K2344" s="7">
        <v>0</v>
      </c>
      <c r="L2344" t="s">
        <v>8224</v>
      </c>
      <c r="M2344" t="s">
        <v>8246</v>
      </c>
      <c r="N2344">
        <v>1412571600</v>
      </c>
      <c r="O2344" s="11">
        <f t="shared" si="146"/>
        <v>41918.208333333336</v>
      </c>
      <c r="P2344">
        <v>1410799870</v>
      </c>
      <c r="Q2344" s="11">
        <f t="shared" si="147"/>
        <v>41897.702199074076</v>
      </c>
      <c r="R2344" t="b">
        <v>0</v>
      </c>
      <c r="S2344" t="b">
        <v>0</v>
      </c>
      <c r="T2344" t="s">
        <v>8272</v>
      </c>
      <c r="U2344" t="s">
        <v>8319</v>
      </c>
      <c r="V2344" t="s">
        <v>8320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v>3</v>
      </c>
      <c r="G2345" t="s">
        <v>8220</v>
      </c>
      <c r="H2345" t="str">
        <f t="shared" si="144"/>
        <v>null</v>
      </c>
      <c r="I2345" t="str">
        <f t="shared" si="145"/>
        <v>null</v>
      </c>
      <c r="J2345">
        <v>1</v>
      </c>
      <c r="K2345" s="6">
        <v>300</v>
      </c>
      <c r="L2345" t="s">
        <v>8224</v>
      </c>
      <c r="M2345" t="s">
        <v>8246</v>
      </c>
      <c r="N2345">
        <v>1452282420</v>
      </c>
      <c r="O2345" s="11">
        <f t="shared" si="146"/>
        <v>42377.82430555555</v>
      </c>
      <c r="P2345">
        <v>1447962505</v>
      </c>
      <c r="Q2345" s="11">
        <f t="shared" si="147"/>
        <v>42327.825289351851</v>
      </c>
      <c r="R2345" t="b">
        <v>0</v>
      </c>
      <c r="S2345" t="b">
        <v>0</v>
      </c>
      <c r="T2345" t="s">
        <v>8272</v>
      </c>
      <c r="U2345" t="s">
        <v>8319</v>
      </c>
      <c r="V2345" t="s">
        <v>8320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v>0.1</v>
      </c>
      <c r="G2346" t="s">
        <v>8220</v>
      </c>
      <c r="H2346" t="str">
        <f t="shared" si="144"/>
        <v>null</v>
      </c>
      <c r="I2346" t="str">
        <f t="shared" si="145"/>
        <v>null</v>
      </c>
      <c r="J2346">
        <v>1</v>
      </c>
      <c r="K2346" s="6">
        <v>1</v>
      </c>
      <c r="L2346" t="s">
        <v>8229</v>
      </c>
      <c r="M2346" t="s">
        <v>8251</v>
      </c>
      <c r="N2346">
        <v>1466789269</v>
      </c>
      <c r="O2346" s="11">
        <f t="shared" si="146"/>
        <v>42545.727650462963</v>
      </c>
      <c r="P2346">
        <v>1464197269</v>
      </c>
      <c r="Q2346" s="11">
        <f t="shared" si="147"/>
        <v>42515.727650462963</v>
      </c>
      <c r="R2346" t="b">
        <v>0</v>
      </c>
      <c r="S2346" t="b">
        <v>0</v>
      </c>
      <c r="T2346" t="s">
        <v>8272</v>
      </c>
      <c r="U2346" t="s">
        <v>8319</v>
      </c>
      <c r="V2346" t="s">
        <v>8320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v>0</v>
      </c>
      <c r="G2347" t="s">
        <v>8220</v>
      </c>
      <c r="H2347" t="str">
        <f t="shared" si="144"/>
        <v>null</v>
      </c>
      <c r="I2347" t="str">
        <f t="shared" si="145"/>
        <v>null</v>
      </c>
      <c r="J2347">
        <v>0</v>
      </c>
      <c r="K2347" s="7">
        <v>0</v>
      </c>
      <c r="L2347" t="s">
        <v>8224</v>
      </c>
      <c r="M2347" t="s">
        <v>8246</v>
      </c>
      <c r="N2347">
        <v>1427845140</v>
      </c>
      <c r="O2347" s="11">
        <f t="shared" si="146"/>
        <v>42094.985416666663</v>
      </c>
      <c r="P2347">
        <v>1424822556</v>
      </c>
      <c r="Q2347" s="11">
        <f t="shared" si="147"/>
        <v>42060.001805555556</v>
      </c>
      <c r="R2347" t="b">
        <v>0</v>
      </c>
      <c r="S2347" t="b">
        <v>0</v>
      </c>
      <c r="T2347" t="s">
        <v>8272</v>
      </c>
      <c r="U2347" t="s">
        <v>8319</v>
      </c>
      <c r="V2347" t="s">
        <v>8320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v>6.5000000000000002E-2</v>
      </c>
      <c r="G2348" t="s">
        <v>8220</v>
      </c>
      <c r="H2348" t="str">
        <f t="shared" si="144"/>
        <v>null</v>
      </c>
      <c r="I2348" t="str">
        <f t="shared" si="145"/>
        <v>null</v>
      </c>
      <c r="J2348">
        <v>3</v>
      </c>
      <c r="K2348" s="6">
        <v>13</v>
      </c>
      <c r="L2348" t="s">
        <v>8224</v>
      </c>
      <c r="M2348" t="s">
        <v>8246</v>
      </c>
      <c r="N2348">
        <v>1476731431</v>
      </c>
      <c r="O2348" s="11">
        <f t="shared" si="146"/>
        <v>42660.79896990741</v>
      </c>
      <c r="P2348">
        <v>1472843431</v>
      </c>
      <c r="Q2348" s="11">
        <f t="shared" si="147"/>
        <v>42615.79896990741</v>
      </c>
      <c r="R2348" t="b">
        <v>0</v>
      </c>
      <c r="S2348" t="b">
        <v>0</v>
      </c>
      <c r="T2348" t="s">
        <v>8272</v>
      </c>
      <c r="U2348" t="s">
        <v>8319</v>
      </c>
      <c r="V2348" t="s">
        <v>8320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v>1.5</v>
      </c>
      <c r="G2349" t="s">
        <v>8220</v>
      </c>
      <c r="H2349" t="str">
        <f t="shared" si="144"/>
        <v>null</v>
      </c>
      <c r="I2349" t="str">
        <f t="shared" si="145"/>
        <v>null</v>
      </c>
      <c r="J2349">
        <v>1</v>
      </c>
      <c r="K2349" s="6">
        <v>15</v>
      </c>
      <c r="L2349" t="s">
        <v>8224</v>
      </c>
      <c r="M2349" t="s">
        <v>8246</v>
      </c>
      <c r="N2349">
        <v>1472135676</v>
      </c>
      <c r="O2349" s="11">
        <f t="shared" si="146"/>
        <v>42607.607361111113</v>
      </c>
      <c r="P2349">
        <v>1469543676</v>
      </c>
      <c r="Q2349" s="11">
        <f t="shared" si="147"/>
        <v>42577.607361111113</v>
      </c>
      <c r="R2349" t="b">
        <v>0</v>
      </c>
      <c r="S2349" t="b">
        <v>0</v>
      </c>
      <c r="T2349" t="s">
        <v>8272</v>
      </c>
      <c r="U2349" t="s">
        <v>8319</v>
      </c>
      <c r="V2349" t="s">
        <v>8320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v>0.38571428571428573</v>
      </c>
      <c r="G2350" t="s">
        <v>8220</v>
      </c>
      <c r="H2350" t="str">
        <f t="shared" si="144"/>
        <v>null</v>
      </c>
      <c r="I2350" t="str">
        <f t="shared" si="145"/>
        <v>null</v>
      </c>
      <c r="J2350">
        <v>5</v>
      </c>
      <c r="K2350" s="6">
        <v>54</v>
      </c>
      <c r="L2350" t="s">
        <v>8224</v>
      </c>
      <c r="M2350" t="s">
        <v>8246</v>
      </c>
      <c r="N2350">
        <v>1456006938</v>
      </c>
      <c r="O2350" s="11">
        <f t="shared" si="146"/>
        <v>42420.932152777779</v>
      </c>
      <c r="P2350">
        <v>1450822938</v>
      </c>
      <c r="Q2350" s="11">
        <f t="shared" si="147"/>
        <v>42360.932152777779</v>
      </c>
      <c r="R2350" t="b">
        <v>0</v>
      </c>
      <c r="S2350" t="b">
        <v>0</v>
      </c>
      <c r="T2350" t="s">
        <v>8272</v>
      </c>
      <c r="U2350" t="s">
        <v>8319</v>
      </c>
      <c r="V2350" t="s">
        <v>8320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v>0</v>
      </c>
      <c r="G2351" t="s">
        <v>8220</v>
      </c>
      <c r="H2351" t="str">
        <f t="shared" si="144"/>
        <v>null</v>
      </c>
      <c r="I2351" t="str">
        <f t="shared" si="145"/>
        <v>null</v>
      </c>
      <c r="J2351">
        <v>0</v>
      </c>
      <c r="K2351" s="7">
        <v>0</v>
      </c>
      <c r="L2351" t="s">
        <v>8235</v>
      </c>
      <c r="M2351" t="s">
        <v>8255</v>
      </c>
      <c r="N2351">
        <v>1439318228</v>
      </c>
      <c r="O2351" s="11">
        <f t="shared" si="146"/>
        <v>42227.775787037041</v>
      </c>
      <c r="P2351">
        <v>1436812628</v>
      </c>
      <c r="Q2351" s="11">
        <f t="shared" si="147"/>
        <v>42198.775787037041</v>
      </c>
      <c r="R2351" t="b">
        <v>0</v>
      </c>
      <c r="S2351" t="b">
        <v>0</v>
      </c>
      <c r="T2351" t="s">
        <v>8272</v>
      </c>
      <c r="U2351" t="s">
        <v>8319</v>
      </c>
      <c r="V2351" t="s">
        <v>8320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v>0</v>
      </c>
      <c r="G2352" t="s">
        <v>8220</v>
      </c>
      <c r="H2352" t="str">
        <f t="shared" si="144"/>
        <v>null</v>
      </c>
      <c r="I2352" t="str">
        <f t="shared" si="145"/>
        <v>null</v>
      </c>
      <c r="J2352">
        <v>0</v>
      </c>
      <c r="K2352" s="7">
        <v>0</v>
      </c>
      <c r="L2352" t="s">
        <v>8241</v>
      </c>
      <c r="M2352" t="s">
        <v>8249</v>
      </c>
      <c r="N2352">
        <v>1483474370</v>
      </c>
      <c r="O2352" s="11">
        <f t="shared" si="146"/>
        <v>42738.842245370368</v>
      </c>
      <c r="P2352">
        <v>1480882370</v>
      </c>
      <c r="Q2352" s="11">
        <f t="shared" si="147"/>
        <v>42708.842245370368</v>
      </c>
      <c r="R2352" t="b">
        <v>0</v>
      </c>
      <c r="S2352" t="b">
        <v>0</v>
      </c>
      <c r="T2352" t="s">
        <v>8272</v>
      </c>
      <c r="U2352" t="s">
        <v>8319</v>
      </c>
      <c r="V2352" t="s">
        <v>8320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v>0.5714285714285714</v>
      </c>
      <c r="G2353" t="s">
        <v>8220</v>
      </c>
      <c r="H2353" t="str">
        <f t="shared" si="144"/>
        <v>null</v>
      </c>
      <c r="I2353" t="str">
        <f t="shared" si="145"/>
        <v>null</v>
      </c>
      <c r="J2353">
        <v>7</v>
      </c>
      <c r="K2353" s="6">
        <v>15.428571428571429</v>
      </c>
      <c r="L2353" t="s">
        <v>8228</v>
      </c>
      <c r="M2353" t="s">
        <v>8250</v>
      </c>
      <c r="N2353">
        <v>1430360739</v>
      </c>
      <c r="O2353" s="11">
        <f t="shared" si="146"/>
        <v>42124.101145833338</v>
      </c>
      <c r="P2353">
        <v>1427768739</v>
      </c>
      <c r="Q2353" s="11">
        <f t="shared" si="147"/>
        <v>42094.101145833338</v>
      </c>
      <c r="R2353" t="b">
        <v>0</v>
      </c>
      <c r="S2353" t="b">
        <v>0</v>
      </c>
      <c r="T2353" t="s">
        <v>8272</v>
      </c>
      <c r="U2353" t="s">
        <v>8319</v>
      </c>
      <c r="V2353" t="s">
        <v>8320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v>0</v>
      </c>
      <c r="G2354" t="s">
        <v>8220</v>
      </c>
      <c r="H2354" t="str">
        <f t="shared" si="144"/>
        <v>null</v>
      </c>
      <c r="I2354" t="str">
        <f t="shared" si="145"/>
        <v>null</v>
      </c>
      <c r="J2354">
        <v>0</v>
      </c>
      <c r="K2354" s="7">
        <v>0</v>
      </c>
      <c r="L2354" t="s">
        <v>8224</v>
      </c>
      <c r="M2354" t="s">
        <v>8246</v>
      </c>
      <c r="N2354">
        <v>1433603552</v>
      </c>
      <c r="O2354" s="11">
        <f t="shared" si="146"/>
        <v>42161.633703703701</v>
      </c>
      <c r="P2354">
        <v>1428419552</v>
      </c>
      <c r="Q2354" s="11">
        <f t="shared" si="147"/>
        <v>42101.633703703701</v>
      </c>
      <c r="R2354" t="b">
        <v>0</v>
      </c>
      <c r="S2354" t="b">
        <v>0</v>
      </c>
      <c r="T2354" t="s">
        <v>8272</v>
      </c>
      <c r="U2354" t="s">
        <v>8319</v>
      </c>
      <c r="V2354" t="s">
        <v>8320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v>0</v>
      </c>
      <c r="G2355" t="s">
        <v>8220</v>
      </c>
      <c r="H2355" t="str">
        <f t="shared" si="144"/>
        <v>null</v>
      </c>
      <c r="I2355" t="str">
        <f t="shared" si="145"/>
        <v>null</v>
      </c>
      <c r="J2355">
        <v>0</v>
      </c>
      <c r="K2355" s="7">
        <v>0</v>
      </c>
      <c r="L2355" t="s">
        <v>8224</v>
      </c>
      <c r="M2355" t="s">
        <v>8246</v>
      </c>
      <c r="N2355">
        <v>1429632822</v>
      </c>
      <c r="O2355" s="11">
        <f t="shared" si="146"/>
        <v>42115.676180555558</v>
      </c>
      <c r="P2355">
        <v>1428596022</v>
      </c>
      <c r="Q2355" s="11">
        <f t="shared" si="147"/>
        <v>42103.676180555558</v>
      </c>
      <c r="R2355" t="b">
        <v>0</v>
      </c>
      <c r="S2355" t="b">
        <v>0</v>
      </c>
      <c r="T2355" t="s">
        <v>8272</v>
      </c>
      <c r="U2355" t="s">
        <v>8319</v>
      </c>
      <c r="V2355" t="s">
        <v>8320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v>7.1428571428571425E-2</v>
      </c>
      <c r="G2356" t="s">
        <v>8220</v>
      </c>
      <c r="H2356" t="str">
        <f t="shared" si="144"/>
        <v>null</v>
      </c>
      <c r="I2356" t="str">
        <f t="shared" si="145"/>
        <v>null</v>
      </c>
      <c r="J2356">
        <v>1</v>
      </c>
      <c r="K2356" s="6">
        <v>25</v>
      </c>
      <c r="L2356" t="s">
        <v>8224</v>
      </c>
      <c r="M2356" t="s">
        <v>8246</v>
      </c>
      <c r="N2356">
        <v>1420910460</v>
      </c>
      <c r="O2356" s="11">
        <f t="shared" si="146"/>
        <v>42014.722916666666</v>
      </c>
      <c r="P2356">
        <v>1415726460</v>
      </c>
      <c r="Q2356" s="11">
        <f t="shared" si="147"/>
        <v>41954.722916666666</v>
      </c>
      <c r="R2356" t="b">
        <v>0</v>
      </c>
      <c r="S2356" t="b">
        <v>0</v>
      </c>
      <c r="T2356" t="s">
        <v>8272</v>
      </c>
      <c r="U2356" t="s">
        <v>8319</v>
      </c>
      <c r="V2356" t="s">
        <v>8320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v>0.6875</v>
      </c>
      <c r="G2357" t="s">
        <v>8220</v>
      </c>
      <c r="H2357" t="str">
        <f t="shared" si="144"/>
        <v>null</v>
      </c>
      <c r="I2357" t="str">
        <f t="shared" si="145"/>
        <v>null</v>
      </c>
      <c r="J2357">
        <v>2</v>
      </c>
      <c r="K2357" s="6">
        <v>27.5</v>
      </c>
      <c r="L2357" t="s">
        <v>8226</v>
      </c>
      <c r="M2357" t="s">
        <v>8248</v>
      </c>
      <c r="N2357">
        <v>1430604136</v>
      </c>
      <c r="O2357" s="11">
        <f t="shared" si="146"/>
        <v>42126.918240740735</v>
      </c>
      <c r="P2357">
        <v>1428012136</v>
      </c>
      <c r="Q2357" s="11">
        <f t="shared" si="147"/>
        <v>42096.918240740735</v>
      </c>
      <c r="R2357" t="b">
        <v>0</v>
      </c>
      <c r="S2357" t="b">
        <v>0</v>
      </c>
      <c r="T2357" t="s">
        <v>8272</v>
      </c>
      <c r="U2357" t="s">
        <v>8319</v>
      </c>
      <c r="V2357" t="s">
        <v>8320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v>0</v>
      </c>
      <c r="G2358" t="s">
        <v>8220</v>
      </c>
      <c r="H2358" t="str">
        <f t="shared" si="144"/>
        <v>null</v>
      </c>
      <c r="I2358" t="str">
        <f t="shared" si="145"/>
        <v>null</v>
      </c>
      <c r="J2358">
        <v>0</v>
      </c>
      <c r="K2358" s="7">
        <v>0</v>
      </c>
      <c r="L2358" t="s">
        <v>8233</v>
      </c>
      <c r="M2358" t="s">
        <v>8249</v>
      </c>
      <c r="N2358">
        <v>1433530104</v>
      </c>
      <c r="O2358" s="11">
        <f t="shared" si="146"/>
        <v>42160.78361111111</v>
      </c>
      <c r="P2358">
        <v>1430938104</v>
      </c>
      <c r="Q2358" s="11">
        <f t="shared" si="147"/>
        <v>42130.78361111111</v>
      </c>
      <c r="R2358" t="b">
        <v>0</v>
      </c>
      <c r="S2358" t="b">
        <v>0</v>
      </c>
      <c r="T2358" t="s">
        <v>8272</v>
      </c>
      <c r="U2358" t="s">
        <v>8319</v>
      </c>
      <c r="V2358" t="s">
        <v>8320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v>0</v>
      </c>
      <c r="G2359" t="s">
        <v>8220</v>
      </c>
      <c r="H2359" t="str">
        <f t="shared" si="144"/>
        <v>null</v>
      </c>
      <c r="I2359" t="str">
        <f t="shared" si="145"/>
        <v>null</v>
      </c>
      <c r="J2359">
        <v>0</v>
      </c>
      <c r="K2359" s="7">
        <v>0</v>
      </c>
      <c r="L2359" t="s">
        <v>8225</v>
      </c>
      <c r="M2359" t="s">
        <v>8247</v>
      </c>
      <c r="N2359">
        <v>1445093578</v>
      </c>
      <c r="O2359" s="11">
        <f t="shared" si="146"/>
        <v>42294.620115740734</v>
      </c>
      <c r="P2359">
        <v>1442501578</v>
      </c>
      <c r="Q2359" s="11">
        <f t="shared" si="147"/>
        <v>42264.620115740734</v>
      </c>
      <c r="R2359" t="b">
        <v>0</v>
      </c>
      <c r="S2359" t="b">
        <v>0</v>
      </c>
      <c r="T2359" t="s">
        <v>8272</v>
      </c>
      <c r="U2359" t="s">
        <v>8319</v>
      </c>
      <c r="V2359" t="s">
        <v>8320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v>0</v>
      </c>
      <c r="G2360" t="s">
        <v>8220</v>
      </c>
      <c r="H2360" t="str">
        <f t="shared" si="144"/>
        <v>null</v>
      </c>
      <c r="I2360" t="str">
        <f t="shared" si="145"/>
        <v>null</v>
      </c>
      <c r="J2360">
        <v>0</v>
      </c>
      <c r="K2360" s="7">
        <v>0</v>
      </c>
      <c r="L2360" t="s">
        <v>8225</v>
      </c>
      <c r="M2360" t="s">
        <v>8247</v>
      </c>
      <c r="N2360">
        <v>1422664740</v>
      </c>
      <c r="O2360" s="11">
        <f t="shared" si="146"/>
        <v>42035.027083333334</v>
      </c>
      <c r="P2360">
        <v>1417818036</v>
      </c>
      <c r="Q2360" s="11">
        <f t="shared" si="147"/>
        <v>41978.930972222224</v>
      </c>
      <c r="R2360" t="b">
        <v>0</v>
      </c>
      <c r="S2360" t="b">
        <v>0</v>
      </c>
      <c r="T2360" t="s">
        <v>8272</v>
      </c>
      <c r="U2360" t="s">
        <v>8319</v>
      </c>
      <c r="V2360" t="s">
        <v>8320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v>14.680000000000001</v>
      </c>
      <c r="G2361" t="s">
        <v>8220</v>
      </c>
      <c r="H2361" t="str">
        <f t="shared" si="144"/>
        <v>null</v>
      </c>
      <c r="I2361" t="str">
        <f t="shared" si="145"/>
        <v>null</v>
      </c>
      <c r="J2361">
        <v>3</v>
      </c>
      <c r="K2361" s="6">
        <v>367</v>
      </c>
      <c r="L2361" t="s">
        <v>8224</v>
      </c>
      <c r="M2361" t="s">
        <v>8246</v>
      </c>
      <c r="N2361">
        <v>1438616124</v>
      </c>
      <c r="O2361" s="11">
        <f t="shared" si="146"/>
        <v>42219.649583333332</v>
      </c>
      <c r="P2361">
        <v>1433432124</v>
      </c>
      <c r="Q2361" s="11">
        <f t="shared" si="147"/>
        <v>42159.649583333332</v>
      </c>
      <c r="R2361" t="b">
        <v>0</v>
      </c>
      <c r="S2361" t="b">
        <v>0</v>
      </c>
      <c r="T2361" t="s">
        <v>8272</v>
      </c>
      <c r="U2361" t="s">
        <v>8319</v>
      </c>
      <c r="V2361" t="s">
        <v>8320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v>0.04</v>
      </c>
      <c r="G2362" t="s">
        <v>8220</v>
      </c>
      <c r="H2362" t="str">
        <f t="shared" si="144"/>
        <v>null</v>
      </c>
      <c r="I2362" t="str">
        <f t="shared" si="145"/>
        <v>null</v>
      </c>
      <c r="J2362">
        <v>1</v>
      </c>
      <c r="K2362" s="6">
        <v>2</v>
      </c>
      <c r="L2362" t="s">
        <v>8229</v>
      </c>
      <c r="M2362" t="s">
        <v>8251</v>
      </c>
      <c r="N2362">
        <v>1454864280</v>
      </c>
      <c r="O2362" s="11">
        <f t="shared" si="146"/>
        <v>42407.70694444445</v>
      </c>
      <c r="P2362">
        <v>1452272280</v>
      </c>
      <c r="Q2362" s="11">
        <f t="shared" si="147"/>
        <v>42377.70694444445</v>
      </c>
      <c r="R2362" t="b">
        <v>0</v>
      </c>
      <c r="S2362" t="b">
        <v>0</v>
      </c>
      <c r="T2362" t="s">
        <v>8272</v>
      </c>
      <c r="U2362" t="s">
        <v>8319</v>
      </c>
      <c r="V2362" t="s">
        <v>8320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v>0</v>
      </c>
      <c r="G2363" t="s">
        <v>8220</v>
      </c>
      <c r="H2363" t="str">
        <f t="shared" si="144"/>
        <v>null</v>
      </c>
      <c r="I2363" t="str">
        <f t="shared" si="145"/>
        <v>null</v>
      </c>
      <c r="J2363">
        <v>0</v>
      </c>
      <c r="K2363" s="7">
        <v>0</v>
      </c>
      <c r="L2363" t="s">
        <v>8229</v>
      </c>
      <c r="M2363" t="s">
        <v>8251</v>
      </c>
      <c r="N2363">
        <v>1462053600</v>
      </c>
      <c r="O2363" s="11">
        <f t="shared" si="146"/>
        <v>42490.916666666672</v>
      </c>
      <c r="P2363">
        <v>1459975008</v>
      </c>
      <c r="Q2363" s="11">
        <f t="shared" si="147"/>
        <v>42466.858888888892</v>
      </c>
      <c r="R2363" t="b">
        <v>0</v>
      </c>
      <c r="S2363" t="b">
        <v>0</v>
      </c>
      <c r="T2363" t="s">
        <v>8272</v>
      </c>
      <c r="U2363" t="s">
        <v>8319</v>
      </c>
      <c r="V2363" t="s">
        <v>8320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v>28.571428571428569</v>
      </c>
      <c r="G2364" t="s">
        <v>8220</v>
      </c>
      <c r="H2364" t="str">
        <f t="shared" si="144"/>
        <v>null</v>
      </c>
      <c r="I2364" t="str">
        <f t="shared" si="145"/>
        <v>null</v>
      </c>
      <c r="J2364">
        <v>2</v>
      </c>
      <c r="K2364" s="6">
        <v>60</v>
      </c>
      <c r="L2364" t="s">
        <v>8224</v>
      </c>
      <c r="M2364" t="s">
        <v>8246</v>
      </c>
      <c r="N2364">
        <v>1418315470</v>
      </c>
      <c r="O2364" s="11">
        <f t="shared" si="146"/>
        <v>41984.688310185185</v>
      </c>
      <c r="P2364">
        <v>1415723470</v>
      </c>
      <c r="Q2364" s="11">
        <f t="shared" si="147"/>
        <v>41954.688310185185</v>
      </c>
      <c r="R2364" t="b">
        <v>0</v>
      </c>
      <c r="S2364" t="b">
        <v>0</v>
      </c>
      <c r="T2364" t="s">
        <v>8272</v>
      </c>
      <c r="U2364" t="s">
        <v>8319</v>
      </c>
      <c r="V2364" t="s">
        <v>8320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v>0</v>
      </c>
      <c r="G2365" t="s">
        <v>8220</v>
      </c>
      <c r="H2365" t="str">
        <f t="shared" si="144"/>
        <v>null</v>
      </c>
      <c r="I2365" t="str">
        <f t="shared" si="145"/>
        <v>null</v>
      </c>
      <c r="J2365">
        <v>0</v>
      </c>
      <c r="K2365" s="7">
        <v>0</v>
      </c>
      <c r="L2365" t="s">
        <v>8224</v>
      </c>
      <c r="M2365" t="s">
        <v>8246</v>
      </c>
      <c r="N2365">
        <v>1451348200</v>
      </c>
      <c r="O2365" s="11">
        <f t="shared" si="146"/>
        <v>42367.011574074073</v>
      </c>
      <c r="P2365">
        <v>1447460200</v>
      </c>
      <c r="Q2365" s="11">
        <f t="shared" si="147"/>
        <v>42322.011574074073</v>
      </c>
      <c r="R2365" t="b">
        <v>0</v>
      </c>
      <c r="S2365" t="b">
        <v>0</v>
      </c>
      <c r="T2365" t="s">
        <v>8272</v>
      </c>
      <c r="U2365" t="s">
        <v>8319</v>
      </c>
      <c r="V2365" t="s">
        <v>8320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v>0</v>
      </c>
      <c r="G2366" t="s">
        <v>8220</v>
      </c>
      <c r="H2366" t="str">
        <f t="shared" si="144"/>
        <v>null</v>
      </c>
      <c r="I2366" t="str">
        <f t="shared" si="145"/>
        <v>null</v>
      </c>
      <c r="J2366">
        <v>0</v>
      </c>
      <c r="K2366" s="7">
        <v>0</v>
      </c>
      <c r="L2366" t="s">
        <v>8224</v>
      </c>
      <c r="M2366" t="s">
        <v>8246</v>
      </c>
      <c r="N2366">
        <v>1445898356</v>
      </c>
      <c r="O2366" s="11">
        <f t="shared" si="146"/>
        <v>42303.934675925921</v>
      </c>
      <c r="P2366">
        <v>1441146356</v>
      </c>
      <c r="Q2366" s="11">
        <f t="shared" si="147"/>
        <v>42248.934675925921</v>
      </c>
      <c r="R2366" t="b">
        <v>0</v>
      </c>
      <c r="S2366" t="b">
        <v>0</v>
      </c>
      <c r="T2366" t="s">
        <v>8272</v>
      </c>
      <c r="U2366" t="s">
        <v>8319</v>
      </c>
      <c r="V2366" t="s">
        <v>8320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v>0</v>
      </c>
      <c r="G2367" t="s">
        <v>8220</v>
      </c>
      <c r="H2367" t="str">
        <f t="shared" si="144"/>
        <v>null</v>
      </c>
      <c r="I2367" t="str">
        <f t="shared" si="145"/>
        <v>null</v>
      </c>
      <c r="J2367">
        <v>0</v>
      </c>
      <c r="K2367" s="7">
        <v>0</v>
      </c>
      <c r="L2367" t="s">
        <v>8237</v>
      </c>
      <c r="M2367" t="s">
        <v>8249</v>
      </c>
      <c r="N2367">
        <v>1453071600</v>
      </c>
      <c r="O2367" s="11">
        <f t="shared" si="146"/>
        <v>42386.958333333328</v>
      </c>
      <c r="P2367">
        <v>1449596425</v>
      </c>
      <c r="Q2367" s="11">
        <f t="shared" si="147"/>
        <v>42346.736400462964</v>
      </c>
      <c r="R2367" t="b">
        <v>0</v>
      </c>
      <c r="S2367" t="b">
        <v>0</v>
      </c>
      <c r="T2367" t="s">
        <v>8272</v>
      </c>
      <c r="U2367" t="s">
        <v>8319</v>
      </c>
      <c r="V2367" t="s">
        <v>8320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v>10.52</v>
      </c>
      <c r="G2368" t="s">
        <v>8220</v>
      </c>
      <c r="H2368" t="str">
        <f t="shared" si="144"/>
        <v>null</v>
      </c>
      <c r="I2368" t="str">
        <f t="shared" si="145"/>
        <v>null</v>
      </c>
      <c r="J2368">
        <v>27</v>
      </c>
      <c r="K2368" s="6">
        <v>97.407407407407405</v>
      </c>
      <c r="L2368" t="s">
        <v>8225</v>
      </c>
      <c r="M2368" t="s">
        <v>8247</v>
      </c>
      <c r="N2368">
        <v>1445431533</v>
      </c>
      <c r="O2368" s="11">
        <f t="shared" si="146"/>
        <v>42298.531631944439</v>
      </c>
      <c r="P2368">
        <v>1442839533</v>
      </c>
      <c r="Q2368" s="11">
        <f t="shared" si="147"/>
        <v>42268.531631944439</v>
      </c>
      <c r="R2368" t="b">
        <v>0</v>
      </c>
      <c r="S2368" t="b">
        <v>0</v>
      </c>
      <c r="T2368" t="s">
        <v>8272</v>
      </c>
      <c r="U2368" t="s">
        <v>8319</v>
      </c>
      <c r="V2368" t="s">
        <v>8320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v>1.34</v>
      </c>
      <c r="G2369" t="s">
        <v>8220</v>
      </c>
      <c r="H2369" t="str">
        <f t="shared" si="144"/>
        <v>null</v>
      </c>
      <c r="I2369" t="str">
        <f t="shared" si="145"/>
        <v>null</v>
      </c>
      <c r="J2369">
        <v>14</v>
      </c>
      <c r="K2369" s="6">
        <v>47.857142857142854</v>
      </c>
      <c r="L2369" t="s">
        <v>8224</v>
      </c>
      <c r="M2369" t="s">
        <v>8246</v>
      </c>
      <c r="N2369">
        <v>1461622616</v>
      </c>
      <c r="O2369" s="11">
        <f t="shared" si="146"/>
        <v>42485.928425925929</v>
      </c>
      <c r="P2369">
        <v>1456442216</v>
      </c>
      <c r="Q2369" s="11">
        <f t="shared" si="147"/>
        <v>42425.970092592594</v>
      </c>
      <c r="R2369" t="b">
        <v>0</v>
      </c>
      <c r="S2369" t="b">
        <v>0</v>
      </c>
      <c r="T2369" t="s">
        <v>8272</v>
      </c>
      <c r="U2369" t="s">
        <v>8319</v>
      </c>
      <c r="V2369" t="s">
        <v>8320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v>0.25</v>
      </c>
      <c r="G2370" t="s">
        <v>8220</v>
      </c>
      <c r="H2370" t="str">
        <f t="shared" ref="H2370:H2433" si="148">IF(G2370="successful",J2370,"null")</f>
        <v>null</v>
      </c>
      <c r="I2370" t="str">
        <f t="shared" si="145"/>
        <v>null</v>
      </c>
      <c r="J2370">
        <v>2</v>
      </c>
      <c r="K2370" s="6">
        <v>50</v>
      </c>
      <c r="L2370" t="s">
        <v>8224</v>
      </c>
      <c r="M2370" t="s">
        <v>8246</v>
      </c>
      <c r="N2370">
        <v>1429028365</v>
      </c>
      <c r="O2370" s="11">
        <f t="shared" si="146"/>
        <v>42108.680150462969</v>
      </c>
      <c r="P2370">
        <v>1425143965</v>
      </c>
      <c r="Q2370" s="11">
        <f t="shared" si="147"/>
        <v>42063.721817129626</v>
      </c>
      <c r="R2370" t="b">
        <v>0</v>
      </c>
      <c r="S2370" t="b">
        <v>0</v>
      </c>
      <c r="T2370" t="s">
        <v>8272</v>
      </c>
      <c r="U2370" t="s">
        <v>8319</v>
      </c>
      <c r="V2370" t="s">
        <v>8320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v>0</v>
      </c>
      <c r="G2371" t="s">
        <v>8220</v>
      </c>
      <c r="H2371" t="str">
        <f t="shared" si="148"/>
        <v>null</v>
      </c>
      <c r="I2371" t="str">
        <f t="shared" ref="I2371:I2434" si="149">IF(G2371="failed",J2371,"null")</f>
        <v>null</v>
      </c>
      <c r="J2371">
        <v>0</v>
      </c>
      <c r="K2371" s="7">
        <v>0</v>
      </c>
      <c r="L2371" t="s">
        <v>8224</v>
      </c>
      <c r="M2371" t="s">
        <v>8246</v>
      </c>
      <c r="N2371">
        <v>1455132611</v>
      </c>
      <c r="O2371" s="11">
        <f t="shared" ref="O2371:O2434" si="150">(((N2371/60)/60/24)+DATE(1970,1,1))</f>
        <v>42410.812627314815</v>
      </c>
      <c r="P2371">
        <v>1452540611</v>
      </c>
      <c r="Q2371" s="11">
        <f t="shared" ref="Q2371:Q2434" si="151">(((P2371/60)/60/24)+DATE(1970,1,1))</f>
        <v>42380.812627314815</v>
      </c>
      <c r="R2371" t="b">
        <v>0</v>
      </c>
      <c r="S2371" t="b">
        <v>0</v>
      </c>
      <c r="T2371" t="s">
        <v>8272</v>
      </c>
      <c r="U2371" t="s">
        <v>8319</v>
      </c>
      <c r="V2371" t="s">
        <v>8320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v>0.32800000000000001</v>
      </c>
      <c r="G2372" t="s">
        <v>8220</v>
      </c>
      <c r="H2372" t="str">
        <f t="shared" si="148"/>
        <v>null</v>
      </c>
      <c r="I2372" t="str">
        <f t="shared" si="149"/>
        <v>null</v>
      </c>
      <c r="J2372">
        <v>4</v>
      </c>
      <c r="K2372" s="6">
        <v>20.5</v>
      </c>
      <c r="L2372" t="s">
        <v>8224</v>
      </c>
      <c r="M2372" t="s">
        <v>8246</v>
      </c>
      <c r="N2372">
        <v>1418877141</v>
      </c>
      <c r="O2372" s="11">
        <f t="shared" si="150"/>
        <v>41991.18913194444</v>
      </c>
      <c r="P2372">
        <v>1416285141</v>
      </c>
      <c r="Q2372" s="11">
        <f t="shared" si="151"/>
        <v>41961.18913194444</v>
      </c>
      <c r="R2372" t="b">
        <v>0</v>
      </c>
      <c r="S2372" t="b">
        <v>0</v>
      </c>
      <c r="T2372" t="s">
        <v>8272</v>
      </c>
      <c r="U2372" t="s">
        <v>8319</v>
      </c>
      <c r="V2372" t="s">
        <v>8320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v>0</v>
      </c>
      <c r="G2373" t="s">
        <v>8220</v>
      </c>
      <c r="H2373" t="str">
        <f t="shared" si="148"/>
        <v>null</v>
      </c>
      <c r="I2373" t="str">
        <f t="shared" si="149"/>
        <v>null</v>
      </c>
      <c r="J2373">
        <v>0</v>
      </c>
      <c r="K2373" s="7">
        <v>0</v>
      </c>
      <c r="L2373" t="s">
        <v>8224</v>
      </c>
      <c r="M2373" t="s">
        <v>8246</v>
      </c>
      <c r="N2373">
        <v>1435257596</v>
      </c>
      <c r="O2373" s="11">
        <f t="shared" si="150"/>
        <v>42180.777731481481</v>
      </c>
      <c r="P2373">
        <v>1432665596</v>
      </c>
      <c r="Q2373" s="11">
        <f t="shared" si="151"/>
        <v>42150.777731481481</v>
      </c>
      <c r="R2373" t="b">
        <v>0</v>
      </c>
      <c r="S2373" t="b">
        <v>0</v>
      </c>
      <c r="T2373" t="s">
        <v>8272</v>
      </c>
      <c r="U2373" t="s">
        <v>8319</v>
      </c>
      <c r="V2373" t="s">
        <v>8320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v>3.2727272727272729</v>
      </c>
      <c r="G2374" t="s">
        <v>8220</v>
      </c>
      <c r="H2374" t="str">
        <f t="shared" si="148"/>
        <v>null</v>
      </c>
      <c r="I2374" t="str">
        <f t="shared" si="149"/>
        <v>null</v>
      </c>
      <c r="J2374">
        <v>6</v>
      </c>
      <c r="K2374" s="6">
        <v>30</v>
      </c>
      <c r="L2374" t="s">
        <v>8226</v>
      </c>
      <c r="M2374" t="s">
        <v>8248</v>
      </c>
      <c r="N2374">
        <v>1429839571</v>
      </c>
      <c r="O2374" s="11">
        <f t="shared" si="150"/>
        <v>42118.069108796291</v>
      </c>
      <c r="P2374">
        <v>1427247571</v>
      </c>
      <c r="Q2374" s="11">
        <f t="shared" si="151"/>
        <v>42088.069108796291</v>
      </c>
      <c r="R2374" t="b">
        <v>0</v>
      </c>
      <c r="S2374" t="b">
        <v>0</v>
      </c>
      <c r="T2374" t="s">
        <v>8272</v>
      </c>
      <c r="U2374" t="s">
        <v>8319</v>
      </c>
      <c r="V2374" t="s">
        <v>8320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v>5.8823529411764705E-3</v>
      </c>
      <c r="G2375" t="s">
        <v>8220</v>
      </c>
      <c r="H2375" t="str">
        <f t="shared" si="148"/>
        <v>null</v>
      </c>
      <c r="I2375" t="str">
        <f t="shared" si="149"/>
        <v>null</v>
      </c>
      <c r="J2375">
        <v>1</v>
      </c>
      <c r="K2375" s="6">
        <v>50</v>
      </c>
      <c r="L2375" t="s">
        <v>8235</v>
      </c>
      <c r="M2375" t="s">
        <v>8255</v>
      </c>
      <c r="N2375">
        <v>1440863624</v>
      </c>
      <c r="O2375" s="11">
        <f t="shared" si="150"/>
        <v>42245.662314814821</v>
      </c>
      <c r="P2375">
        <v>1438271624</v>
      </c>
      <c r="Q2375" s="11">
        <f t="shared" si="151"/>
        <v>42215.662314814821</v>
      </c>
      <c r="R2375" t="b">
        <v>0</v>
      </c>
      <c r="S2375" t="b">
        <v>0</v>
      </c>
      <c r="T2375" t="s">
        <v>8272</v>
      </c>
      <c r="U2375" t="s">
        <v>8319</v>
      </c>
      <c r="V2375" t="s">
        <v>8320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v>4.5454545454545456E-2</v>
      </c>
      <c r="G2376" t="s">
        <v>8220</v>
      </c>
      <c r="H2376" t="str">
        <f t="shared" si="148"/>
        <v>null</v>
      </c>
      <c r="I2376" t="str">
        <f t="shared" si="149"/>
        <v>null</v>
      </c>
      <c r="J2376">
        <v>1</v>
      </c>
      <c r="K2376" s="6">
        <v>10</v>
      </c>
      <c r="L2376" t="s">
        <v>8224</v>
      </c>
      <c r="M2376" t="s">
        <v>8246</v>
      </c>
      <c r="N2376">
        <v>1423772060</v>
      </c>
      <c r="O2376" s="11">
        <f t="shared" si="150"/>
        <v>42047.843287037031</v>
      </c>
      <c r="P2376">
        <v>1421180060</v>
      </c>
      <c r="Q2376" s="11">
        <f t="shared" si="151"/>
        <v>42017.843287037031</v>
      </c>
      <c r="R2376" t="b">
        <v>0</v>
      </c>
      <c r="S2376" t="b">
        <v>0</v>
      </c>
      <c r="T2376" t="s">
        <v>8272</v>
      </c>
      <c r="U2376" t="s">
        <v>8319</v>
      </c>
      <c r="V2376" t="s">
        <v>8320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v>0</v>
      </c>
      <c r="G2377" t="s">
        <v>8220</v>
      </c>
      <c r="H2377" t="str">
        <f t="shared" si="148"/>
        <v>null</v>
      </c>
      <c r="I2377" t="str">
        <f t="shared" si="149"/>
        <v>null</v>
      </c>
      <c r="J2377">
        <v>0</v>
      </c>
      <c r="K2377" s="7">
        <v>0</v>
      </c>
      <c r="L2377" t="s">
        <v>8224</v>
      </c>
      <c r="M2377" t="s">
        <v>8246</v>
      </c>
      <c r="N2377">
        <v>1473451437</v>
      </c>
      <c r="O2377" s="11">
        <f t="shared" si="150"/>
        <v>42622.836076388892</v>
      </c>
      <c r="P2377">
        <v>1470859437</v>
      </c>
      <c r="Q2377" s="11">
        <f t="shared" si="151"/>
        <v>42592.836076388892</v>
      </c>
      <c r="R2377" t="b">
        <v>0</v>
      </c>
      <c r="S2377" t="b">
        <v>0</v>
      </c>
      <c r="T2377" t="s">
        <v>8272</v>
      </c>
      <c r="U2377" t="s">
        <v>8319</v>
      </c>
      <c r="V2377" t="s">
        <v>8320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v>10.877666666666666</v>
      </c>
      <c r="G2378" t="s">
        <v>8220</v>
      </c>
      <c r="H2378" t="str">
        <f t="shared" si="148"/>
        <v>null</v>
      </c>
      <c r="I2378" t="str">
        <f t="shared" si="149"/>
        <v>null</v>
      </c>
      <c r="J2378">
        <v>4</v>
      </c>
      <c r="K2378" s="6">
        <v>81.582499999999996</v>
      </c>
      <c r="L2378" t="s">
        <v>8224</v>
      </c>
      <c r="M2378" t="s">
        <v>8246</v>
      </c>
      <c r="N2378">
        <v>1449785566</v>
      </c>
      <c r="O2378" s="11">
        <f t="shared" si="150"/>
        <v>42348.925532407404</v>
      </c>
      <c r="P2378">
        <v>1447193566</v>
      </c>
      <c r="Q2378" s="11">
        <f t="shared" si="151"/>
        <v>42318.925532407404</v>
      </c>
      <c r="R2378" t="b">
        <v>0</v>
      </c>
      <c r="S2378" t="b">
        <v>0</v>
      </c>
      <c r="T2378" t="s">
        <v>8272</v>
      </c>
      <c r="U2378" t="s">
        <v>8319</v>
      </c>
      <c r="V2378" t="s">
        <v>8320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v>0</v>
      </c>
      <c r="G2379" t="s">
        <v>8220</v>
      </c>
      <c r="H2379" t="str">
        <f t="shared" si="148"/>
        <v>null</v>
      </c>
      <c r="I2379" t="str">
        <f t="shared" si="149"/>
        <v>null</v>
      </c>
      <c r="J2379">
        <v>0</v>
      </c>
      <c r="K2379" s="7">
        <v>0</v>
      </c>
      <c r="L2379" t="s">
        <v>8229</v>
      </c>
      <c r="M2379" t="s">
        <v>8251</v>
      </c>
      <c r="N2379">
        <v>1480110783</v>
      </c>
      <c r="O2379" s="11">
        <f t="shared" si="150"/>
        <v>42699.911840277782</v>
      </c>
      <c r="P2379">
        <v>1477515183</v>
      </c>
      <c r="Q2379" s="11">
        <f t="shared" si="151"/>
        <v>42669.870173611111</v>
      </c>
      <c r="R2379" t="b">
        <v>0</v>
      </c>
      <c r="S2379" t="b">
        <v>0</v>
      </c>
      <c r="T2379" t="s">
        <v>8272</v>
      </c>
      <c r="U2379" t="s">
        <v>8319</v>
      </c>
      <c r="V2379" t="s">
        <v>8320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v>0</v>
      </c>
      <c r="G2380" t="s">
        <v>8220</v>
      </c>
      <c r="H2380" t="str">
        <f t="shared" si="148"/>
        <v>null</v>
      </c>
      <c r="I2380" t="str">
        <f t="shared" si="149"/>
        <v>null</v>
      </c>
      <c r="J2380">
        <v>0</v>
      </c>
      <c r="K2380" s="7">
        <v>0</v>
      </c>
      <c r="L2380" t="s">
        <v>8224</v>
      </c>
      <c r="M2380" t="s">
        <v>8246</v>
      </c>
      <c r="N2380">
        <v>1440548330</v>
      </c>
      <c r="O2380" s="11">
        <f t="shared" si="150"/>
        <v>42242.013078703705</v>
      </c>
      <c r="P2380">
        <v>1438042730</v>
      </c>
      <c r="Q2380" s="11">
        <f t="shared" si="151"/>
        <v>42213.013078703705</v>
      </c>
      <c r="R2380" t="b">
        <v>0</v>
      </c>
      <c r="S2380" t="b">
        <v>0</v>
      </c>
      <c r="T2380" t="s">
        <v>8272</v>
      </c>
      <c r="U2380" t="s">
        <v>8319</v>
      </c>
      <c r="V2380" t="s">
        <v>8320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v>0</v>
      </c>
      <c r="G2381" t="s">
        <v>8220</v>
      </c>
      <c r="H2381" t="str">
        <f t="shared" si="148"/>
        <v>null</v>
      </c>
      <c r="I2381" t="str">
        <f t="shared" si="149"/>
        <v>null</v>
      </c>
      <c r="J2381">
        <v>0</v>
      </c>
      <c r="K2381" s="7">
        <v>0</v>
      </c>
      <c r="L2381" t="s">
        <v>8224</v>
      </c>
      <c r="M2381" t="s">
        <v>8246</v>
      </c>
      <c r="N2381">
        <v>1444004616</v>
      </c>
      <c r="O2381" s="11">
        <f t="shared" si="150"/>
        <v>42282.016388888893</v>
      </c>
      <c r="P2381">
        <v>1440116616</v>
      </c>
      <c r="Q2381" s="11">
        <f t="shared" si="151"/>
        <v>42237.016388888893</v>
      </c>
      <c r="R2381" t="b">
        <v>0</v>
      </c>
      <c r="S2381" t="b">
        <v>0</v>
      </c>
      <c r="T2381" t="s">
        <v>8272</v>
      </c>
      <c r="U2381" t="s">
        <v>8319</v>
      </c>
      <c r="V2381" t="s">
        <v>8320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v>0.36666666666666664</v>
      </c>
      <c r="G2382" t="s">
        <v>8220</v>
      </c>
      <c r="H2382" t="str">
        <f t="shared" si="148"/>
        <v>null</v>
      </c>
      <c r="I2382" t="str">
        <f t="shared" si="149"/>
        <v>null</v>
      </c>
      <c r="J2382">
        <v>3</v>
      </c>
      <c r="K2382" s="6">
        <v>18.333333333333332</v>
      </c>
      <c r="L2382" t="s">
        <v>8224</v>
      </c>
      <c r="M2382" t="s">
        <v>8246</v>
      </c>
      <c r="N2382">
        <v>1443726142</v>
      </c>
      <c r="O2382" s="11">
        <f t="shared" si="150"/>
        <v>42278.793310185181</v>
      </c>
      <c r="P2382">
        <v>1441134142</v>
      </c>
      <c r="Q2382" s="11">
        <f t="shared" si="151"/>
        <v>42248.793310185181</v>
      </c>
      <c r="R2382" t="b">
        <v>0</v>
      </c>
      <c r="S2382" t="b">
        <v>0</v>
      </c>
      <c r="T2382" t="s">
        <v>8272</v>
      </c>
      <c r="U2382" t="s">
        <v>8319</v>
      </c>
      <c r="V2382" t="s">
        <v>8320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v>1.8193398957730169</v>
      </c>
      <c r="G2383" t="s">
        <v>8220</v>
      </c>
      <c r="H2383" t="str">
        <f t="shared" si="148"/>
        <v>null</v>
      </c>
      <c r="I2383" t="str">
        <f t="shared" si="149"/>
        <v>null</v>
      </c>
      <c r="J2383">
        <v>7</v>
      </c>
      <c r="K2383" s="6">
        <v>224.42857142857142</v>
      </c>
      <c r="L2383" t="s">
        <v>8224</v>
      </c>
      <c r="M2383" t="s">
        <v>8246</v>
      </c>
      <c r="N2383">
        <v>1428704848</v>
      </c>
      <c r="O2383" s="11">
        <f t="shared" si="150"/>
        <v>42104.935740740737</v>
      </c>
      <c r="P2383">
        <v>1426112848</v>
      </c>
      <c r="Q2383" s="11">
        <f t="shared" si="151"/>
        <v>42074.935740740737</v>
      </c>
      <c r="R2383" t="b">
        <v>0</v>
      </c>
      <c r="S2383" t="b">
        <v>0</v>
      </c>
      <c r="T2383" t="s">
        <v>8272</v>
      </c>
      <c r="U2383" t="s">
        <v>8319</v>
      </c>
      <c r="V2383" t="s">
        <v>8320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v>2.5</v>
      </c>
      <c r="G2384" t="s">
        <v>8220</v>
      </c>
      <c r="H2384" t="str">
        <f t="shared" si="148"/>
        <v>null</v>
      </c>
      <c r="I2384" t="str">
        <f t="shared" si="149"/>
        <v>null</v>
      </c>
      <c r="J2384">
        <v>2</v>
      </c>
      <c r="K2384" s="6">
        <v>37.5</v>
      </c>
      <c r="L2384" t="s">
        <v>8224</v>
      </c>
      <c r="M2384" t="s">
        <v>8246</v>
      </c>
      <c r="N2384">
        <v>1438662603</v>
      </c>
      <c r="O2384" s="11">
        <f t="shared" si="150"/>
        <v>42220.187534722223</v>
      </c>
      <c r="P2384">
        <v>1436502603</v>
      </c>
      <c r="Q2384" s="11">
        <f t="shared" si="151"/>
        <v>42195.187534722223</v>
      </c>
      <c r="R2384" t="b">
        <v>0</v>
      </c>
      <c r="S2384" t="b">
        <v>0</v>
      </c>
      <c r="T2384" t="s">
        <v>8272</v>
      </c>
      <c r="U2384" t="s">
        <v>8319</v>
      </c>
      <c r="V2384" t="s">
        <v>8320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v>4.3499999999999996</v>
      </c>
      <c r="G2385" t="s">
        <v>8220</v>
      </c>
      <c r="H2385" t="str">
        <f t="shared" si="148"/>
        <v>null</v>
      </c>
      <c r="I2385" t="str">
        <f t="shared" si="149"/>
        <v>null</v>
      </c>
      <c r="J2385">
        <v>3</v>
      </c>
      <c r="K2385" s="6">
        <v>145</v>
      </c>
      <c r="L2385" t="s">
        <v>8228</v>
      </c>
      <c r="M2385" t="s">
        <v>8250</v>
      </c>
      <c r="N2385">
        <v>1424568107</v>
      </c>
      <c r="O2385" s="11">
        <f t="shared" si="150"/>
        <v>42057.056793981479</v>
      </c>
      <c r="P2385">
        <v>1421976107</v>
      </c>
      <c r="Q2385" s="11">
        <f t="shared" si="151"/>
        <v>42027.056793981479</v>
      </c>
      <c r="R2385" t="b">
        <v>0</v>
      </c>
      <c r="S2385" t="b">
        <v>0</v>
      </c>
      <c r="T2385" t="s">
        <v>8272</v>
      </c>
      <c r="U2385" t="s">
        <v>8319</v>
      </c>
      <c r="V2385" t="s">
        <v>8320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v>0.8</v>
      </c>
      <c r="G2386" t="s">
        <v>8220</v>
      </c>
      <c r="H2386" t="str">
        <f t="shared" si="148"/>
        <v>null</v>
      </c>
      <c r="I2386" t="str">
        <f t="shared" si="149"/>
        <v>null</v>
      </c>
      <c r="J2386">
        <v>8</v>
      </c>
      <c r="K2386" s="6">
        <v>1</v>
      </c>
      <c r="L2386" t="s">
        <v>8224</v>
      </c>
      <c r="M2386" t="s">
        <v>8246</v>
      </c>
      <c r="N2386">
        <v>1415932643</v>
      </c>
      <c r="O2386" s="11">
        <f t="shared" si="150"/>
        <v>41957.109293981484</v>
      </c>
      <c r="P2386">
        <v>1413337043</v>
      </c>
      <c r="Q2386" s="11">
        <f t="shared" si="151"/>
        <v>41927.067627314813</v>
      </c>
      <c r="R2386" t="b">
        <v>0</v>
      </c>
      <c r="S2386" t="b">
        <v>0</v>
      </c>
      <c r="T2386" t="s">
        <v>8272</v>
      </c>
      <c r="U2386" t="s">
        <v>8319</v>
      </c>
      <c r="V2386" t="s">
        <v>8320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v>1.2123076923076923</v>
      </c>
      <c r="G2387" t="s">
        <v>8220</v>
      </c>
      <c r="H2387" t="str">
        <f t="shared" si="148"/>
        <v>null</v>
      </c>
      <c r="I2387" t="str">
        <f t="shared" si="149"/>
        <v>null</v>
      </c>
      <c r="J2387">
        <v>7</v>
      </c>
      <c r="K2387" s="6">
        <v>112.57142857142857</v>
      </c>
      <c r="L2387" t="s">
        <v>8224</v>
      </c>
      <c r="M2387" t="s">
        <v>8246</v>
      </c>
      <c r="N2387">
        <v>1438793432</v>
      </c>
      <c r="O2387" s="11">
        <f t="shared" si="150"/>
        <v>42221.70175925926</v>
      </c>
      <c r="P2387">
        <v>1436201432</v>
      </c>
      <c r="Q2387" s="11">
        <f t="shared" si="151"/>
        <v>42191.70175925926</v>
      </c>
      <c r="R2387" t="b">
        <v>0</v>
      </c>
      <c r="S2387" t="b">
        <v>0</v>
      </c>
      <c r="T2387" t="s">
        <v>8272</v>
      </c>
      <c r="U2387" t="s">
        <v>8319</v>
      </c>
      <c r="V2387" t="s">
        <v>8320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v>0</v>
      </c>
      <c r="G2388" t="s">
        <v>8220</v>
      </c>
      <c r="H2388" t="str">
        <f t="shared" si="148"/>
        <v>null</v>
      </c>
      <c r="I2388" t="str">
        <f t="shared" si="149"/>
        <v>null</v>
      </c>
      <c r="J2388">
        <v>0</v>
      </c>
      <c r="K2388" s="7">
        <v>0</v>
      </c>
      <c r="L2388" t="s">
        <v>8229</v>
      </c>
      <c r="M2388" t="s">
        <v>8251</v>
      </c>
      <c r="N2388">
        <v>1420920424</v>
      </c>
      <c r="O2388" s="11">
        <f t="shared" si="150"/>
        <v>42014.838240740741</v>
      </c>
      <c r="P2388">
        <v>1415736424</v>
      </c>
      <c r="Q2388" s="11">
        <f t="shared" si="151"/>
        <v>41954.838240740741</v>
      </c>
      <c r="R2388" t="b">
        <v>0</v>
      </c>
      <c r="S2388" t="b">
        <v>0</v>
      </c>
      <c r="T2388" t="s">
        <v>8272</v>
      </c>
      <c r="U2388" t="s">
        <v>8319</v>
      </c>
      <c r="V2388" t="s">
        <v>8320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v>0.68399999999999994</v>
      </c>
      <c r="G2389" t="s">
        <v>8220</v>
      </c>
      <c r="H2389" t="str">
        <f t="shared" si="148"/>
        <v>null</v>
      </c>
      <c r="I2389" t="str">
        <f t="shared" si="149"/>
        <v>null</v>
      </c>
      <c r="J2389">
        <v>3</v>
      </c>
      <c r="K2389" s="6">
        <v>342</v>
      </c>
      <c r="L2389" t="s">
        <v>8224</v>
      </c>
      <c r="M2389" t="s">
        <v>8246</v>
      </c>
      <c r="N2389">
        <v>1469199740</v>
      </c>
      <c r="O2389" s="11">
        <f t="shared" si="150"/>
        <v>42573.626620370371</v>
      </c>
      <c r="P2389">
        <v>1465311740</v>
      </c>
      <c r="Q2389" s="11">
        <f t="shared" si="151"/>
        <v>42528.626620370371</v>
      </c>
      <c r="R2389" t="b">
        <v>0</v>
      </c>
      <c r="S2389" t="b">
        <v>0</v>
      </c>
      <c r="T2389" t="s">
        <v>8272</v>
      </c>
      <c r="U2389" t="s">
        <v>8319</v>
      </c>
      <c r="V2389" t="s">
        <v>8320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v>1.2513513513513512</v>
      </c>
      <c r="G2390" t="s">
        <v>8220</v>
      </c>
      <c r="H2390" t="str">
        <f t="shared" si="148"/>
        <v>null</v>
      </c>
      <c r="I2390" t="str">
        <f t="shared" si="149"/>
        <v>null</v>
      </c>
      <c r="J2390">
        <v>8</v>
      </c>
      <c r="K2390" s="6">
        <v>57.875</v>
      </c>
      <c r="L2390" t="s">
        <v>8224</v>
      </c>
      <c r="M2390" t="s">
        <v>8246</v>
      </c>
      <c r="N2390">
        <v>1421350140</v>
      </c>
      <c r="O2390" s="11">
        <f t="shared" si="150"/>
        <v>42019.811805555553</v>
      </c>
      <c r="P2390">
        <v>1418761759</v>
      </c>
      <c r="Q2390" s="11">
        <f t="shared" si="151"/>
        <v>41989.853692129633</v>
      </c>
      <c r="R2390" t="b">
        <v>0</v>
      </c>
      <c r="S2390" t="b">
        <v>0</v>
      </c>
      <c r="T2390" t="s">
        <v>8272</v>
      </c>
      <c r="U2390" t="s">
        <v>8319</v>
      </c>
      <c r="V2390" t="s">
        <v>8320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v>0.1875</v>
      </c>
      <c r="G2391" t="s">
        <v>8220</v>
      </c>
      <c r="H2391" t="str">
        <f t="shared" si="148"/>
        <v>null</v>
      </c>
      <c r="I2391" t="str">
        <f t="shared" si="149"/>
        <v>null</v>
      </c>
      <c r="J2391">
        <v>1</v>
      </c>
      <c r="K2391" s="6">
        <v>30</v>
      </c>
      <c r="L2391" t="s">
        <v>8230</v>
      </c>
      <c r="M2391" t="s">
        <v>8249</v>
      </c>
      <c r="N2391">
        <v>1437861540</v>
      </c>
      <c r="O2391" s="11">
        <f t="shared" si="150"/>
        <v>42210.915972222225</v>
      </c>
      <c r="P2391">
        <v>1435160452</v>
      </c>
      <c r="Q2391" s="11">
        <f t="shared" si="151"/>
        <v>42179.653379629628</v>
      </c>
      <c r="R2391" t="b">
        <v>0</v>
      </c>
      <c r="S2391" t="b">
        <v>0</v>
      </c>
      <c r="T2391" t="s">
        <v>8272</v>
      </c>
      <c r="U2391" t="s">
        <v>8319</v>
      </c>
      <c r="V2391" t="s">
        <v>8320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v>0</v>
      </c>
      <c r="G2392" t="s">
        <v>8220</v>
      </c>
      <c r="H2392" t="str">
        <f t="shared" si="148"/>
        <v>null</v>
      </c>
      <c r="I2392" t="str">
        <f t="shared" si="149"/>
        <v>null</v>
      </c>
      <c r="J2392">
        <v>0</v>
      </c>
      <c r="K2392" s="7">
        <v>0</v>
      </c>
      <c r="L2392" t="s">
        <v>8226</v>
      </c>
      <c r="M2392" t="s">
        <v>8248</v>
      </c>
      <c r="N2392">
        <v>1420352264</v>
      </c>
      <c r="O2392" s="11">
        <f t="shared" si="150"/>
        <v>42008.262314814812</v>
      </c>
      <c r="P2392">
        <v>1416896264</v>
      </c>
      <c r="Q2392" s="11">
        <f t="shared" si="151"/>
        <v>41968.262314814812</v>
      </c>
      <c r="R2392" t="b">
        <v>0</v>
      </c>
      <c r="S2392" t="b">
        <v>0</v>
      </c>
      <c r="T2392" t="s">
        <v>8272</v>
      </c>
      <c r="U2392" t="s">
        <v>8319</v>
      </c>
      <c r="V2392" t="s">
        <v>8320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v>0.125</v>
      </c>
      <c r="G2393" t="s">
        <v>8220</v>
      </c>
      <c r="H2393" t="str">
        <f t="shared" si="148"/>
        <v>null</v>
      </c>
      <c r="I2393" t="str">
        <f t="shared" si="149"/>
        <v>null</v>
      </c>
      <c r="J2393">
        <v>1</v>
      </c>
      <c r="K2393" s="6">
        <v>25</v>
      </c>
      <c r="L2393" t="s">
        <v>8224</v>
      </c>
      <c r="M2393" t="s">
        <v>8246</v>
      </c>
      <c r="N2393">
        <v>1427825044</v>
      </c>
      <c r="O2393" s="11">
        <f t="shared" si="150"/>
        <v>42094.752824074079</v>
      </c>
      <c r="P2393">
        <v>1425236644</v>
      </c>
      <c r="Q2393" s="11">
        <f t="shared" si="151"/>
        <v>42064.794490740736</v>
      </c>
      <c r="R2393" t="b">
        <v>0</v>
      </c>
      <c r="S2393" t="b">
        <v>0</v>
      </c>
      <c r="T2393" t="s">
        <v>8272</v>
      </c>
      <c r="U2393" t="s">
        <v>8319</v>
      </c>
      <c r="V2393" t="s">
        <v>8320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v>0</v>
      </c>
      <c r="G2394" t="s">
        <v>8220</v>
      </c>
      <c r="H2394" t="str">
        <f t="shared" si="148"/>
        <v>null</v>
      </c>
      <c r="I2394" t="str">
        <f t="shared" si="149"/>
        <v>null</v>
      </c>
      <c r="J2394">
        <v>0</v>
      </c>
      <c r="K2394" s="7">
        <v>0</v>
      </c>
      <c r="L2394" t="s">
        <v>8224</v>
      </c>
      <c r="M2394" t="s">
        <v>8246</v>
      </c>
      <c r="N2394">
        <v>1446087223</v>
      </c>
      <c r="O2394" s="11">
        <f t="shared" si="150"/>
        <v>42306.120636574073</v>
      </c>
      <c r="P2394">
        <v>1443495223</v>
      </c>
      <c r="Q2394" s="11">
        <f t="shared" si="151"/>
        <v>42276.120636574073</v>
      </c>
      <c r="R2394" t="b">
        <v>0</v>
      </c>
      <c r="S2394" t="b">
        <v>0</v>
      </c>
      <c r="T2394" t="s">
        <v>8272</v>
      </c>
      <c r="U2394" t="s">
        <v>8319</v>
      </c>
      <c r="V2394" t="s">
        <v>8320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v>0.05</v>
      </c>
      <c r="G2395" t="s">
        <v>8220</v>
      </c>
      <c r="H2395" t="str">
        <f t="shared" si="148"/>
        <v>null</v>
      </c>
      <c r="I2395" t="str">
        <f t="shared" si="149"/>
        <v>null</v>
      </c>
      <c r="J2395">
        <v>1</v>
      </c>
      <c r="K2395" s="6">
        <v>50</v>
      </c>
      <c r="L2395" t="s">
        <v>8224</v>
      </c>
      <c r="M2395" t="s">
        <v>8246</v>
      </c>
      <c r="N2395">
        <v>1439048017</v>
      </c>
      <c r="O2395" s="11">
        <f t="shared" si="150"/>
        <v>42224.648344907408</v>
      </c>
      <c r="P2395">
        <v>1436456017</v>
      </c>
      <c r="Q2395" s="11">
        <f t="shared" si="151"/>
        <v>42194.648344907408</v>
      </c>
      <c r="R2395" t="b">
        <v>0</v>
      </c>
      <c r="S2395" t="b">
        <v>0</v>
      </c>
      <c r="T2395" t="s">
        <v>8272</v>
      </c>
      <c r="U2395" t="s">
        <v>8319</v>
      </c>
      <c r="V2395" t="s">
        <v>8320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v>0.06</v>
      </c>
      <c r="G2396" t="s">
        <v>8220</v>
      </c>
      <c r="H2396" t="str">
        <f t="shared" si="148"/>
        <v>null</v>
      </c>
      <c r="I2396" t="str">
        <f t="shared" si="149"/>
        <v>null</v>
      </c>
      <c r="J2396">
        <v>2</v>
      </c>
      <c r="K2396" s="6">
        <v>1.5</v>
      </c>
      <c r="L2396" t="s">
        <v>8241</v>
      </c>
      <c r="M2396" t="s">
        <v>8249</v>
      </c>
      <c r="N2396">
        <v>1424940093</v>
      </c>
      <c r="O2396" s="11">
        <f t="shared" si="150"/>
        <v>42061.362187499995</v>
      </c>
      <c r="P2396">
        <v>1422348093</v>
      </c>
      <c r="Q2396" s="11">
        <f t="shared" si="151"/>
        <v>42031.362187499995</v>
      </c>
      <c r="R2396" t="b">
        <v>0</v>
      </c>
      <c r="S2396" t="b">
        <v>0</v>
      </c>
      <c r="T2396" t="s">
        <v>8272</v>
      </c>
      <c r="U2396" t="s">
        <v>8319</v>
      </c>
      <c r="V2396" t="s">
        <v>8320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v>0</v>
      </c>
      <c r="G2397" t="s">
        <v>8220</v>
      </c>
      <c r="H2397" t="str">
        <f t="shared" si="148"/>
        <v>null</v>
      </c>
      <c r="I2397" t="str">
        <f t="shared" si="149"/>
        <v>null</v>
      </c>
      <c r="J2397">
        <v>0</v>
      </c>
      <c r="K2397" s="7">
        <v>0</v>
      </c>
      <c r="L2397" t="s">
        <v>8224</v>
      </c>
      <c r="M2397" t="s">
        <v>8246</v>
      </c>
      <c r="N2397">
        <v>1484038620</v>
      </c>
      <c r="O2397" s="11">
        <f t="shared" si="150"/>
        <v>42745.372916666667</v>
      </c>
      <c r="P2397">
        <v>1481597687</v>
      </c>
      <c r="Q2397" s="11">
        <f t="shared" si="151"/>
        <v>42717.121377314819</v>
      </c>
      <c r="R2397" t="b">
        <v>0</v>
      </c>
      <c r="S2397" t="b">
        <v>0</v>
      </c>
      <c r="T2397" t="s">
        <v>8272</v>
      </c>
      <c r="U2397" t="s">
        <v>8319</v>
      </c>
      <c r="V2397" t="s">
        <v>8320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v>0.2</v>
      </c>
      <c r="G2398" t="s">
        <v>8220</v>
      </c>
      <c r="H2398" t="str">
        <f t="shared" si="148"/>
        <v>null</v>
      </c>
      <c r="I2398" t="str">
        <f t="shared" si="149"/>
        <v>null</v>
      </c>
      <c r="J2398">
        <v>1</v>
      </c>
      <c r="K2398" s="6">
        <v>10</v>
      </c>
      <c r="L2398" t="s">
        <v>8240</v>
      </c>
      <c r="M2398" t="s">
        <v>8257</v>
      </c>
      <c r="N2398">
        <v>1444940558</v>
      </c>
      <c r="O2398" s="11">
        <f t="shared" si="150"/>
        <v>42292.849050925928</v>
      </c>
      <c r="P2398">
        <v>1442348558</v>
      </c>
      <c r="Q2398" s="11">
        <f t="shared" si="151"/>
        <v>42262.849050925928</v>
      </c>
      <c r="R2398" t="b">
        <v>0</v>
      </c>
      <c r="S2398" t="b">
        <v>0</v>
      </c>
      <c r="T2398" t="s">
        <v>8272</v>
      </c>
      <c r="U2398" t="s">
        <v>8319</v>
      </c>
      <c r="V2398" t="s">
        <v>8320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v>0</v>
      </c>
      <c r="G2399" t="s">
        <v>8220</v>
      </c>
      <c r="H2399" t="str">
        <f t="shared" si="148"/>
        <v>null</v>
      </c>
      <c r="I2399" t="str">
        <f t="shared" si="149"/>
        <v>null</v>
      </c>
      <c r="J2399">
        <v>0</v>
      </c>
      <c r="K2399" s="7">
        <v>0</v>
      </c>
      <c r="L2399" t="s">
        <v>8224</v>
      </c>
      <c r="M2399" t="s">
        <v>8246</v>
      </c>
      <c r="N2399">
        <v>1420233256</v>
      </c>
      <c r="O2399" s="11">
        <f t="shared" si="150"/>
        <v>42006.88490740741</v>
      </c>
      <c r="P2399">
        <v>1417641256</v>
      </c>
      <c r="Q2399" s="11">
        <f t="shared" si="151"/>
        <v>41976.88490740741</v>
      </c>
      <c r="R2399" t="b">
        <v>0</v>
      </c>
      <c r="S2399" t="b">
        <v>0</v>
      </c>
      <c r="T2399" t="s">
        <v>8272</v>
      </c>
      <c r="U2399" t="s">
        <v>8319</v>
      </c>
      <c r="V2399" t="s">
        <v>8320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v>0</v>
      </c>
      <c r="G2400" t="s">
        <v>8220</v>
      </c>
      <c r="H2400" t="str">
        <f t="shared" si="148"/>
        <v>null</v>
      </c>
      <c r="I2400" t="str">
        <f t="shared" si="149"/>
        <v>null</v>
      </c>
      <c r="J2400">
        <v>0</v>
      </c>
      <c r="K2400" s="7">
        <v>0</v>
      </c>
      <c r="L2400" t="s">
        <v>8224</v>
      </c>
      <c r="M2400" t="s">
        <v>8246</v>
      </c>
      <c r="N2400">
        <v>1435874384</v>
      </c>
      <c r="O2400" s="11">
        <f t="shared" si="150"/>
        <v>42187.916481481487</v>
      </c>
      <c r="P2400">
        <v>1433282384</v>
      </c>
      <c r="Q2400" s="11">
        <f t="shared" si="151"/>
        <v>42157.916481481487</v>
      </c>
      <c r="R2400" t="b">
        <v>0</v>
      </c>
      <c r="S2400" t="b">
        <v>0</v>
      </c>
      <c r="T2400" t="s">
        <v>8272</v>
      </c>
      <c r="U2400" t="s">
        <v>8319</v>
      </c>
      <c r="V2400" t="s">
        <v>8320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v>0</v>
      </c>
      <c r="G2401" t="s">
        <v>8220</v>
      </c>
      <c r="H2401" t="str">
        <f t="shared" si="148"/>
        <v>null</v>
      </c>
      <c r="I2401" t="str">
        <f t="shared" si="149"/>
        <v>null</v>
      </c>
      <c r="J2401">
        <v>0</v>
      </c>
      <c r="K2401" s="7">
        <v>0</v>
      </c>
      <c r="L2401" t="s">
        <v>8235</v>
      </c>
      <c r="M2401" t="s">
        <v>8255</v>
      </c>
      <c r="N2401">
        <v>1418934506</v>
      </c>
      <c r="O2401" s="11">
        <f t="shared" si="150"/>
        <v>41991.853078703702</v>
      </c>
      <c r="P2401">
        <v>1415910506</v>
      </c>
      <c r="Q2401" s="11">
        <f t="shared" si="151"/>
        <v>41956.853078703702</v>
      </c>
      <c r="R2401" t="b">
        <v>0</v>
      </c>
      <c r="S2401" t="b">
        <v>0</v>
      </c>
      <c r="T2401" t="s">
        <v>8272</v>
      </c>
      <c r="U2401" t="s">
        <v>8319</v>
      </c>
      <c r="V2401" t="s">
        <v>8320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v>0</v>
      </c>
      <c r="G2402" t="s">
        <v>8220</v>
      </c>
      <c r="H2402" t="str">
        <f t="shared" si="148"/>
        <v>null</v>
      </c>
      <c r="I2402" t="str">
        <f t="shared" si="149"/>
        <v>null</v>
      </c>
      <c r="J2402">
        <v>0</v>
      </c>
      <c r="K2402" s="7">
        <v>0</v>
      </c>
      <c r="L2402" t="s">
        <v>8226</v>
      </c>
      <c r="M2402" t="s">
        <v>8248</v>
      </c>
      <c r="N2402">
        <v>1460615164</v>
      </c>
      <c r="O2402" s="11">
        <f t="shared" si="150"/>
        <v>42474.268101851849</v>
      </c>
      <c r="P2402">
        <v>1458023164</v>
      </c>
      <c r="Q2402" s="11">
        <f t="shared" si="151"/>
        <v>42444.268101851849</v>
      </c>
      <c r="R2402" t="b">
        <v>0</v>
      </c>
      <c r="S2402" t="b">
        <v>0</v>
      </c>
      <c r="T2402" t="s">
        <v>8272</v>
      </c>
      <c r="U2402" t="s">
        <v>8319</v>
      </c>
      <c r="V2402" t="s">
        <v>8320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v>0.71785714285714286</v>
      </c>
      <c r="G2403" t="s">
        <v>8221</v>
      </c>
      <c r="H2403" t="str">
        <f t="shared" si="148"/>
        <v>null</v>
      </c>
      <c r="I2403">
        <f t="shared" si="149"/>
        <v>9</v>
      </c>
      <c r="J2403">
        <v>9</v>
      </c>
      <c r="K2403" s="6">
        <v>22.333333333333332</v>
      </c>
      <c r="L2403" t="s">
        <v>8224</v>
      </c>
      <c r="M2403" t="s">
        <v>8246</v>
      </c>
      <c r="N2403">
        <v>1457207096</v>
      </c>
      <c r="O2403" s="11">
        <f t="shared" si="150"/>
        <v>42434.822870370372</v>
      </c>
      <c r="P2403">
        <v>1452023096</v>
      </c>
      <c r="Q2403" s="11">
        <f t="shared" si="151"/>
        <v>42374.822870370372</v>
      </c>
      <c r="R2403" t="b">
        <v>0</v>
      </c>
      <c r="S2403" t="b">
        <v>0</v>
      </c>
      <c r="T2403" t="s">
        <v>8284</v>
      </c>
      <c r="U2403" t="s">
        <v>8336</v>
      </c>
      <c r="V2403" t="s">
        <v>8337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v>0.43333333333333329</v>
      </c>
      <c r="G2404" t="s">
        <v>8221</v>
      </c>
      <c r="H2404" t="str">
        <f t="shared" si="148"/>
        <v>null</v>
      </c>
      <c r="I2404">
        <f t="shared" si="149"/>
        <v>1</v>
      </c>
      <c r="J2404">
        <v>1</v>
      </c>
      <c r="K2404" s="6">
        <v>52</v>
      </c>
      <c r="L2404" t="s">
        <v>8224</v>
      </c>
      <c r="M2404" t="s">
        <v>8246</v>
      </c>
      <c r="N2404">
        <v>1431533931</v>
      </c>
      <c r="O2404" s="11">
        <f t="shared" si="150"/>
        <v>42137.679756944446</v>
      </c>
      <c r="P2404">
        <v>1428941931</v>
      </c>
      <c r="Q2404" s="11">
        <f t="shared" si="151"/>
        <v>42107.679756944446</v>
      </c>
      <c r="R2404" t="b">
        <v>0</v>
      </c>
      <c r="S2404" t="b">
        <v>0</v>
      </c>
      <c r="T2404" t="s">
        <v>8284</v>
      </c>
      <c r="U2404" t="s">
        <v>8336</v>
      </c>
      <c r="V2404" t="s">
        <v>8337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v>16.833333333333332</v>
      </c>
      <c r="G2405" t="s">
        <v>8221</v>
      </c>
      <c r="H2405" t="str">
        <f t="shared" si="148"/>
        <v>null</v>
      </c>
      <c r="I2405">
        <f t="shared" si="149"/>
        <v>12</v>
      </c>
      <c r="J2405">
        <v>12</v>
      </c>
      <c r="K2405" s="6">
        <v>16.833333333333332</v>
      </c>
      <c r="L2405" t="s">
        <v>8225</v>
      </c>
      <c r="M2405" t="s">
        <v>8247</v>
      </c>
      <c r="N2405">
        <v>1459368658</v>
      </c>
      <c r="O2405" s="11">
        <f t="shared" si="150"/>
        <v>42459.840949074074</v>
      </c>
      <c r="P2405">
        <v>1454188258</v>
      </c>
      <c r="Q2405" s="11">
        <f t="shared" si="151"/>
        <v>42399.882615740738</v>
      </c>
      <c r="R2405" t="b">
        <v>0</v>
      </c>
      <c r="S2405" t="b">
        <v>0</v>
      </c>
      <c r="T2405" t="s">
        <v>8284</v>
      </c>
      <c r="U2405" t="s">
        <v>8336</v>
      </c>
      <c r="V2405" t="s">
        <v>8337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v>0</v>
      </c>
      <c r="G2406" t="s">
        <v>8221</v>
      </c>
      <c r="H2406" t="str">
        <f t="shared" si="148"/>
        <v>null</v>
      </c>
      <c r="I2406">
        <f t="shared" si="149"/>
        <v>0</v>
      </c>
      <c r="J2406">
        <v>0</v>
      </c>
      <c r="K2406" s="7">
        <v>0</v>
      </c>
      <c r="L2406" t="s">
        <v>8224</v>
      </c>
      <c r="M2406" t="s">
        <v>8246</v>
      </c>
      <c r="N2406">
        <v>1451782607</v>
      </c>
      <c r="O2406" s="11">
        <f t="shared" si="150"/>
        <v>42372.03943287037</v>
      </c>
      <c r="P2406">
        <v>1449190607</v>
      </c>
      <c r="Q2406" s="11">
        <f t="shared" si="151"/>
        <v>42342.03943287037</v>
      </c>
      <c r="R2406" t="b">
        <v>0</v>
      </c>
      <c r="S2406" t="b">
        <v>0</v>
      </c>
      <c r="T2406" t="s">
        <v>8284</v>
      </c>
      <c r="U2406" t="s">
        <v>8336</v>
      </c>
      <c r="V2406" t="s">
        <v>8337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v>22.52</v>
      </c>
      <c r="G2407" t="s">
        <v>8221</v>
      </c>
      <c r="H2407" t="str">
        <f t="shared" si="148"/>
        <v>null</v>
      </c>
      <c r="I2407">
        <f t="shared" si="149"/>
        <v>20</v>
      </c>
      <c r="J2407">
        <v>20</v>
      </c>
      <c r="K2407" s="6">
        <v>56.3</v>
      </c>
      <c r="L2407" t="s">
        <v>8224</v>
      </c>
      <c r="M2407" t="s">
        <v>8246</v>
      </c>
      <c r="N2407">
        <v>1472911375</v>
      </c>
      <c r="O2407" s="11">
        <f t="shared" si="150"/>
        <v>42616.585358796292</v>
      </c>
      <c r="P2407">
        <v>1471096975</v>
      </c>
      <c r="Q2407" s="11">
        <f t="shared" si="151"/>
        <v>42595.585358796292</v>
      </c>
      <c r="R2407" t="b">
        <v>0</v>
      </c>
      <c r="S2407" t="b">
        <v>0</v>
      </c>
      <c r="T2407" t="s">
        <v>8284</v>
      </c>
      <c r="U2407" t="s">
        <v>8336</v>
      </c>
      <c r="V2407" t="s">
        <v>8337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v>41.384615384615387</v>
      </c>
      <c r="G2408" t="s">
        <v>8221</v>
      </c>
      <c r="H2408" t="str">
        <f t="shared" si="148"/>
        <v>null</v>
      </c>
      <c r="I2408">
        <f t="shared" si="149"/>
        <v>16</v>
      </c>
      <c r="J2408">
        <v>16</v>
      </c>
      <c r="K2408" s="6">
        <v>84.0625</v>
      </c>
      <c r="L2408" t="s">
        <v>8224</v>
      </c>
      <c r="M2408" t="s">
        <v>8246</v>
      </c>
      <c r="N2408">
        <v>1421635190</v>
      </c>
      <c r="O2408" s="11">
        <f t="shared" si="150"/>
        <v>42023.110995370371</v>
      </c>
      <c r="P2408">
        <v>1418179190</v>
      </c>
      <c r="Q2408" s="11">
        <f t="shared" si="151"/>
        <v>41983.110995370371</v>
      </c>
      <c r="R2408" t="b">
        <v>0</v>
      </c>
      <c r="S2408" t="b">
        <v>0</v>
      </c>
      <c r="T2408" t="s">
        <v>8284</v>
      </c>
      <c r="U2408" t="s">
        <v>8336</v>
      </c>
      <c r="V2408" t="s">
        <v>8337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v>25.259090909090908</v>
      </c>
      <c r="G2409" t="s">
        <v>8221</v>
      </c>
      <c r="H2409" t="str">
        <f t="shared" si="148"/>
        <v>null</v>
      </c>
      <c r="I2409">
        <f t="shared" si="149"/>
        <v>33</v>
      </c>
      <c r="J2409">
        <v>33</v>
      </c>
      <c r="K2409" s="6">
        <v>168.39393939393941</v>
      </c>
      <c r="L2409" t="s">
        <v>8224</v>
      </c>
      <c r="M2409" t="s">
        <v>8246</v>
      </c>
      <c r="N2409">
        <v>1428732000</v>
      </c>
      <c r="O2409" s="11">
        <f t="shared" si="150"/>
        <v>42105.25</v>
      </c>
      <c r="P2409">
        <v>1426772928</v>
      </c>
      <c r="Q2409" s="11">
        <f t="shared" si="151"/>
        <v>42082.575555555552</v>
      </c>
      <c r="R2409" t="b">
        <v>0</v>
      </c>
      <c r="S2409" t="b">
        <v>0</v>
      </c>
      <c r="T2409" t="s">
        <v>8284</v>
      </c>
      <c r="U2409" t="s">
        <v>8336</v>
      </c>
      <c r="V2409" t="s">
        <v>8337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v>0.2</v>
      </c>
      <c r="G2410" t="s">
        <v>8221</v>
      </c>
      <c r="H2410" t="str">
        <f t="shared" si="148"/>
        <v>null</v>
      </c>
      <c r="I2410">
        <f t="shared" si="149"/>
        <v>2</v>
      </c>
      <c r="J2410">
        <v>2</v>
      </c>
      <c r="K2410" s="6">
        <v>15</v>
      </c>
      <c r="L2410" t="s">
        <v>8224</v>
      </c>
      <c r="M2410" t="s">
        <v>8246</v>
      </c>
      <c r="N2410">
        <v>1415247757</v>
      </c>
      <c r="O2410" s="11">
        <f t="shared" si="150"/>
        <v>41949.182372685187</v>
      </c>
      <c r="P2410">
        <v>1412652157</v>
      </c>
      <c r="Q2410" s="11">
        <f t="shared" si="151"/>
        <v>41919.140706018516</v>
      </c>
      <c r="R2410" t="b">
        <v>0</v>
      </c>
      <c r="S2410" t="b">
        <v>0</v>
      </c>
      <c r="T2410" t="s">
        <v>8284</v>
      </c>
      <c r="U2410" t="s">
        <v>8336</v>
      </c>
      <c r="V2410" t="s">
        <v>8337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v>1.8399999999999999</v>
      </c>
      <c r="G2411" t="s">
        <v>8221</v>
      </c>
      <c r="H2411" t="str">
        <f t="shared" si="148"/>
        <v>null</v>
      </c>
      <c r="I2411">
        <f t="shared" si="149"/>
        <v>6</v>
      </c>
      <c r="J2411">
        <v>6</v>
      </c>
      <c r="K2411" s="6">
        <v>76.666666666666671</v>
      </c>
      <c r="L2411" t="s">
        <v>8224</v>
      </c>
      <c r="M2411" t="s">
        <v>8246</v>
      </c>
      <c r="N2411">
        <v>1439931675</v>
      </c>
      <c r="O2411" s="11">
        <f t="shared" si="150"/>
        <v>42234.875868055555</v>
      </c>
      <c r="P2411">
        <v>1437339675</v>
      </c>
      <c r="Q2411" s="11">
        <f t="shared" si="151"/>
        <v>42204.875868055555</v>
      </c>
      <c r="R2411" t="b">
        <v>0</v>
      </c>
      <c r="S2411" t="b">
        <v>0</v>
      </c>
      <c r="T2411" t="s">
        <v>8284</v>
      </c>
      <c r="U2411" t="s">
        <v>8336</v>
      </c>
      <c r="V2411" t="s">
        <v>8337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v>0</v>
      </c>
      <c r="G2412" t="s">
        <v>8221</v>
      </c>
      <c r="H2412" t="str">
        <f t="shared" si="148"/>
        <v>null</v>
      </c>
      <c r="I2412">
        <f t="shared" si="149"/>
        <v>0</v>
      </c>
      <c r="J2412">
        <v>0</v>
      </c>
      <c r="K2412" s="7">
        <v>0</v>
      </c>
      <c r="L2412" t="s">
        <v>8226</v>
      </c>
      <c r="M2412" t="s">
        <v>8248</v>
      </c>
      <c r="N2412">
        <v>1441619275</v>
      </c>
      <c r="O2412" s="11">
        <f t="shared" si="150"/>
        <v>42254.408275462964</v>
      </c>
      <c r="P2412">
        <v>1439027275</v>
      </c>
      <c r="Q2412" s="11">
        <f t="shared" si="151"/>
        <v>42224.408275462964</v>
      </c>
      <c r="R2412" t="b">
        <v>0</v>
      </c>
      <c r="S2412" t="b">
        <v>0</v>
      </c>
      <c r="T2412" t="s">
        <v>8284</v>
      </c>
      <c r="U2412" t="s">
        <v>8336</v>
      </c>
      <c r="V2412" t="s">
        <v>8337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v>0.60399999999999998</v>
      </c>
      <c r="G2413" t="s">
        <v>8221</v>
      </c>
      <c r="H2413" t="str">
        <f t="shared" si="148"/>
        <v>null</v>
      </c>
      <c r="I2413">
        <f t="shared" si="149"/>
        <v>3</v>
      </c>
      <c r="J2413">
        <v>3</v>
      </c>
      <c r="K2413" s="6">
        <v>50.333333333333336</v>
      </c>
      <c r="L2413" t="s">
        <v>8224</v>
      </c>
      <c r="M2413" t="s">
        <v>8246</v>
      </c>
      <c r="N2413">
        <v>1440524082</v>
      </c>
      <c r="O2413" s="11">
        <f t="shared" si="150"/>
        <v>42241.732430555552</v>
      </c>
      <c r="P2413">
        <v>1437932082</v>
      </c>
      <c r="Q2413" s="11">
        <f t="shared" si="151"/>
        <v>42211.732430555552</v>
      </c>
      <c r="R2413" t="b">
        <v>0</v>
      </c>
      <c r="S2413" t="b">
        <v>0</v>
      </c>
      <c r="T2413" t="s">
        <v>8284</v>
      </c>
      <c r="U2413" t="s">
        <v>8336</v>
      </c>
      <c r="V2413" t="s">
        <v>8337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v>0</v>
      </c>
      <c r="G2414" t="s">
        <v>8221</v>
      </c>
      <c r="H2414" t="str">
        <f t="shared" si="148"/>
        <v>null</v>
      </c>
      <c r="I2414">
        <f t="shared" si="149"/>
        <v>0</v>
      </c>
      <c r="J2414">
        <v>0</v>
      </c>
      <c r="K2414" s="7">
        <v>0</v>
      </c>
      <c r="L2414" t="s">
        <v>8230</v>
      </c>
      <c r="M2414" t="s">
        <v>8249</v>
      </c>
      <c r="N2414">
        <v>1480185673</v>
      </c>
      <c r="O2414" s="11">
        <f t="shared" si="150"/>
        <v>42700.778622685189</v>
      </c>
      <c r="P2414">
        <v>1476294073</v>
      </c>
      <c r="Q2414" s="11">
        <f t="shared" si="151"/>
        <v>42655.736956018518</v>
      </c>
      <c r="R2414" t="b">
        <v>0</v>
      </c>
      <c r="S2414" t="b">
        <v>0</v>
      </c>
      <c r="T2414" t="s">
        <v>8284</v>
      </c>
      <c r="U2414" t="s">
        <v>8336</v>
      </c>
      <c r="V2414" t="s">
        <v>8337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v>0.83333333333333337</v>
      </c>
      <c r="G2415" t="s">
        <v>8221</v>
      </c>
      <c r="H2415" t="str">
        <f t="shared" si="148"/>
        <v>null</v>
      </c>
      <c r="I2415">
        <f t="shared" si="149"/>
        <v>3</v>
      </c>
      <c r="J2415">
        <v>3</v>
      </c>
      <c r="K2415" s="6">
        <v>8.3333333333333339</v>
      </c>
      <c r="L2415" t="s">
        <v>8224</v>
      </c>
      <c r="M2415" t="s">
        <v>8246</v>
      </c>
      <c r="N2415">
        <v>1401579000</v>
      </c>
      <c r="O2415" s="11">
        <f t="shared" si="150"/>
        <v>41790.979166666664</v>
      </c>
      <c r="P2415">
        <v>1398911882</v>
      </c>
      <c r="Q2415" s="11">
        <f t="shared" si="151"/>
        <v>41760.10974537037</v>
      </c>
      <c r="R2415" t="b">
        <v>0</v>
      </c>
      <c r="S2415" t="b">
        <v>0</v>
      </c>
      <c r="T2415" t="s">
        <v>8284</v>
      </c>
      <c r="U2415" t="s">
        <v>8336</v>
      </c>
      <c r="V2415" t="s">
        <v>8337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v>3.0666666666666664</v>
      </c>
      <c r="G2416" t="s">
        <v>8221</v>
      </c>
      <c r="H2416" t="str">
        <f t="shared" si="148"/>
        <v>null</v>
      </c>
      <c r="I2416">
        <f t="shared" si="149"/>
        <v>13</v>
      </c>
      <c r="J2416">
        <v>13</v>
      </c>
      <c r="K2416" s="6">
        <v>35.384615384615387</v>
      </c>
      <c r="L2416" t="s">
        <v>8224</v>
      </c>
      <c r="M2416" t="s">
        <v>8246</v>
      </c>
      <c r="N2416">
        <v>1440215940</v>
      </c>
      <c r="O2416" s="11">
        <f t="shared" si="150"/>
        <v>42238.165972222225</v>
      </c>
      <c r="P2416">
        <v>1436805660</v>
      </c>
      <c r="Q2416" s="11">
        <f t="shared" si="151"/>
        <v>42198.695138888885</v>
      </c>
      <c r="R2416" t="b">
        <v>0</v>
      </c>
      <c r="S2416" t="b">
        <v>0</v>
      </c>
      <c r="T2416" t="s">
        <v>8284</v>
      </c>
      <c r="U2416" t="s">
        <v>8336</v>
      </c>
      <c r="V2416" t="s">
        <v>8337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v>0.55833333333333335</v>
      </c>
      <c r="G2417" t="s">
        <v>8221</v>
      </c>
      <c r="H2417" t="str">
        <f t="shared" si="148"/>
        <v>null</v>
      </c>
      <c r="I2417">
        <f t="shared" si="149"/>
        <v>6</v>
      </c>
      <c r="J2417">
        <v>6</v>
      </c>
      <c r="K2417" s="6">
        <v>55.833333333333336</v>
      </c>
      <c r="L2417" t="s">
        <v>8224</v>
      </c>
      <c r="M2417" t="s">
        <v>8246</v>
      </c>
      <c r="N2417">
        <v>1468615346</v>
      </c>
      <c r="O2417" s="11">
        <f t="shared" si="150"/>
        <v>42566.862800925926</v>
      </c>
      <c r="P2417">
        <v>1466023346</v>
      </c>
      <c r="Q2417" s="11">
        <f t="shared" si="151"/>
        <v>42536.862800925926</v>
      </c>
      <c r="R2417" t="b">
        <v>0</v>
      </c>
      <c r="S2417" t="b">
        <v>0</v>
      </c>
      <c r="T2417" t="s">
        <v>8284</v>
      </c>
      <c r="U2417" t="s">
        <v>8336</v>
      </c>
      <c r="V2417" t="s">
        <v>8337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v>2.5000000000000001E-2</v>
      </c>
      <c r="G2418" t="s">
        <v>8221</v>
      </c>
      <c r="H2418" t="str">
        <f t="shared" si="148"/>
        <v>null</v>
      </c>
      <c r="I2418">
        <f t="shared" si="149"/>
        <v>1</v>
      </c>
      <c r="J2418">
        <v>1</v>
      </c>
      <c r="K2418" s="6">
        <v>5</v>
      </c>
      <c r="L2418" t="s">
        <v>8224</v>
      </c>
      <c r="M2418" t="s">
        <v>8246</v>
      </c>
      <c r="N2418">
        <v>1426345200</v>
      </c>
      <c r="O2418" s="11">
        <f t="shared" si="150"/>
        <v>42077.625</v>
      </c>
      <c r="P2418">
        <v>1421343743</v>
      </c>
      <c r="Q2418" s="11">
        <f t="shared" si="151"/>
        <v>42019.737766203703</v>
      </c>
      <c r="R2418" t="b">
        <v>0</v>
      </c>
      <c r="S2418" t="b">
        <v>0</v>
      </c>
      <c r="T2418" t="s">
        <v>8284</v>
      </c>
      <c r="U2418" t="s">
        <v>8336</v>
      </c>
      <c r="V2418" t="s">
        <v>8337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v>0</v>
      </c>
      <c r="G2419" t="s">
        <v>8221</v>
      </c>
      <c r="H2419" t="str">
        <f t="shared" si="148"/>
        <v>null</v>
      </c>
      <c r="I2419">
        <f t="shared" si="149"/>
        <v>0</v>
      </c>
      <c r="J2419">
        <v>0</v>
      </c>
      <c r="K2419" s="7">
        <v>0</v>
      </c>
      <c r="L2419" t="s">
        <v>8224</v>
      </c>
      <c r="M2419" t="s">
        <v>8246</v>
      </c>
      <c r="N2419">
        <v>1407705187</v>
      </c>
      <c r="O2419" s="11">
        <f t="shared" si="150"/>
        <v>41861.884108796294</v>
      </c>
      <c r="P2419">
        <v>1405113187</v>
      </c>
      <c r="Q2419" s="11">
        <f t="shared" si="151"/>
        <v>41831.884108796294</v>
      </c>
      <c r="R2419" t="b">
        <v>0</v>
      </c>
      <c r="S2419" t="b">
        <v>0</v>
      </c>
      <c r="T2419" t="s">
        <v>8284</v>
      </c>
      <c r="U2419" t="s">
        <v>8336</v>
      </c>
      <c r="V2419" t="s">
        <v>8337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v>0.02</v>
      </c>
      <c r="G2420" t="s">
        <v>8221</v>
      </c>
      <c r="H2420" t="str">
        <f t="shared" si="148"/>
        <v>null</v>
      </c>
      <c r="I2420">
        <f t="shared" si="149"/>
        <v>5</v>
      </c>
      <c r="J2420">
        <v>5</v>
      </c>
      <c r="K2420" s="6">
        <v>1</v>
      </c>
      <c r="L2420" t="s">
        <v>8224</v>
      </c>
      <c r="M2420" t="s">
        <v>8246</v>
      </c>
      <c r="N2420">
        <v>1427225644</v>
      </c>
      <c r="O2420" s="11">
        <f t="shared" si="150"/>
        <v>42087.815324074079</v>
      </c>
      <c r="P2420">
        <v>1422045244</v>
      </c>
      <c r="Q2420" s="11">
        <f t="shared" si="151"/>
        <v>42027.856990740736</v>
      </c>
      <c r="R2420" t="b">
        <v>0</v>
      </c>
      <c r="S2420" t="b">
        <v>0</v>
      </c>
      <c r="T2420" t="s">
        <v>8284</v>
      </c>
      <c r="U2420" t="s">
        <v>8336</v>
      </c>
      <c r="V2420" t="s">
        <v>8337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v>0</v>
      </c>
      <c r="G2421" t="s">
        <v>8221</v>
      </c>
      <c r="H2421" t="str">
        <f t="shared" si="148"/>
        <v>null</v>
      </c>
      <c r="I2421">
        <f t="shared" si="149"/>
        <v>0</v>
      </c>
      <c r="J2421">
        <v>0</v>
      </c>
      <c r="K2421" s="7">
        <v>0</v>
      </c>
      <c r="L2421" t="s">
        <v>8224</v>
      </c>
      <c r="M2421" t="s">
        <v>8246</v>
      </c>
      <c r="N2421">
        <v>1424281389</v>
      </c>
      <c r="O2421" s="11">
        <f t="shared" si="150"/>
        <v>42053.738298611104</v>
      </c>
      <c r="P2421">
        <v>1419097389</v>
      </c>
      <c r="Q2421" s="11">
        <f t="shared" si="151"/>
        <v>41993.738298611104</v>
      </c>
      <c r="R2421" t="b">
        <v>0</v>
      </c>
      <c r="S2421" t="b">
        <v>0</v>
      </c>
      <c r="T2421" t="s">
        <v>8284</v>
      </c>
      <c r="U2421" t="s">
        <v>8336</v>
      </c>
      <c r="V2421" t="s">
        <v>8337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v>14.825133372851216</v>
      </c>
      <c r="G2422" t="s">
        <v>8221</v>
      </c>
      <c r="H2422" t="str">
        <f t="shared" si="148"/>
        <v>null</v>
      </c>
      <c r="I2422">
        <f t="shared" si="149"/>
        <v>36</v>
      </c>
      <c r="J2422">
        <v>36</v>
      </c>
      <c r="K2422" s="6">
        <v>69.472222222222229</v>
      </c>
      <c r="L2422" t="s">
        <v>8224</v>
      </c>
      <c r="M2422" t="s">
        <v>8246</v>
      </c>
      <c r="N2422">
        <v>1415583695</v>
      </c>
      <c r="O2422" s="11">
        <f t="shared" si="150"/>
        <v>41953.070543981477</v>
      </c>
      <c r="P2422">
        <v>1410396095</v>
      </c>
      <c r="Q2422" s="11">
        <f t="shared" si="151"/>
        <v>41893.028877314813</v>
      </c>
      <c r="R2422" t="b">
        <v>0</v>
      </c>
      <c r="S2422" t="b">
        <v>0</v>
      </c>
      <c r="T2422" t="s">
        <v>8284</v>
      </c>
      <c r="U2422" t="s">
        <v>8336</v>
      </c>
      <c r="V2422" t="s">
        <v>8337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v>1.6666666666666666E-2</v>
      </c>
      <c r="G2423" t="s">
        <v>8221</v>
      </c>
      <c r="H2423" t="str">
        <f t="shared" si="148"/>
        <v>null</v>
      </c>
      <c r="I2423">
        <f t="shared" si="149"/>
        <v>1</v>
      </c>
      <c r="J2423">
        <v>1</v>
      </c>
      <c r="K2423" s="6">
        <v>1</v>
      </c>
      <c r="L2423" t="s">
        <v>8224</v>
      </c>
      <c r="M2423" t="s">
        <v>8246</v>
      </c>
      <c r="N2423">
        <v>1424536196</v>
      </c>
      <c r="O2423" s="11">
        <f t="shared" si="150"/>
        <v>42056.687453703707</v>
      </c>
      <c r="P2423">
        <v>1421944196</v>
      </c>
      <c r="Q2423" s="11">
        <f t="shared" si="151"/>
        <v>42026.687453703707</v>
      </c>
      <c r="R2423" t="b">
        <v>0</v>
      </c>
      <c r="S2423" t="b">
        <v>0</v>
      </c>
      <c r="T2423" t="s">
        <v>8284</v>
      </c>
      <c r="U2423" t="s">
        <v>8336</v>
      </c>
      <c r="V2423" t="s">
        <v>8337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v>0.2</v>
      </c>
      <c r="G2424" t="s">
        <v>8221</v>
      </c>
      <c r="H2424" t="str">
        <f t="shared" si="148"/>
        <v>null</v>
      </c>
      <c r="I2424">
        <f t="shared" si="149"/>
        <v>1</v>
      </c>
      <c r="J2424">
        <v>1</v>
      </c>
      <c r="K2424" s="6">
        <v>1</v>
      </c>
      <c r="L2424" t="s">
        <v>8224</v>
      </c>
      <c r="M2424" t="s">
        <v>8246</v>
      </c>
      <c r="N2424">
        <v>1426091036</v>
      </c>
      <c r="O2424" s="11">
        <f t="shared" si="150"/>
        <v>42074.683287037042</v>
      </c>
      <c r="P2424">
        <v>1423502636</v>
      </c>
      <c r="Q2424" s="11">
        <f t="shared" si="151"/>
        <v>42044.724953703699</v>
      </c>
      <c r="R2424" t="b">
        <v>0</v>
      </c>
      <c r="S2424" t="b">
        <v>0</v>
      </c>
      <c r="T2424" t="s">
        <v>8284</v>
      </c>
      <c r="U2424" t="s">
        <v>8336</v>
      </c>
      <c r="V2424" t="s">
        <v>8337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v>1.3333333333333334E-2</v>
      </c>
      <c r="G2425" t="s">
        <v>8221</v>
      </c>
      <c r="H2425" t="str">
        <f t="shared" si="148"/>
        <v>null</v>
      </c>
      <c r="I2425">
        <f t="shared" si="149"/>
        <v>1</v>
      </c>
      <c r="J2425">
        <v>1</v>
      </c>
      <c r="K2425" s="6">
        <v>8</v>
      </c>
      <c r="L2425" t="s">
        <v>8224</v>
      </c>
      <c r="M2425" t="s">
        <v>8246</v>
      </c>
      <c r="N2425">
        <v>1420044890</v>
      </c>
      <c r="O2425" s="11">
        <f t="shared" si="150"/>
        <v>42004.704745370371</v>
      </c>
      <c r="P2425">
        <v>1417452890</v>
      </c>
      <c r="Q2425" s="11">
        <f t="shared" si="151"/>
        <v>41974.704745370371</v>
      </c>
      <c r="R2425" t="b">
        <v>0</v>
      </c>
      <c r="S2425" t="b">
        <v>0</v>
      </c>
      <c r="T2425" t="s">
        <v>8284</v>
      </c>
      <c r="U2425" t="s">
        <v>8336</v>
      </c>
      <c r="V2425" t="s">
        <v>8337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v>1.24</v>
      </c>
      <c r="G2426" t="s">
        <v>8221</v>
      </c>
      <c r="H2426" t="str">
        <f t="shared" si="148"/>
        <v>null</v>
      </c>
      <c r="I2426">
        <f t="shared" si="149"/>
        <v>9</v>
      </c>
      <c r="J2426">
        <v>9</v>
      </c>
      <c r="K2426" s="6">
        <v>34.444444444444443</v>
      </c>
      <c r="L2426" t="s">
        <v>8224</v>
      </c>
      <c r="M2426" t="s">
        <v>8246</v>
      </c>
      <c r="N2426">
        <v>1414445108</v>
      </c>
      <c r="O2426" s="11">
        <f t="shared" si="150"/>
        <v>41939.892453703702</v>
      </c>
      <c r="P2426">
        <v>1411853108</v>
      </c>
      <c r="Q2426" s="11">
        <f t="shared" si="151"/>
        <v>41909.892453703702</v>
      </c>
      <c r="R2426" t="b">
        <v>0</v>
      </c>
      <c r="S2426" t="b">
        <v>0</v>
      </c>
      <c r="T2426" t="s">
        <v>8284</v>
      </c>
      <c r="U2426" t="s">
        <v>8336</v>
      </c>
      <c r="V2426" t="s">
        <v>8337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v>2.8571428571428574E-2</v>
      </c>
      <c r="G2427" t="s">
        <v>8221</v>
      </c>
      <c r="H2427" t="str">
        <f t="shared" si="148"/>
        <v>null</v>
      </c>
      <c r="I2427">
        <f t="shared" si="149"/>
        <v>1</v>
      </c>
      <c r="J2427">
        <v>1</v>
      </c>
      <c r="K2427" s="6">
        <v>1</v>
      </c>
      <c r="L2427" t="s">
        <v>8224</v>
      </c>
      <c r="M2427" t="s">
        <v>8246</v>
      </c>
      <c r="N2427">
        <v>1464386640</v>
      </c>
      <c r="O2427" s="11">
        <f t="shared" si="150"/>
        <v>42517.919444444444</v>
      </c>
      <c r="P2427">
        <v>1463090149</v>
      </c>
      <c r="Q2427" s="11">
        <f t="shared" si="151"/>
        <v>42502.913761574076</v>
      </c>
      <c r="R2427" t="b">
        <v>0</v>
      </c>
      <c r="S2427" t="b">
        <v>0</v>
      </c>
      <c r="T2427" t="s">
        <v>8284</v>
      </c>
      <c r="U2427" t="s">
        <v>8336</v>
      </c>
      <c r="V2427" t="s">
        <v>8337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v>0</v>
      </c>
      <c r="G2428" t="s">
        <v>8221</v>
      </c>
      <c r="H2428" t="str">
        <f t="shared" si="148"/>
        <v>null</v>
      </c>
      <c r="I2428">
        <f t="shared" si="149"/>
        <v>0</v>
      </c>
      <c r="J2428">
        <v>0</v>
      </c>
      <c r="K2428" s="7">
        <v>0</v>
      </c>
      <c r="L2428" t="s">
        <v>8224</v>
      </c>
      <c r="M2428" t="s">
        <v>8246</v>
      </c>
      <c r="N2428">
        <v>1439006692</v>
      </c>
      <c r="O2428" s="11">
        <f t="shared" si="150"/>
        <v>42224.170046296291</v>
      </c>
      <c r="P2428">
        <v>1433822692</v>
      </c>
      <c r="Q2428" s="11">
        <f t="shared" si="151"/>
        <v>42164.170046296291</v>
      </c>
      <c r="R2428" t="b">
        <v>0</v>
      </c>
      <c r="S2428" t="b">
        <v>0</v>
      </c>
      <c r="T2428" t="s">
        <v>8284</v>
      </c>
      <c r="U2428" t="s">
        <v>8336</v>
      </c>
      <c r="V2428" t="s">
        <v>8337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v>2E-3</v>
      </c>
      <c r="G2429" t="s">
        <v>8221</v>
      </c>
      <c r="H2429" t="str">
        <f t="shared" si="148"/>
        <v>null</v>
      </c>
      <c r="I2429">
        <f t="shared" si="149"/>
        <v>1</v>
      </c>
      <c r="J2429">
        <v>1</v>
      </c>
      <c r="K2429" s="6">
        <v>1</v>
      </c>
      <c r="L2429" t="s">
        <v>8224</v>
      </c>
      <c r="M2429" t="s">
        <v>8246</v>
      </c>
      <c r="N2429">
        <v>1458715133</v>
      </c>
      <c r="O2429" s="11">
        <f t="shared" si="150"/>
        <v>42452.277002314819</v>
      </c>
      <c r="P2429">
        <v>1455262733</v>
      </c>
      <c r="Q2429" s="11">
        <f t="shared" si="151"/>
        <v>42412.318668981476</v>
      </c>
      <c r="R2429" t="b">
        <v>0</v>
      </c>
      <c r="S2429" t="b">
        <v>0</v>
      </c>
      <c r="T2429" t="s">
        <v>8284</v>
      </c>
      <c r="U2429" t="s">
        <v>8336</v>
      </c>
      <c r="V2429" t="s">
        <v>8337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v>2.8571428571428571E-3</v>
      </c>
      <c r="G2430" t="s">
        <v>8221</v>
      </c>
      <c r="H2430" t="str">
        <f t="shared" si="148"/>
        <v>null</v>
      </c>
      <c r="I2430">
        <f t="shared" si="149"/>
        <v>1</v>
      </c>
      <c r="J2430">
        <v>1</v>
      </c>
      <c r="K2430" s="6">
        <v>1</v>
      </c>
      <c r="L2430" t="s">
        <v>8224</v>
      </c>
      <c r="M2430" t="s">
        <v>8246</v>
      </c>
      <c r="N2430">
        <v>1426182551</v>
      </c>
      <c r="O2430" s="11">
        <f t="shared" si="150"/>
        <v>42075.742488425924</v>
      </c>
      <c r="P2430">
        <v>1423594151</v>
      </c>
      <c r="Q2430" s="11">
        <f t="shared" si="151"/>
        <v>42045.784155092595</v>
      </c>
      <c r="R2430" t="b">
        <v>0</v>
      </c>
      <c r="S2430" t="b">
        <v>0</v>
      </c>
      <c r="T2430" t="s">
        <v>8284</v>
      </c>
      <c r="U2430" t="s">
        <v>8336</v>
      </c>
      <c r="V2430" t="s">
        <v>8337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v>1.4321428571428572</v>
      </c>
      <c r="G2431" t="s">
        <v>8221</v>
      </c>
      <c r="H2431" t="str">
        <f t="shared" si="148"/>
        <v>null</v>
      </c>
      <c r="I2431">
        <f t="shared" si="149"/>
        <v>4</v>
      </c>
      <c r="J2431">
        <v>4</v>
      </c>
      <c r="K2431" s="6">
        <v>501.25</v>
      </c>
      <c r="L2431" t="s">
        <v>8234</v>
      </c>
      <c r="M2431" t="s">
        <v>8254</v>
      </c>
      <c r="N2431">
        <v>1486313040</v>
      </c>
      <c r="O2431" s="11">
        <f t="shared" si="150"/>
        <v>42771.697222222225</v>
      </c>
      <c r="P2431">
        <v>1483131966</v>
      </c>
      <c r="Q2431" s="11">
        <f t="shared" si="151"/>
        <v>42734.879236111112</v>
      </c>
      <c r="R2431" t="b">
        <v>0</v>
      </c>
      <c r="S2431" t="b">
        <v>0</v>
      </c>
      <c r="T2431" t="s">
        <v>8284</v>
      </c>
      <c r="U2431" t="s">
        <v>8336</v>
      </c>
      <c r="V2431" t="s">
        <v>8337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v>0.70000000000000007</v>
      </c>
      <c r="G2432" t="s">
        <v>8221</v>
      </c>
      <c r="H2432" t="str">
        <f t="shared" si="148"/>
        <v>null</v>
      </c>
      <c r="I2432">
        <f t="shared" si="149"/>
        <v>2</v>
      </c>
      <c r="J2432">
        <v>2</v>
      </c>
      <c r="K2432" s="6">
        <v>10.5</v>
      </c>
      <c r="L2432" t="s">
        <v>8224</v>
      </c>
      <c r="M2432" t="s">
        <v>8246</v>
      </c>
      <c r="N2432">
        <v>1455246504</v>
      </c>
      <c r="O2432" s="11">
        <f t="shared" si="150"/>
        <v>42412.130833333329</v>
      </c>
      <c r="P2432">
        <v>1452654504</v>
      </c>
      <c r="Q2432" s="11">
        <f t="shared" si="151"/>
        <v>42382.130833333329</v>
      </c>
      <c r="R2432" t="b">
        <v>0</v>
      </c>
      <c r="S2432" t="b">
        <v>0</v>
      </c>
      <c r="T2432" t="s">
        <v>8284</v>
      </c>
      <c r="U2432" t="s">
        <v>8336</v>
      </c>
      <c r="V2432" t="s">
        <v>8337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v>2E-3</v>
      </c>
      <c r="G2433" t="s">
        <v>8221</v>
      </c>
      <c r="H2433" t="str">
        <f t="shared" si="148"/>
        <v>null</v>
      </c>
      <c r="I2433">
        <f t="shared" si="149"/>
        <v>2</v>
      </c>
      <c r="J2433">
        <v>2</v>
      </c>
      <c r="K2433" s="6">
        <v>1</v>
      </c>
      <c r="L2433" t="s">
        <v>8224</v>
      </c>
      <c r="M2433" t="s">
        <v>8246</v>
      </c>
      <c r="N2433">
        <v>1467080613</v>
      </c>
      <c r="O2433" s="11">
        <f t="shared" si="150"/>
        <v>42549.099687499998</v>
      </c>
      <c r="P2433">
        <v>1461896613</v>
      </c>
      <c r="Q2433" s="11">
        <f t="shared" si="151"/>
        <v>42489.099687499998</v>
      </c>
      <c r="R2433" t="b">
        <v>0</v>
      </c>
      <c r="S2433" t="b">
        <v>0</v>
      </c>
      <c r="T2433" t="s">
        <v>8284</v>
      </c>
      <c r="U2433" t="s">
        <v>8336</v>
      </c>
      <c r="V2433" t="s">
        <v>8337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v>1.4285714285714287E-2</v>
      </c>
      <c r="G2434" t="s">
        <v>8221</v>
      </c>
      <c r="H2434" t="str">
        <f t="shared" ref="H2434:H2497" si="152">IF(G2434="successful",J2434,"null")</f>
        <v>null</v>
      </c>
      <c r="I2434">
        <f t="shared" si="149"/>
        <v>2</v>
      </c>
      <c r="J2434">
        <v>2</v>
      </c>
      <c r="K2434" s="6">
        <v>1</v>
      </c>
      <c r="L2434" t="s">
        <v>8224</v>
      </c>
      <c r="M2434" t="s">
        <v>8246</v>
      </c>
      <c r="N2434">
        <v>1425791697</v>
      </c>
      <c r="O2434" s="11">
        <f t="shared" si="150"/>
        <v>42071.218715277777</v>
      </c>
      <c r="P2434">
        <v>1423199697</v>
      </c>
      <c r="Q2434" s="11">
        <f t="shared" si="151"/>
        <v>42041.218715277777</v>
      </c>
      <c r="R2434" t="b">
        <v>0</v>
      </c>
      <c r="S2434" t="b">
        <v>0</v>
      </c>
      <c r="T2434" t="s">
        <v>8284</v>
      </c>
      <c r="U2434" t="s">
        <v>8336</v>
      </c>
      <c r="V2434" t="s">
        <v>8337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v>0</v>
      </c>
      <c r="G2435" t="s">
        <v>8221</v>
      </c>
      <c r="H2435" t="str">
        <f t="shared" si="152"/>
        <v>null</v>
      </c>
      <c r="I2435">
        <f t="shared" ref="I2435:I2498" si="153">IF(G2435="failed",J2435,"null")</f>
        <v>0</v>
      </c>
      <c r="J2435">
        <v>0</v>
      </c>
      <c r="K2435" s="7">
        <v>0</v>
      </c>
      <c r="L2435" t="s">
        <v>8224</v>
      </c>
      <c r="M2435" t="s">
        <v>8246</v>
      </c>
      <c r="N2435">
        <v>1456608943</v>
      </c>
      <c r="O2435" s="11">
        <f t="shared" ref="O2435:O2498" si="154">(((N2435/60)/60/24)+DATE(1970,1,1))</f>
        <v>42427.89980324074</v>
      </c>
      <c r="P2435">
        <v>1454016943</v>
      </c>
      <c r="Q2435" s="11">
        <f t="shared" ref="Q2435:Q2498" si="155">(((P2435/60)/60/24)+DATE(1970,1,1))</f>
        <v>42397.89980324074</v>
      </c>
      <c r="R2435" t="b">
        <v>0</v>
      </c>
      <c r="S2435" t="b">
        <v>0</v>
      </c>
      <c r="T2435" t="s">
        <v>8284</v>
      </c>
      <c r="U2435" t="s">
        <v>8336</v>
      </c>
      <c r="V2435" t="s">
        <v>8337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v>0.13</v>
      </c>
      <c r="G2436" t="s">
        <v>8221</v>
      </c>
      <c r="H2436" t="str">
        <f t="shared" si="152"/>
        <v>null</v>
      </c>
      <c r="I2436">
        <f t="shared" si="153"/>
        <v>2</v>
      </c>
      <c r="J2436">
        <v>2</v>
      </c>
      <c r="K2436" s="6">
        <v>13</v>
      </c>
      <c r="L2436" t="s">
        <v>8224</v>
      </c>
      <c r="M2436" t="s">
        <v>8246</v>
      </c>
      <c r="N2436">
        <v>1438662474</v>
      </c>
      <c r="O2436" s="11">
        <f t="shared" si="154"/>
        <v>42220.18604166666</v>
      </c>
      <c r="P2436">
        <v>1435206474</v>
      </c>
      <c r="Q2436" s="11">
        <f t="shared" si="155"/>
        <v>42180.18604166666</v>
      </c>
      <c r="R2436" t="b">
        <v>0</v>
      </c>
      <c r="S2436" t="b">
        <v>0</v>
      </c>
      <c r="T2436" t="s">
        <v>8284</v>
      </c>
      <c r="U2436" t="s">
        <v>8336</v>
      </c>
      <c r="V2436" t="s">
        <v>8337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v>0.48960000000000004</v>
      </c>
      <c r="G2437" t="s">
        <v>8221</v>
      </c>
      <c r="H2437" t="str">
        <f t="shared" si="152"/>
        <v>null</v>
      </c>
      <c r="I2437">
        <f t="shared" si="153"/>
        <v>4</v>
      </c>
      <c r="J2437">
        <v>4</v>
      </c>
      <c r="K2437" s="6">
        <v>306</v>
      </c>
      <c r="L2437" t="s">
        <v>8235</v>
      </c>
      <c r="M2437" t="s">
        <v>8255</v>
      </c>
      <c r="N2437">
        <v>1444027186</v>
      </c>
      <c r="O2437" s="11">
        <f t="shared" si="154"/>
        <v>42282.277615740735</v>
      </c>
      <c r="P2437">
        <v>1441435186</v>
      </c>
      <c r="Q2437" s="11">
        <f t="shared" si="155"/>
        <v>42252.277615740735</v>
      </c>
      <c r="R2437" t="b">
        <v>0</v>
      </c>
      <c r="S2437" t="b">
        <v>0</v>
      </c>
      <c r="T2437" t="s">
        <v>8284</v>
      </c>
      <c r="U2437" t="s">
        <v>8336</v>
      </c>
      <c r="V2437" t="s">
        <v>8337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v>3.8461538461538464E-2</v>
      </c>
      <c r="G2438" t="s">
        <v>8221</v>
      </c>
      <c r="H2438" t="str">
        <f t="shared" si="152"/>
        <v>null</v>
      </c>
      <c r="I2438">
        <f t="shared" si="153"/>
        <v>2</v>
      </c>
      <c r="J2438">
        <v>2</v>
      </c>
      <c r="K2438" s="6">
        <v>22.5</v>
      </c>
      <c r="L2438" t="s">
        <v>8229</v>
      </c>
      <c r="M2438" t="s">
        <v>8251</v>
      </c>
      <c r="N2438">
        <v>1454078770</v>
      </c>
      <c r="O2438" s="11">
        <f t="shared" si="154"/>
        <v>42398.615393518514</v>
      </c>
      <c r="P2438">
        <v>1448894770</v>
      </c>
      <c r="Q2438" s="11">
        <f t="shared" si="155"/>
        <v>42338.615393518514</v>
      </c>
      <c r="R2438" t="b">
        <v>0</v>
      </c>
      <c r="S2438" t="b">
        <v>0</v>
      </c>
      <c r="T2438" t="s">
        <v>8284</v>
      </c>
      <c r="U2438" t="s">
        <v>8336</v>
      </c>
      <c r="V2438" t="s">
        <v>8337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v>0</v>
      </c>
      <c r="G2439" t="s">
        <v>8221</v>
      </c>
      <c r="H2439" t="str">
        <f t="shared" si="152"/>
        <v>null</v>
      </c>
      <c r="I2439">
        <f t="shared" si="153"/>
        <v>0</v>
      </c>
      <c r="J2439">
        <v>0</v>
      </c>
      <c r="K2439" s="7">
        <v>0</v>
      </c>
      <c r="L2439" t="s">
        <v>8224</v>
      </c>
      <c r="M2439" t="s">
        <v>8246</v>
      </c>
      <c r="N2439">
        <v>1426615200</v>
      </c>
      <c r="O2439" s="11">
        <f t="shared" si="154"/>
        <v>42080.75</v>
      </c>
      <c r="P2439">
        <v>1422400188</v>
      </c>
      <c r="Q2439" s="11">
        <f t="shared" si="155"/>
        <v>42031.965138888889</v>
      </c>
      <c r="R2439" t="b">
        <v>0</v>
      </c>
      <c r="S2439" t="b">
        <v>0</v>
      </c>
      <c r="T2439" t="s">
        <v>8284</v>
      </c>
      <c r="U2439" t="s">
        <v>8336</v>
      </c>
      <c r="V2439" t="s">
        <v>8337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v>0.33333333333333337</v>
      </c>
      <c r="G2440" t="s">
        <v>8221</v>
      </c>
      <c r="H2440" t="str">
        <f t="shared" si="152"/>
        <v>null</v>
      </c>
      <c r="I2440">
        <f t="shared" si="153"/>
        <v>1</v>
      </c>
      <c r="J2440">
        <v>1</v>
      </c>
      <c r="K2440" s="6">
        <v>50</v>
      </c>
      <c r="L2440" t="s">
        <v>8224</v>
      </c>
      <c r="M2440" t="s">
        <v>8246</v>
      </c>
      <c r="N2440">
        <v>1449529062</v>
      </c>
      <c r="O2440" s="11">
        <f t="shared" si="154"/>
        <v>42345.956736111111</v>
      </c>
      <c r="P2440">
        <v>1444341462</v>
      </c>
      <c r="Q2440" s="11">
        <f t="shared" si="155"/>
        <v>42285.91506944444</v>
      </c>
      <c r="R2440" t="b">
        <v>0</v>
      </c>
      <c r="S2440" t="b">
        <v>0</v>
      </c>
      <c r="T2440" t="s">
        <v>8284</v>
      </c>
      <c r="U2440" t="s">
        <v>8336</v>
      </c>
      <c r="V2440" t="s">
        <v>8337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v>0</v>
      </c>
      <c r="G2441" t="s">
        <v>8221</v>
      </c>
      <c r="H2441" t="str">
        <f t="shared" si="152"/>
        <v>null</v>
      </c>
      <c r="I2441">
        <f t="shared" si="153"/>
        <v>0</v>
      </c>
      <c r="J2441">
        <v>0</v>
      </c>
      <c r="K2441" s="7">
        <v>0</v>
      </c>
      <c r="L2441" t="s">
        <v>8224</v>
      </c>
      <c r="M2441" t="s">
        <v>8246</v>
      </c>
      <c r="N2441">
        <v>1445197129</v>
      </c>
      <c r="O2441" s="11">
        <f t="shared" si="154"/>
        <v>42295.818622685183</v>
      </c>
      <c r="P2441">
        <v>1442605129</v>
      </c>
      <c r="Q2441" s="11">
        <f t="shared" si="155"/>
        <v>42265.818622685183</v>
      </c>
      <c r="R2441" t="b">
        <v>0</v>
      </c>
      <c r="S2441" t="b">
        <v>0</v>
      </c>
      <c r="T2441" t="s">
        <v>8284</v>
      </c>
      <c r="U2441" t="s">
        <v>8336</v>
      </c>
      <c r="V2441" t="s">
        <v>8337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v>0.2</v>
      </c>
      <c r="G2442" t="s">
        <v>8221</v>
      </c>
      <c r="H2442" t="str">
        <f t="shared" si="152"/>
        <v>null</v>
      </c>
      <c r="I2442">
        <f t="shared" si="153"/>
        <v>2</v>
      </c>
      <c r="J2442">
        <v>2</v>
      </c>
      <c r="K2442" s="6">
        <v>5</v>
      </c>
      <c r="L2442" t="s">
        <v>8242</v>
      </c>
      <c r="M2442" t="s">
        <v>8249</v>
      </c>
      <c r="N2442">
        <v>1455399313</v>
      </c>
      <c r="O2442" s="11">
        <f t="shared" si="154"/>
        <v>42413.899456018517</v>
      </c>
      <c r="P2442">
        <v>1452807313</v>
      </c>
      <c r="Q2442" s="11">
        <f t="shared" si="155"/>
        <v>42383.899456018517</v>
      </c>
      <c r="R2442" t="b">
        <v>0</v>
      </c>
      <c r="S2442" t="b">
        <v>0</v>
      </c>
      <c r="T2442" t="s">
        <v>8284</v>
      </c>
      <c r="U2442" t="s">
        <v>8336</v>
      </c>
      <c r="V2442" t="s">
        <v>8337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v>107.88</v>
      </c>
      <c r="G2443" t="s">
        <v>8219</v>
      </c>
      <c r="H2443">
        <f t="shared" si="152"/>
        <v>109</v>
      </c>
      <c r="I2443" t="str">
        <f t="shared" si="153"/>
        <v>null</v>
      </c>
      <c r="J2443">
        <v>109</v>
      </c>
      <c r="K2443" s="6">
        <v>74.22935779816514</v>
      </c>
      <c r="L2443" t="s">
        <v>8224</v>
      </c>
      <c r="M2443" t="s">
        <v>8246</v>
      </c>
      <c r="N2443">
        <v>1437627540</v>
      </c>
      <c r="O2443" s="11">
        <f t="shared" si="154"/>
        <v>42208.207638888889</v>
      </c>
      <c r="P2443">
        <v>1435806054</v>
      </c>
      <c r="Q2443" s="11">
        <f t="shared" si="155"/>
        <v>42187.125625000001</v>
      </c>
      <c r="R2443" t="b">
        <v>0</v>
      </c>
      <c r="S2443" t="b">
        <v>1</v>
      </c>
      <c r="T2443" t="s">
        <v>8298</v>
      </c>
      <c r="U2443" t="s">
        <v>8336</v>
      </c>
      <c r="V2443" t="s">
        <v>8352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v>125.94166666666666</v>
      </c>
      <c r="G2444" t="s">
        <v>8219</v>
      </c>
      <c r="H2444">
        <f t="shared" si="152"/>
        <v>372</v>
      </c>
      <c r="I2444" t="str">
        <f t="shared" si="153"/>
        <v>null</v>
      </c>
      <c r="J2444">
        <v>372</v>
      </c>
      <c r="K2444" s="6">
        <v>81.252688172043008</v>
      </c>
      <c r="L2444" t="s">
        <v>8224</v>
      </c>
      <c r="M2444" t="s">
        <v>8246</v>
      </c>
      <c r="N2444">
        <v>1426777228</v>
      </c>
      <c r="O2444" s="11">
        <f t="shared" si="154"/>
        <v>42082.625324074077</v>
      </c>
      <c r="P2444">
        <v>1424188828</v>
      </c>
      <c r="Q2444" s="11">
        <f t="shared" si="155"/>
        <v>42052.666990740734</v>
      </c>
      <c r="R2444" t="b">
        <v>0</v>
      </c>
      <c r="S2444" t="b">
        <v>1</v>
      </c>
      <c r="T2444" t="s">
        <v>8298</v>
      </c>
      <c r="U2444" t="s">
        <v>8336</v>
      </c>
      <c r="V2444" t="s">
        <v>8352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v>202.51495</v>
      </c>
      <c r="G2445" t="s">
        <v>8219</v>
      </c>
      <c r="H2445">
        <f t="shared" si="152"/>
        <v>311</v>
      </c>
      <c r="I2445" t="str">
        <f t="shared" si="153"/>
        <v>null</v>
      </c>
      <c r="J2445">
        <v>311</v>
      </c>
      <c r="K2445" s="6">
        <v>130.23469453376205</v>
      </c>
      <c r="L2445" t="s">
        <v>8224</v>
      </c>
      <c r="M2445" t="s">
        <v>8246</v>
      </c>
      <c r="N2445">
        <v>1408114822</v>
      </c>
      <c r="O2445" s="11">
        <f t="shared" si="154"/>
        <v>41866.625254629631</v>
      </c>
      <c r="P2445">
        <v>1405522822</v>
      </c>
      <c r="Q2445" s="11">
        <f t="shared" si="155"/>
        <v>41836.625254629631</v>
      </c>
      <c r="R2445" t="b">
        <v>0</v>
      </c>
      <c r="S2445" t="b">
        <v>1</v>
      </c>
      <c r="T2445" t="s">
        <v>8298</v>
      </c>
      <c r="U2445" t="s">
        <v>8336</v>
      </c>
      <c r="V2445" t="s">
        <v>8352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v>108.60000000000001</v>
      </c>
      <c r="G2446" t="s">
        <v>8219</v>
      </c>
      <c r="H2446">
        <f t="shared" si="152"/>
        <v>61</v>
      </c>
      <c r="I2446" t="str">
        <f t="shared" si="153"/>
        <v>null</v>
      </c>
      <c r="J2446">
        <v>61</v>
      </c>
      <c r="K2446" s="6">
        <v>53.409836065573771</v>
      </c>
      <c r="L2446" t="s">
        <v>8224</v>
      </c>
      <c r="M2446" t="s">
        <v>8246</v>
      </c>
      <c r="N2446">
        <v>1464199591</v>
      </c>
      <c r="O2446" s="11">
        <f t="shared" si="154"/>
        <v>42515.754525462966</v>
      </c>
      <c r="P2446">
        <v>1461607591</v>
      </c>
      <c r="Q2446" s="11">
        <f t="shared" si="155"/>
        <v>42485.754525462966</v>
      </c>
      <c r="R2446" t="b">
        <v>0</v>
      </c>
      <c r="S2446" t="b">
        <v>1</v>
      </c>
      <c r="T2446" t="s">
        <v>8298</v>
      </c>
      <c r="U2446" t="s">
        <v>8336</v>
      </c>
      <c r="V2446" t="s">
        <v>8352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v>172.8</v>
      </c>
      <c r="G2447" t="s">
        <v>8219</v>
      </c>
      <c r="H2447">
        <f t="shared" si="152"/>
        <v>115</v>
      </c>
      <c r="I2447" t="str">
        <f t="shared" si="153"/>
        <v>null</v>
      </c>
      <c r="J2447">
        <v>115</v>
      </c>
      <c r="K2447" s="6">
        <v>75.130434782608702</v>
      </c>
      <c r="L2447" t="s">
        <v>8224</v>
      </c>
      <c r="M2447" t="s">
        <v>8246</v>
      </c>
      <c r="N2447">
        <v>1443242021</v>
      </c>
      <c r="O2447" s="11">
        <f t="shared" si="154"/>
        <v>42273.190057870372</v>
      </c>
      <c r="P2447">
        <v>1440650021</v>
      </c>
      <c r="Q2447" s="11">
        <f t="shared" si="155"/>
        <v>42243.190057870372</v>
      </c>
      <c r="R2447" t="b">
        <v>0</v>
      </c>
      <c r="S2447" t="b">
        <v>1</v>
      </c>
      <c r="T2447" t="s">
        <v>8298</v>
      </c>
      <c r="U2447" t="s">
        <v>8336</v>
      </c>
      <c r="V2447" t="s">
        <v>8352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v>167.98</v>
      </c>
      <c r="G2448" t="s">
        <v>8219</v>
      </c>
      <c r="H2448">
        <f t="shared" si="152"/>
        <v>111</v>
      </c>
      <c r="I2448" t="str">
        <f t="shared" si="153"/>
        <v>null</v>
      </c>
      <c r="J2448">
        <v>111</v>
      </c>
      <c r="K2448" s="6">
        <v>75.666666666666671</v>
      </c>
      <c r="L2448" t="s">
        <v>8224</v>
      </c>
      <c r="M2448" t="s">
        <v>8246</v>
      </c>
      <c r="N2448">
        <v>1480174071</v>
      </c>
      <c r="O2448" s="11">
        <f t="shared" si="154"/>
        <v>42700.64434027778</v>
      </c>
      <c r="P2448">
        <v>1477578471</v>
      </c>
      <c r="Q2448" s="11">
        <f t="shared" si="155"/>
        <v>42670.602673611109</v>
      </c>
      <c r="R2448" t="b">
        <v>0</v>
      </c>
      <c r="S2448" t="b">
        <v>1</v>
      </c>
      <c r="T2448" t="s">
        <v>8298</v>
      </c>
      <c r="U2448" t="s">
        <v>8336</v>
      </c>
      <c r="V2448" t="s">
        <v>8352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v>427.20000000000005</v>
      </c>
      <c r="G2449" t="s">
        <v>8219</v>
      </c>
      <c r="H2449">
        <f t="shared" si="152"/>
        <v>337</v>
      </c>
      <c r="I2449" t="str">
        <f t="shared" si="153"/>
        <v>null</v>
      </c>
      <c r="J2449">
        <v>337</v>
      </c>
      <c r="K2449" s="6">
        <v>31.691394658753708</v>
      </c>
      <c r="L2449" t="s">
        <v>8224</v>
      </c>
      <c r="M2449" t="s">
        <v>8246</v>
      </c>
      <c r="N2449">
        <v>1478923200</v>
      </c>
      <c r="O2449" s="11">
        <f t="shared" si="154"/>
        <v>42686.166666666672</v>
      </c>
      <c r="P2449">
        <v>1476184593</v>
      </c>
      <c r="Q2449" s="11">
        <f t="shared" si="155"/>
        <v>42654.469826388886</v>
      </c>
      <c r="R2449" t="b">
        <v>0</v>
      </c>
      <c r="S2449" t="b">
        <v>1</v>
      </c>
      <c r="T2449" t="s">
        <v>8298</v>
      </c>
      <c r="U2449" t="s">
        <v>8336</v>
      </c>
      <c r="V2449" t="s">
        <v>8352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v>107.5</v>
      </c>
      <c r="G2450" t="s">
        <v>8219</v>
      </c>
      <c r="H2450">
        <f t="shared" si="152"/>
        <v>9</v>
      </c>
      <c r="I2450" t="str">
        <f t="shared" si="153"/>
        <v>null</v>
      </c>
      <c r="J2450">
        <v>9</v>
      </c>
      <c r="K2450" s="6">
        <v>47.777777777777779</v>
      </c>
      <c r="L2450" t="s">
        <v>8224</v>
      </c>
      <c r="M2450" t="s">
        <v>8246</v>
      </c>
      <c r="N2450">
        <v>1472621760</v>
      </c>
      <c r="O2450" s="11">
        <f t="shared" si="154"/>
        <v>42613.233333333337</v>
      </c>
      <c r="P2450">
        <v>1472110513</v>
      </c>
      <c r="Q2450" s="11">
        <f t="shared" si="155"/>
        <v>42607.316122685181</v>
      </c>
      <c r="R2450" t="b">
        <v>0</v>
      </c>
      <c r="S2450" t="b">
        <v>1</v>
      </c>
      <c r="T2450" t="s">
        <v>8298</v>
      </c>
      <c r="U2450" t="s">
        <v>8336</v>
      </c>
      <c r="V2450" t="s">
        <v>8352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v>108</v>
      </c>
      <c r="G2451" t="s">
        <v>8219</v>
      </c>
      <c r="H2451">
        <f t="shared" si="152"/>
        <v>120</v>
      </c>
      <c r="I2451" t="str">
        <f t="shared" si="153"/>
        <v>null</v>
      </c>
      <c r="J2451">
        <v>120</v>
      </c>
      <c r="K2451" s="6">
        <v>90</v>
      </c>
      <c r="L2451" t="s">
        <v>8224</v>
      </c>
      <c r="M2451" t="s">
        <v>8246</v>
      </c>
      <c r="N2451">
        <v>1417321515</v>
      </c>
      <c r="O2451" s="11">
        <f t="shared" si="154"/>
        <v>41973.184201388889</v>
      </c>
      <c r="P2451">
        <v>1414725915</v>
      </c>
      <c r="Q2451" s="11">
        <f t="shared" si="155"/>
        <v>41943.142534722225</v>
      </c>
      <c r="R2451" t="b">
        <v>0</v>
      </c>
      <c r="S2451" t="b">
        <v>1</v>
      </c>
      <c r="T2451" t="s">
        <v>8298</v>
      </c>
      <c r="U2451" t="s">
        <v>8336</v>
      </c>
      <c r="V2451" t="s">
        <v>8352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v>101.53353333333335</v>
      </c>
      <c r="G2452" t="s">
        <v>8219</v>
      </c>
      <c r="H2452">
        <f t="shared" si="152"/>
        <v>102</v>
      </c>
      <c r="I2452" t="str">
        <f t="shared" si="153"/>
        <v>null</v>
      </c>
      <c r="J2452">
        <v>102</v>
      </c>
      <c r="K2452" s="6">
        <v>149.31401960784314</v>
      </c>
      <c r="L2452" t="s">
        <v>8224</v>
      </c>
      <c r="M2452" t="s">
        <v>8246</v>
      </c>
      <c r="N2452">
        <v>1414465860</v>
      </c>
      <c r="O2452" s="11">
        <f t="shared" si="154"/>
        <v>41940.132638888892</v>
      </c>
      <c r="P2452">
        <v>1411177456</v>
      </c>
      <c r="Q2452" s="11">
        <f t="shared" si="155"/>
        <v>41902.07240740741</v>
      </c>
      <c r="R2452" t="b">
        <v>0</v>
      </c>
      <c r="S2452" t="b">
        <v>1</v>
      </c>
      <c r="T2452" t="s">
        <v>8298</v>
      </c>
      <c r="U2452" t="s">
        <v>8336</v>
      </c>
      <c r="V2452" t="s">
        <v>8352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v>115.45</v>
      </c>
      <c r="G2453" t="s">
        <v>8219</v>
      </c>
      <c r="H2453">
        <f t="shared" si="152"/>
        <v>186</v>
      </c>
      <c r="I2453" t="str">
        <f t="shared" si="153"/>
        <v>null</v>
      </c>
      <c r="J2453">
        <v>186</v>
      </c>
      <c r="K2453" s="6">
        <v>62.06989247311828</v>
      </c>
      <c r="L2453" t="s">
        <v>8224</v>
      </c>
      <c r="M2453" t="s">
        <v>8246</v>
      </c>
      <c r="N2453">
        <v>1488750490</v>
      </c>
      <c r="O2453" s="11">
        <f t="shared" si="154"/>
        <v>42799.908449074079</v>
      </c>
      <c r="P2453">
        <v>1487022490</v>
      </c>
      <c r="Q2453" s="11">
        <f t="shared" si="155"/>
        <v>42779.908449074079</v>
      </c>
      <c r="R2453" t="b">
        <v>0</v>
      </c>
      <c r="S2453" t="b">
        <v>1</v>
      </c>
      <c r="T2453" t="s">
        <v>8298</v>
      </c>
      <c r="U2453" t="s">
        <v>8336</v>
      </c>
      <c r="V2453" t="s">
        <v>8352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v>133.5</v>
      </c>
      <c r="G2454" t="s">
        <v>8219</v>
      </c>
      <c r="H2454">
        <f t="shared" si="152"/>
        <v>15</v>
      </c>
      <c r="I2454" t="str">
        <f t="shared" si="153"/>
        <v>null</v>
      </c>
      <c r="J2454">
        <v>15</v>
      </c>
      <c r="K2454" s="6">
        <v>53.4</v>
      </c>
      <c r="L2454" t="s">
        <v>8224</v>
      </c>
      <c r="M2454" t="s">
        <v>8246</v>
      </c>
      <c r="N2454">
        <v>1451430000</v>
      </c>
      <c r="O2454" s="11">
        <f t="shared" si="154"/>
        <v>42367.958333333328</v>
      </c>
      <c r="P2454">
        <v>1448914500</v>
      </c>
      <c r="Q2454" s="11">
        <f t="shared" si="155"/>
        <v>42338.84375</v>
      </c>
      <c r="R2454" t="b">
        <v>0</v>
      </c>
      <c r="S2454" t="b">
        <v>1</v>
      </c>
      <c r="T2454" t="s">
        <v>8298</v>
      </c>
      <c r="U2454" t="s">
        <v>8336</v>
      </c>
      <c r="V2454" t="s">
        <v>8352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v>154.69999999999999</v>
      </c>
      <c r="G2455" t="s">
        <v>8219</v>
      </c>
      <c r="H2455">
        <f t="shared" si="152"/>
        <v>67</v>
      </c>
      <c r="I2455" t="str">
        <f t="shared" si="153"/>
        <v>null</v>
      </c>
      <c r="J2455">
        <v>67</v>
      </c>
      <c r="K2455" s="6">
        <v>69.268656716417908</v>
      </c>
      <c r="L2455" t="s">
        <v>8224</v>
      </c>
      <c r="M2455" t="s">
        <v>8246</v>
      </c>
      <c r="N2455">
        <v>1486053409</v>
      </c>
      <c r="O2455" s="11">
        <f t="shared" si="154"/>
        <v>42768.692233796297</v>
      </c>
      <c r="P2455">
        <v>1483461409</v>
      </c>
      <c r="Q2455" s="11">
        <f t="shared" si="155"/>
        <v>42738.692233796297</v>
      </c>
      <c r="R2455" t="b">
        <v>0</v>
      </c>
      <c r="S2455" t="b">
        <v>1</v>
      </c>
      <c r="T2455" t="s">
        <v>8298</v>
      </c>
      <c r="U2455" t="s">
        <v>8336</v>
      </c>
      <c r="V2455" t="s">
        <v>8352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v>100.84571428571429</v>
      </c>
      <c r="G2456" t="s">
        <v>8219</v>
      </c>
      <c r="H2456">
        <f t="shared" si="152"/>
        <v>130</v>
      </c>
      <c r="I2456" t="str">
        <f t="shared" si="153"/>
        <v>null</v>
      </c>
      <c r="J2456">
        <v>130</v>
      </c>
      <c r="K2456" s="6">
        <v>271.50769230769231</v>
      </c>
      <c r="L2456" t="s">
        <v>8224</v>
      </c>
      <c r="M2456" t="s">
        <v>8246</v>
      </c>
      <c r="N2456">
        <v>1489207808</v>
      </c>
      <c r="O2456" s="11">
        <f t="shared" si="154"/>
        <v>42805.201481481476</v>
      </c>
      <c r="P2456">
        <v>1486183808</v>
      </c>
      <c r="Q2456" s="11">
        <f t="shared" si="155"/>
        <v>42770.201481481476</v>
      </c>
      <c r="R2456" t="b">
        <v>0</v>
      </c>
      <c r="S2456" t="b">
        <v>1</v>
      </c>
      <c r="T2456" t="s">
        <v>8298</v>
      </c>
      <c r="U2456" t="s">
        <v>8336</v>
      </c>
      <c r="V2456" t="s">
        <v>8352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v>182</v>
      </c>
      <c r="G2457" t="s">
        <v>8219</v>
      </c>
      <c r="H2457">
        <f t="shared" si="152"/>
        <v>16</v>
      </c>
      <c r="I2457" t="str">
        <f t="shared" si="153"/>
        <v>null</v>
      </c>
      <c r="J2457">
        <v>16</v>
      </c>
      <c r="K2457" s="6">
        <v>34.125</v>
      </c>
      <c r="L2457" t="s">
        <v>8224</v>
      </c>
      <c r="M2457" t="s">
        <v>8246</v>
      </c>
      <c r="N2457">
        <v>1461177950</v>
      </c>
      <c r="O2457" s="11">
        <f t="shared" si="154"/>
        <v>42480.781828703708</v>
      </c>
      <c r="P2457">
        <v>1458758750</v>
      </c>
      <c r="Q2457" s="11">
        <f t="shared" si="155"/>
        <v>42452.781828703708</v>
      </c>
      <c r="R2457" t="b">
        <v>0</v>
      </c>
      <c r="S2457" t="b">
        <v>1</v>
      </c>
      <c r="T2457" t="s">
        <v>8298</v>
      </c>
      <c r="U2457" t="s">
        <v>8336</v>
      </c>
      <c r="V2457" t="s">
        <v>8352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v>180.86666666666667</v>
      </c>
      <c r="G2458" t="s">
        <v>8219</v>
      </c>
      <c r="H2458">
        <f t="shared" si="152"/>
        <v>67</v>
      </c>
      <c r="I2458" t="str">
        <f t="shared" si="153"/>
        <v>null</v>
      </c>
      <c r="J2458">
        <v>67</v>
      </c>
      <c r="K2458" s="6">
        <v>40.492537313432834</v>
      </c>
      <c r="L2458" t="s">
        <v>8224</v>
      </c>
      <c r="M2458" t="s">
        <v>8246</v>
      </c>
      <c r="N2458">
        <v>1488063839</v>
      </c>
      <c r="O2458" s="11">
        <f t="shared" si="154"/>
        <v>42791.961099537039</v>
      </c>
      <c r="P2458">
        <v>1485471839</v>
      </c>
      <c r="Q2458" s="11">
        <f t="shared" si="155"/>
        <v>42761.961099537039</v>
      </c>
      <c r="R2458" t="b">
        <v>0</v>
      </c>
      <c r="S2458" t="b">
        <v>1</v>
      </c>
      <c r="T2458" t="s">
        <v>8298</v>
      </c>
      <c r="U2458" t="s">
        <v>8336</v>
      </c>
      <c r="V2458" t="s">
        <v>8352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v>102.30434782608695</v>
      </c>
      <c r="G2459" t="s">
        <v>8219</v>
      </c>
      <c r="H2459">
        <f t="shared" si="152"/>
        <v>124</v>
      </c>
      <c r="I2459" t="str">
        <f t="shared" si="153"/>
        <v>null</v>
      </c>
      <c r="J2459">
        <v>124</v>
      </c>
      <c r="K2459" s="6">
        <v>189.75806451612902</v>
      </c>
      <c r="L2459" t="s">
        <v>8224</v>
      </c>
      <c r="M2459" t="s">
        <v>8246</v>
      </c>
      <c r="N2459">
        <v>1458826056</v>
      </c>
      <c r="O2459" s="11">
        <f t="shared" si="154"/>
        <v>42453.560833333337</v>
      </c>
      <c r="P2459">
        <v>1456237656</v>
      </c>
      <c r="Q2459" s="11">
        <f t="shared" si="155"/>
        <v>42423.602500000001</v>
      </c>
      <c r="R2459" t="b">
        <v>0</v>
      </c>
      <c r="S2459" t="b">
        <v>1</v>
      </c>
      <c r="T2459" t="s">
        <v>8298</v>
      </c>
      <c r="U2459" t="s">
        <v>8336</v>
      </c>
      <c r="V2459" t="s">
        <v>8352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v>110.17999999999999</v>
      </c>
      <c r="G2460" t="s">
        <v>8219</v>
      </c>
      <c r="H2460">
        <f t="shared" si="152"/>
        <v>80</v>
      </c>
      <c r="I2460" t="str">
        <f t="shared" si="153"/>
        <v>null</v>
      </c>
      <c r="J2460">
        <v>80</v>
      </c>
      <c r="K2460" s="6">
        <v>68.862499999999997</v>
      </c>
      <c r="L2460" t="s">
        <v>8224</v>
      </c>
      <c r="M2460" t="s">
        <v>8246</v>
      </c>
      <c r="N2460">
        <v>1465498800</v>
      </c>
      <c r="O2460" s="11">
        <f t="shared" si="154"/>
        <v>42530.791666666672</v>
      </c>
      <c r="P2460">
        <v>1462481718</v>
      </c>
      <c r="Q2460" s="11">
        <f t="shared" si="155"/>
        <v>42495.871736111112</v>
      </c>
      <c r="R2460" t="b">
        <v>0</v>
      </c>
      <c r="S2460" t="b">
        <v>1</v>
      </c>
      <c r="T2460" t="s">
        <v>8298</v>
      </c>
      <c r="U2460" t="s">
        <v>8336</v>
      </c>
      <c r="V2460" t="s">
        <v>8352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v>102.25</v>
      </c>
      <c r="G2461" t="s">
        <v>8219</v>
      </c>
      <c r="H2461">
        <f t="shared" si="152"/>
        <v>282</v>
      </c>
      <c r="I2461" t="str">
        <f t="shared" si="153"/>
        <v>null</v>
      </c>
      <c r="J2461">
        <v>282</v>
      </c>
      <c r="K2461" s="6">
        <v>108.77659574468085</v>
      </c>
      <c r="L2461" t="s">
        <v>8224</v>
      </c>
      <c r="M2461" t="s">
        <v>8246</v>
      </c>
      <c r="N2461">
        <v>1458742685</v>
      </c>
      <c r="O2461" s="11">
        <f t="shared" si="154"/>
        <v>42452.595891203702</v>
      </c>
      <c r="P2461">
        <v>1454858285</v>
      </c>
      <c r="Q2461" s="11">
        <f t="shared" si="155"/>
        <v>42407.637557870374</v>
      </c>
      <c r="R2461" t="b">
        <v>0</v>
      </c>
      <c r="S2461" t="b">
        <v>1</v>
      </c>
      <c r="T2461" t="s">
        <v>8298</v>
      </c>
      <c r="U2461" t="s">
        <v>8336</v>
      </c>
      <c r="V2461" t="s">
        <v>8352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v>100.78823529411764</v>
      </c>
      <c r="G2462" t="s">
        <v>8219</v>
      </c>
      <c r="H2462">
        <f t="shared" si="152"/>
        <v>68</v>
      </c>
      <c r="I2462" t="str">
        <f t="shared" si="153"/>
        <v>null</v>
      </c>
      <c r="J2462">
        <v>68</v>
      </c>
      <c r="K2462" s="6">
        <v>125.98529411764706</v>
      </c>
      <c r="L2462" t="s">
        <v>8224</v>
      </c>
      <c r="M2462" t="s">
        <v>8246</v>
      </c>
      <c r="N2462">
        <v>1483417020</v>
      </c>
      <c r="O2462" s="11">
        <f t="shared" si="154"/>
        <v>42738.178472222222</v>
      </c>
      <c r="P2462">
        <v>1480480167</v>
      </c>
      <c r="Q2462" s="11">
        <f t="shared" si="155"/>
        <v>42704.187118055561</v>
      </c>
      <c r="R2462" t="b">
        <v>0</v>
      </c>
      <c r="S2462" t="b">
        <v>1</v>
      </c>
      <c r="T2462" t="s">
        <v>8298</v>
      </c>
      <c r="U2462" t="s">
        <v>8336</v>
      </c>
      <c r="V2462" t="s">
        <v>8352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v>103.8</v>
      </c>
      <c r="G2463" t="s">
        <v>8219</v>
      </c>
      <c r="H2463">
        <f t="shared" si="152"/>
        <v>86</v>
      </c>
      <c r="I2463" t="str">
        <f t="shared" si="153"/>
        <v>null</v>
      </c>
      <c r="J2463">
        <v>86</v>
      </c>
      <c r="K2463" s="6">
        <v>90.523255813953483</v>
      </c>
      <c r="L2463" t="s">
        <v>8224</v>
      </c>
      <c r="M2463" t="s">
        <v>8246</v>
      </c>
      <c r="N2463">
        <v>1317438000</v>
      </c>
      <c r="O2463" s="11">
        <f t="shared" si="154"/>
        <v>40817.125</v>
      </c>
      <c r="P2463">
        <v>1314577097</v>
      </c>
      <c r="Q2463" s="11">
        <f t="shared" si="155"/>
        <v>40784.012696759259</v>
      </c>
      <c r="R2463" t="b">
        <v>0</v>
      </c>
      <c r="S2463" t="b">
        <v>1</v>
      </c>
      <c r="T2463" t="s">
        <v>8279</v>
      </c>
      <c r="U2463" t="s">
        <v>8325</v>
      </c>
      <c r="V2463" t="s">
        <v>8329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v>110.70833333333334</v>
      </c>
      <c r="G2464" t="s">
        <v>8219</v>
      </c>
      <c r="H2464">
        <f t="shared" si="152"/>
        <v>115</v>
      </c>
      <c r="I2464" t="str">
        <f t="shared" si="153"/>
        <v>null</v>
      </c>
      <c r="J2464">
        <v>115</v>
      </c>
      <c r="K2464" s="6">
        <v>28.880434782608695</v>
      </c>
      <c r="L2464" t="s">
        <v>8224</v>
      </c>
      <c r="M2464" t="s">
        <v>8246</v>
      </c>
      <c r="N2464">
        <v>1342672096</v>
      </c>
      <c r="O2464" s="11">
        <f t="shared" si="154"/>
        <v>41109.186296296299</v>
      </c>
      <c r="P2464">
        <v>1340944096</v>
      </c>
      <c r="Q2464" s="11">
        <f t="shared" si="155"/>
        <v>41089.186296296299</v>
      </c>
      <c r="R2464" t="b">
        <v>0</v>
      </c>
      <c r="S2464" t="b">
        <v>1</v>
      </c>
      <c r="T2464" t="s">
        <v>8279</v>
      </c>
      <c r="U2464" t="s">
        <v>8325</v>
      </c>
      <c r="V2464" t="s">
        <v>8329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v>116.25000000000001</v>
      </c>
      <c r="G2465" t="s">
        <v>8219</v>
      </c>
      <c r="H2465">
        <f t="shared" si="152"/>
        <v>75</v>
      </c>
      <c r="I2465" t="str">
        <f t="shared" si="153"/>
        <v>null</v>
      </c>
      <c r="J2465">
        <v>75</v>
      </c>
      <c r="K2465" s="6">
        <v>31</v>
      </c>
      <c r="L2465" t="s">
        <v>8224</v>
      </c>
      <c r="M2465" t="s">
        <v>8246</v>
      </c>
      <c r="N2465">
        <v>1366138800</v>
      </c>
      <c r="O2465" s="11">
        <f t="shared" si="154"/>
        <v>41380.791666666664</v>
      </c>
      <c r="P2465">
        <v>1362710425</v>
      </c>
      <c r="Q2465" s="11">
        <f t="shared" si="155"/>
        <v>41341.111400462964</v>
      </c>
      <c r="R2465" t="b">
        <v>0</v>
      </c>
      <c r="S2465" t="b">
        <v>1</v>
      </c>
      <c r="T2465" t="s">
        <v>8279</v>
      </c>
      <c r="U2465" t="s">
        <v>8325</v>
      </c>
      <c r="V2465" t="s">
        <v>8329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v>111.1</v>
      </c>
      <c r="G2466" t="s">
        <v>8219</v>
      </c>
      <c r="H2466">
        <f t="shared" si="152"/>
        <v>43</v>
      </c>
      <c r="I2466" t="str">
        <f t="shared" si="153"/>
        <v>null</v>
      </c>
      <c r="J2466">
        <v>43</v>
      </c>
      <c r="K2466" s="6">
        <v>51.674418604651166</v>
      </c>
      <c r="L2466" t="s">
        <v>8229</v>
      </c>
      <c r="M2466" t="s">
        <v>8251</v>
      </c>
      <c r="N2466">
        <v>1443641340</v>
      </c>
      <c r="O2466" s="11">
        <f t="shared" si="154"/>
        <v>42277.811805555553</v>
      </c>
      <c r="P2466">
        <v>1441143397</v>
      </c>
      <c r="Q2466" s="11">
        <f t="shared" si="155"/>
        <v>42248.90042824074</v>
      </c>
      <c r="R2466" t="b">
        <v>0</v>
      </c>
      <c r="S2466" t="b">
        <v>1</v>
      </c>
      <c r="T2466" t="s">
        <v>8279</v>
      </c>
      <c r="U2466" t="s">
        <v>8325</v>
      </c>
      <c r="V2466" t="s">
        <v>8329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v>180.14285714285714</v>
      </c>
      <c r="G2467" t="s">
        <v>8219</v>
      </c>
      <c r="H2467">
        <f t="shared" si="152"/>
        <v>48</v>
      </c>
      <c r="I2467" t="str">
        <f t="shared" si="153"/>
        <v>null</v>
      </c>
      <c r="J2467">
        <v>48</v>
      </c>
      <c r="K2467" s="6">
        <v>26.270833333333332</v>
      </c>
      <c r="L2467" t="s">
        <v>8224</v>
      </c>
      <c r="M2467" t="s">
        <v>8246</v>
      </c>
      <c r="N2467">
        <v>1348420548</v>
      </c>
      <c r="O2467" s="11">
        <f t="shared" si="154"/>
        <v>41175.719305555554</v>
      </c>
      <c r="P2467">
        <v>1345828548</v>
      </c>
      <c r="Q2467" s="11">
        <f t="shared" si="155"/>
        <v>41145.719305555554</v>
      </c>
      <c r="R2467" t="b">
        <v>0</v>
      </c>
      <c r="S2467" t="b">
        <v>1</v>
      </c>
      <c r="T2467" t="s">
        <v>8279</v>
      </c>
      <c r="U2467" t="s">
        <v>8325</v>
      </c>
      <c r="V2467" t="s">
        <v>8329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v>100</v>
      </c>
      <c r="G2468" t="s">
        <v>8219</v>
      </c>
      <c r="H2468">
        <f t="shared" si="152"/>
        <v>52</v>
      </c>
      <c r="I2468" t="str">
        <f t="shared" si="153"/>
        <v>null</v>
      </c>
      <c r="J2468">
        <v>52</v>
      </c>
      <c r="K2468" s="6">
        <v>48.07692307692308</v>
      </c>
      <c r="L2468" t="s">
        <v>8224</v>
      </c>
      <c r="M2468" t="s">
        <v>8246</v>
      </c>
      <c r="N2468">
        <v>1368066453</v>
      </c>
      <c r="O2468" s="11">
        <f t="shared" si="154"/>
        <v>41403.102465277778</v>
      </c>
      <c r="P2468">
        <v>1365474453</v>
      </c>
      <c r="Q2468" s="11">
        <f t="shared" si="155"/>
        <v>41373.102465277778</v>
      </c>
      <c r="R2468" t="b">
        <v>0</v>
      </c>
      <c r="S2468" t="b">
        <v>1</v>
      </c>
      <c r="T2468" t="s">
        <v>8279</v>
      </c>
      <c r="U2468" t="s">
        <v>8325</v>
      </c>
      <c r="V2468" t="s">
        <v>8329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v>118.5</v>
      </c>
      <c r="G2469" t="s">
        <v>8219</v>
      </c>
      <c r="H2469">
        <f t="shared" si="152"/>
        <v>43</v>
      </c>
      <c r="I2469" t="str">
        <f t="shared" si="153"/>
        <v>null</v>
      </c>
      <c r="J2469">
        <v>43</v>
      </c>
      <c r="K2469" s="6">
        <v>27.558139534883722</v>
      </c>
      <c r="L2469" t="s">
        <v>8224</v>
      </c>
      <c r="M2469" t="s">
        <v>8246</v>
      </c>
      <c r="N2469">
        <v>1336669200</v>
      </c>
      <c r="O2469" s="11">
        <f t="shared" si="154"/>
        <v>41039.708333333336</v>
      </c>
      <c r="P2469">
        <v>1335473931</v>
      </c>
      <c r="Q2469" s="11">
        <f t="shared" si="155"/>
        <v>41025.874201388891</v>
      </c>
      <c r="R2469" t="b">
        <v>0</v>
      </c>
      <c r="S2469" t="b">
        <v>1</v>
      </c>
      <c r="T2469" t="s">
        <v>8279</v>
      </c>
      <c r="U2469" t="s">
        <v>8325</v>
      </c>
      <c r="V2469" t="s">
        <v>8329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v>107.21700000000001</v>
      </c>
      <c r="G2470" t="s">
        <v>8219</v>
      </c>
      <c r="H2470">
        <f t="shared" si="152"/>
        <v>58</v>
      </c>
      <c r="I2470" t="str">
        <f t="shared" si="153"/>
        <v>null</v>
      </c>
      <c r="J2470">
        <v>58</v>
      </c>
      <c r="K2470" s="6">
        <v>36.97137931034483</v>
      </c>
      <c r="L2470" t="s">
        <v>8224</v>
      </c>
      <c r="M2470" t="s">
        <v>8246</v>
      </c>
      <c r="N2470">
        <v>1351400400</v>
      </c>
      <c r="O2470" s="11">
        <f t="shared" si="154"/>
        <v>41210.208333333336</v>
      </c>
      <c r="P2470">
        <v>1348285321</v>
      </c>
      <c r="Q2470" s="11">
        <f t="shared" si="155"/>
        <v>41174.154178240737</v>
      </c>
      <c r="R2470" t="b">
        <v>0</v>
      </c>
      <c r="S2470" t="b">
        <v>1</v>
      </c>
      <c r="T2470" t="s">
        <v>8279</v>
      </c>
      <c r="U2470" t="s">
        <v>8325</v>
      </c>
      <c r="V2470" t="s">
        <v>8329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v>113.66666666666667</v>
      </c>
      <c r="G2471" t="s">
        <v>8219</v>
      </c>
      <c r="H2471">
        <f t="shared" si="152"/>
        <v>47</v>
      </c>
      <c r="I2471" t="str">
        <f t="shared" si="153"/>
        <v>null</v>
      </c>
      <c r="J2471">
        <v>47</v>
      </c>
      <c r="K2471" s="6">
        <v>29.021276595744681</v>
      </c>
      <c r="L2471" t="s">
        <v>8224</v>
      </c>
      <c r="M2471" t="s">
        <v>8246</v>
      </c>
      <c r="N2471">
        <v>1297160329</v>
      </c>
      <c r="O2471" s="11">
        <f t="shared" si="154"/>
        <v>40582.429733796293</v>
      </c>
      <c r="P2471">
        <v>1295000329</v>
      </c>
      <c r="Q2471" s="11">
        <f t="shared" si="155"/>
        <v>40557.429733796293</v>
      </c>
      <c r="R2471" t="b">
        <v>0</v>
      </c>
      <c r="S2471" t="b">
        <v>1</v>
      </c>
      <c r="T2471" t="s">
        <v>8279</v>
      </c>
      <c r="U2471" t="s">
        <v>8325</v>
      </c>
      <c r="V2471" t="s">
        <v>8329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v>103.16400000000002</v>
      </c>
      <c r="G2472" t="s">
        <v>8219</v>
      </c>
      <c r="H2472">
        <f t="shared" si="152"/>
        <v>36</v>
      </c>
      <c r="I2472" t="str">
        <f t="shared" si="153"/>
        <v>null</v>
      </c>
      <c r="J2472">
        <v>36</v>
      </c>
      <c r="K2472" s="6">
        <v>28.65666666666667</v>
      </c>
      <c r="L2472" t="s">
        <v>8224</v>
      </c>
      <c r="M2472" t="s">
        <v>8246</v>
      </c>
      <c r="N2472">
        <v>1337824055</v>
      </c>
      <c r="O2472" s="11">
        <f t="shared" si="154"/>
        <v>41053.07471064815</v>
      </c>
      <c r="P2472">
        <v>1335232055</v>
      </c>
      <c r="Q2472" s="11">
        <f t="shared" si="155"/>
        <v>41023.07471064815</v>
      </c>
      <c r="R2472" t="b">
        <v>0</v>
      </c>
      <c r="S2472" t="b">
        <v>1</v>
      </c>
      <c r="T2472" t="s">
        <v>8279</v>
      </c>
      <c r="U2472" t="s">
        <v>8325</v>
      </c>
      <c r="V2472" t="s">
        <v>8329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v>128</v>
      </c>
      <c r="G2473" t="s">
        <v>8219</v>
      </c>
      <c r="H2473">
        <f t="shared" si="152"/>
        <v>17</v>
      </c>
      <c r="I2473" t="str">
        <f t="shared" si="153"/>
        <v>null</v>
      </c>
      <c r="J2473">
        <v>17</v>
      </c>
      <c r="K2473" s="6">
        <v>37.647058823529413</v>
      </c>
      <c r="L2473" t="s">
        <v>8224</v>
      </c>
      <c r="M2473" t="s">
        <v>8246</v>
      </c>
      <c r="N2473">
        <v>1327535392</v>
      </c>
      <c r="O2473" s="11">
        <f t="shared" si="154"/>
        <v>40933.992962962962</v>
      </c>
      <c r="P2473">
        <v>1324079392</v>
      </c>
      <c r="Q2473" s="11">
        <f t="shared" si="155"/>
        <v>40893.992962962962</v>
      </c>
      <c r="R2473" t="b">
        <v>0</v>
      </c>
      <c r="S2473" t="b">
        <v>1</v>
      </c>
      <c r="T2473" t="s">
        <v>8279</v>
      </c>
      <c r="U2473" t="s">
        <v>8325</v>
      </c>
      <c r="V2473" t="s">
        <v>8329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v>135.76026666666667</v>
      </c>
      <c r="G2474" t="s">
        <v>8219</v>
      </c>
      <c r="H2474">
        <f t="shared" si="152"/>
        <v>104</v>
      </c>
      <c r="I2474" t="str">
        <f t="shared" si="153"/>
        <v>null</v>
      </c>
      <c r="J2474">
        <v>104</v>
      </c>
      <c r="K2474" s="6">
        <v>97.904038461538462</v>
      </c>
      <c r="L2474" t="s">
        <v>8224</v>
      </c>
      <c r="M2474" t="s">
        <v>8246</v>
      </c>
      <c r="N2474">
        <v>1283562180</v>
      </c>
      <c r="O2474" s="11">
        <f t="shared" si="154"/>
        <v>40425.043749999997</v>
      </c>
      <c r="P2474">
        <v>1277433980</v>
      </c>
      <c r="Q2474" s="11">
        <f t="shared" si="155"/>
        <v>40354.11550925926</v>
      </c>
      <c r="R2474" t="b">
        <v>0</v>
      </c>
      <c r="S2474" t="b">
        <v>1</v>
      </c>
      <c r="T2474" t="s">
        <v>8279</v>
      </c>
      <c r="U2474" t="s">
        <v>8325</v>
      </c>
      <c r="V2474" t="s">
        <v>8329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v>100</v>
      </c>
      <c r="G2475" t="s">
        <v>8219</v>
      </c>
      <c r="H2475">
        <f t="shared" si="152"/>
        <v>47</v>
      </c>
      <c r="I2475" t="str">
        <f t="shared" si="153"/>
        <v>null</v>
      </c>
      <c r="J2475">
        <v>47</v>
      </c>
      <c r="K2475" s="6">
        <v>42.553191489361701</v>
      </c>
      <c r="L2475" t="s">
        <v>8224</v>
      </c>
      <c r="M2475" t="s">
        <v>8246</v>
      </c>
      <c r="N2475">
        <v>1352573869</v>
      </c>
      <c r="O2475" s="11">
        <f t="shared" si="154"/>
        <v>41223.790150462963</v>
      </c>
      <c r="P2475">
        <v>1349978269</v>
      </c>
      <c r="Q2475" s="11">
        <f t="shared" si="155"/>
        <v>41193.748483796298</v>
      </c>
      <c r="R2475" t="b">
        <v>0</v>
      </c>
      <c r="S2475" t="b">
        <v>1</v>
      </c>
      <c r="T2475" t="s">
        <v>8279</v>
      </c>
      <c r="U2475" t="s">
        <v>8325</v>
      </c>
      <c r="V2475" t="s">
        <v>8329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v>100.00360000000002</v>
      </c>
      <c r="G2476" t="s">
        <v>8219</v>
      </c>
      <c r="H2476">
        <f t="shared" si="152"/>
        <v>38</v>
      </c>
      <c r="I2476" t="str">
        <f t="shared" si="153"/>
        <v>null</v>
      </c>
      <c r="J2476">
        <v>38</v>
      </c>
      <c r="K2476" s="6">
        <v>131.58368421052631</v>
      </c>
      <c r="L2476" t="s">
        <v>8224</v>
      </c>
      <c r="M2476" t="s">
        <v>8246</v>
      </c>
      <c r="N2476">
        <v>1286756176</v>
      </c>
      <c r="O2476" s="11">
        <f t="shared" si="154"/>
        <v>40462.011296296296</v>
      </c>
      <c r="P2476">
        <v>1282868176</v>
      </c>
      <c r="Q2476" s="11">
        <f t="shared" si="155"/>
        <v>40417.011296296296</v>
      </c>
      <c r="R2476" t="b">
        <v>0</v>
      </c>
      <c r="S2476" t="b">
        <v>1</v>
      </c>
      <c r="T2476" t="s">
        <v>8279</v>
      </c>
      <c r="U2476" t="s">
        <v>8325</v>
      </c>
      <c r="V2476" t="s">
        <v>8329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v>104.71999999999998</v>
      </c>
      <c r="G2477" t="s">
        <v>8219</v>
      </c>
      <c r="H2477">
        <f t="shared" si="152"/>
        <v>81</v>
      </c>
      <c r="I2477" t="str">
        <f t="shared" si="153"/>
        <v>null</v>
      </c>
      <c r="J2477">
        <v>81</v>
      </c>
      <c r="K2477" s="6">
        <v>32.320987654320987</v>
      </c>
      <c r="L2477" t="s">
        <v>8224</v>
      </c>
      <c r="M2477" t="s">
        <v>8246</v>
      </c>
      <c r="N2477">
        <v>1278799200</v>
      </c>
      <c r="O2477" s="11">
        <f t="shared" si="154"/>
        <v>40369.916666666664</v>
      </c>
      <c r="P2477">
        <v>1273647255</v>
      </c>
      <c r="Q2477" s="11">
        <f t="shared" si="155"/>
        <v>40310.287673611114</v>
      </c>
      <c r="R2477" t="b">
        <v>0</v>
      </c>
      <c r="S2477" t="b">
        <v>1</v>
      </c>
      <c r="T2477" t="s">
        <v>8279</v>
      </c>
      <c r="U2477" t="s">
        <v>8325</v>
      </c>
      <c r="V2477" t="s">
        <v>8329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v>105.02249999999999</v>
      </c>
      <c r="G2478" t="s">
        <v>8219</v>
      </c>
      <c r="H2478">
        <f t="shared" si="152"/>
        <v>55</v>
      </c>
      <c r="I2478" t="str">
        <f t="shared" si="153"/>
        <v>null</v>
      </c>
      <c r="J2478">
        <v>55</v>
      </c>
      <c r="K2478" s="6">
        <v>61.103999999999999</v>
      </c>
      <c r="L2478" t="s">
        <v>8224</v>
      </c>
      <c r="M2478" t="s">
        <v>8246</v>
      </c>
      <c r="N2478">
        <v>1415004770</v>
      </c>
      <c r="O2478" s="11">
        <f t="shared" si="154"/>
        <v>41946.370023148149</v>
      </c>
      <c r="P2478">
        <v>1412149970</v>
      </c>
      <c r="Q2478" s="11">
        <f t="shared" si="155"/>
        <v>41913.328356481477</v>
      </c>
      <c r="R2478" t="b">
        <v>0</v>
      </c>
      <c r="S2478" t="b">
        <v>1</v>
      </c>
      <c r="T2478" t="s">
        <v>8279</v>
      </c>
      <c r="U2478" t="s">
        <v>8325</v>
      </c>
      <c r="V2478" t="s">
        <v>8329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v>171.33333333333334</v>
      </c>
      <c r="G2479" t="s">
        <v>8219</v>
      </c>
      <c r="H2479">
        <f t="shared" si="152"/>
        <v>41</v>
      </c>
      <c r="I2479" t="str">
        <f t="shared" si="153"/>
        <v>null</v>
      </c>
      <c r="J2479">
        <v>41</v>
      </c>
      <c r="K2479" s="6">
        <v>31.341463414634145</v>
      </c>
      <c r="L2479" t="s">
        <v>8224</v>
      </c>
      <c r="M2479" t="s">
        <v>8246</v>
      </c>
      <c r="N2479">
        <v>1344789345</v>
      </c>
      <c r="O2479" s="11">
        <f t="shared" si="154"/>
        <v>41133.691493055558</v>
      </c>
      <c r="P2479">
        <v>1340901345</v>
      </c>
      <c r="Q2479" s="11">
        <f t="shared" si="155"/>
        <v>41088.691493055558</v>
      </c>
      <c r="R2479" t="b">
        <v>0</v>
      </c>
      <c r="S2479" t="b">
        <v>1</v>
      </c>
      <c r="T2479" t="s">
        <v>8279</v>
      </c>
      <c r="U2479" t="s">
        <v>8325</v>
      </c>
      <c r="V2479" t="s">
        <v>8329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v>127.49999999999999</v>
      </c>
      <c r="G2480" t="s">
        <v>8219</v>
      </c>
      <c r="H2480">
        <f t="shared" si="152"/>
        <v>79</v>
      </c>
      <c r="I2480" t="str">
        <f t="shared" si="153"/>
        <v>null</v>
      </c>
      <c r="J2480">
        <v>79</v>
      </c>
      <c r="K2480" s="6">
        <v>129.1139240506329</v>
      </c>
      <c r="L2480" t="s">
        <v>8224</v>
      </c>
      <c r="M2480" t="s">
        <v>8246</v>
      </c>
      <c r="N2480">
        <v>1358117313</v>
      </c>
      <c r="O2480" s="11">
        <f t="shared" si="154"/>
        <v>41287.950381944444</v>
      </c>
      <c r="P2480">
        <v>1355525313</v>
      </c>
      <c r="Q2480" s="11">
        <f t="shared" si="155"/>
        <v>41257.950381944444</v>
      </c>
      <c r="R2480" t="b">
        <v>0</v>
      </c>
      <c r="S2480" t="b">
        <v>1</v>
      </c>
      <c r="T2480" t="s">
        <v>8279</v>
      </c>
      <c r="U2480" t="s">
        <v>8325</v>
      </c>
      <c r="V2480" t="s">
        <v>8329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v>133.44333333333333</v>
      </c>
      <c r="G2481" t="s">
        <v>8219</v>
      </c>
      <c r="H2481">
        <f t="shared" si="152"/>
        <v>16</v>
      </c>
      <c r="I2481" t="str">
        <f t="shared" si="153"/>
        <v>null</v>
      </c>
      <c r="J2481">
        <v>16</v>
      </c>
      <c r="K2481" s="6">
        <v>25.020624999999999</v>
      </c>
      <c r="L2481" t="s">
        <v>8224</v>
      </c>
      <c r="M2481" t="s">
        <v>8246</v>
      </c>
      <c r="N2481">
        <v>1343440800</v>
      </c>
      <c r="O2481" s="11">
        <f t="shared" si="154"/>
        <v>41118.083333333336</v>
      </c>
      <c r="P2481">
        <v>1342545994</v>
      </c>
      <c r="Q2481" s="11">
        <f t="shared" si="155"/>
        <v>41107.726782407408</v>
      </c>
      <c r="R2481" t="b">
        <v>0</v>
      </c>
      <c r="S2481" t="b">
        <v>1</v>
      </c>
      <c r="T2481" t="s">
        <v>8279</v>
      </c>
      <c r="U2481" t="s">
        <v>8325</v>
      </c>
      <c r="V2481" t="s">
        <v>8329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v>100</v>
      </c>
      <c r="G2482" t="s">
        <v>8219</v>
      </c>
      <c r="H2482">
        <f t="shared" si="152"/>
        <v>8</v>
      </c>
      <c r="I2482" t="str">
        <f t="shared" si="153"/>
        <v>null</v>
      </c>
      <c r="J2482">
        <v>8</v>
      </c>
      <c r="K2482" s="6">
        <v>250</v>
      </c>
      <c r="L2482" t="s">
        <v>8224</v>
      </c>
      <c r="M2482" t="s">
        <v>8246</v>
      </c>
      <c r="N2482">
        <v>1444516084</v>
      </c>
      <c r="O2482" s="11">
        <f t="shared" si="154"/>
        <v>42287.936157407406</v>
      </c>
      <c r="P2482">
        <v>1439332084</v>
      </c>
      <c r="Q2482" s="11">
        <f t="shared" si="155"/>
        <v>42227.936157407406</v>
      </c>
      <c r="R2482" t="b">
        <v>0</v>
      </c>
      <c r="S2482" t="b">
        <v>1</v>
      </c>
      <c r="T2482" t="s">
        <v>8279</v>
      </c>
      <c r="U2482" t="s">
        <v>8325</v>
      </c>
      <c r="V2482" t="s">
        <v>8329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v>112.91099999999999</v>
      </c>
      <c r="G2483" t="s">
        <v>8219</v>
      </c>
      <c r="H2483">
        <f t="shared" si="152"/>
        <v>95</v>
      </c>
      <c r="I2483" t="str">
        <f t="shared" si="153"/>
        <v>null</v>
      </c>
      <c r="J2483">
        <v>95</v>
      </c>
      <c r="K2483" s="6">
        <v>47.541473684210523</v>
      </c>
      <c r="L2483" t="s">
        <v>8224</v>
      </c>
      <c r="M2483" t="s">
        <v>8246</v>
      </c>
      <c r="N2483">
        <v>1335799808</v>
      </c>
      <c r="O2483" s="11">
        <f t="shared" si="154"/>
        <v>41029.645925925928</v>
      </c>
      <c r="P2483">
        <v>1333207808</v>
      </c>
      <c r="Q2483" s="11">
        <f t="shared" si="155"/>
        <v>40999.645925925928</v>
      </c>
      <c r="R2483" t="b">
        <v>0</v>
      </c>
      <c r="S2483" t="b">
        <v>1</v>
      </c>
      <c r="T2483" t="s">
        <v>8279</v>
      </c>
      <c r="U2483" t="s">
        <v>8325</v>
      </c>
      <c r="V2483" t="s">
        <v>8329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v>100.1</v>
      </c>
      <c r="G2484" t="s">
        <v>8219</v>
      </c>
      <c r="H2484">
        <f t="shared" si="152"/>
        <v>25</v>
      </c>
      <c r="I2484" t="str">
        <f t="shared" si="153"/>
        <v>null</v>
      </c>
      <c r="J2484">
        <v>25</v>
      </c>
      <c r="K2484" s="6">
        <v>40.04</v>
      </c>
      <c r="L2484" t="s">
        <v>8224</v>
      </c>
      <c r="M2484" t="s">
        <v>8246</v>
      </c>
      <c r="N2484">
        <v>1312224383</v>
      </c>
      <c r="O2484" s="11">
        <f t="shared" si="154"/>
        <v>40756.782210648147</v>
      </c>
      <c r="P2484">
        <v>1308336383</v>
      </c>
      <c r="Q2484" s="11">
        <f t="shared" si="155"/>
        <v>40711.782210648147</v>
      </c>
      <c r="R2484" t="b">
        <v>0</v>
      </c>
      <c r="S2484" t="b">
        <v>1</v>
      </c>
      <c r="T2484" t="s">
        <v>8279</v>
      </c>
      <c r="U2484" t="s">
        <v>8325</v>
      </c>
      <c r="V2484" t="s">
        <v>8329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v>113.72727272727272</v>
      </c>
      <c r="G2485" t="s">
        <v>8219</v>
      </c>
      <c r="H2485">
        <f t="shared" si="152"/>
        <v>19</v>
      </c>
      <c r="I2485" t="str">
        <f t="shared" si="153"/>
        <v>null</v>
      </c>
      <c r="J2485">
        <v>19</v>
      </c>
      <c r="K2485" s="6">
        <v>65.84210526315789</v>
      </c>
      <c r="L2485" t="s">
        <v>8224</v>
      </c>
      <c r="M2485" t="s">
        <v>8246</v>
      </c>
      <c r="N2485">
        <v>1335891603</v>
      </c>
      <c r="O2485" s="11">
        <f t="shared" si="154"/>
        <v>41030.708368055559</v>
      </c>
      <c r="P2485">
        <v>1330711203</v>
      </c>
      <c r="Q2485" s="11">
        <f t="shared" si="155"/>
        <v>40970.750034722223</v>
      </c>
      <c r="R2485" t="b">
        <v>0</v>
      </c>
      <c r="S2485" t="b">
        <v>1</v>
      </c>
      <c r="T2485" t="s">
        <v>8279</v>
      </c>
      <c r="U2485" t="s">
        <v>8325</v>
      </c>
      <c r="V2485" t="s">
        <v>8329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v>119.31742857142855</v>
      </c>
      <c r="G2486" t="s">
        <v>8219</v>
      </c>
      <c r="H2486">
        <f t="shared" si="152"/>
        <v>90</v>
      </c>
      <c r="I2486" t="str">
        <f t="shared" si="153"/>
        <v>null</v>
      </c>
      <c r="J2486">
        <v>90</v>
      </c>
      <c r="K2486" s="6">
        <v>46.401222222222216</v>
      </c>
      <c r="L2486" t="s">
        <v>8224</v>
      </c>
      <c r="M2486" t="s">
        <v>8246</v>
      </c>
      <c r="N2486">
        <v>1316124003</v>
      </c>
      <c r="O2486" s="11">
        <f t="shared" si="154"/>
        <v>40801.916701388887</v>
      </c>
      <c r="P2486">
        <v>1313532003</v>
      </c>
      <c r="Q2486" s="11">
        <f t="shared" si="155"/>
        <v>40771.916701388887</v>
      </c>
      <c r="R2486" t="b">
        <v>0</v>
      </c>
      <c r="S2486" t="b">
        <v>1</v>
      </c>
      <c r="T2486" t="s">
        <v>8279</v>
      </c>
      <c r="U2486" t="s">
        <v>8325</v>
      </c>
      <c r="V2486" t="s">
        <v>8329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v>103.25</v>
      </c>
      <c r="G2487" t="s">
        <v>8219</v>
      </c>
      <c r="H2487">
        <f t="shared" si="152"/>
        <v>41</v>
      </c>
      <c r="I2487" t="str">
        <f t="shared" si="153"/>
        <v>null</v>
      </c>
      <c r="J2487">
        <v>41</v>
      </c>
      <c r="K2487" s="6">
        <v>50.365853658536587</v>
      </c>
      <c r="L2487" t="s">
        <v>8224</v>
      </c>
      <c r="M2487" t="s">
        <v>8246</v>
      </c>
      <c r="N2487">
        <v>1318463879</v>
      </c>
      <c r="O2487" s="11">
        <f t="shared" si="154"/>
        <v>40828.998599537037</v>
      </c>
      <c r="P2487">
        <v>1315439879</v>
      </c>
      <c r="Q2487" s="11">
        <f t="shared" si="155"/>
        <v>40793.998599537037</v>
      </c>
      <c r="R2487" t="b">
        <v>0</v>
      </c>
      <c r="S2487" t="b">
        <v>1</v>
      </c>
      <c r="T2487" t="s">
        <v>8279</v>
      </c>
      <c r="U2487" t="s">
        <v>8325</v>
      </c>
      <c r="V2487" t="s">
        <v>8329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v>265.66666666666669</v>
      </c>
      <c r="G2488" t="s">
        <v>8219</v>
      </c>
      <c r="H2488">
        <f t="shared" si="152"/>
        <v>30</v>
      </c>
      <c r="I2488" t="str">
        <f t="shared" si="153"/>
        <v>null</v>
      </c>
      <c r="J2488">
        <v>30</v>
      </c>
      <c r="K2488" s="6">
        <v>26.566666666666666</v>
      </c>
      <c r="L2488" t="s">
        <v>8224</v>
      </c>
      <c r="M2488" t="s">
        <v>8246</v>
      </c>
      <c r="N2488">
        <v>1335113976</v>
      </c>
      <c r="O2488" s="11">
        <f t="shared" si="154"/>
        <v>41021.708055555559</v>
      </c>
      <c r="P2488">
        <v>1332521976</v>
      </c>
      <c r="Q2488" s="11">
        <f t="shared" si="155"/>
        <v>40991.708055555559</v>
      </c>
      <c r="R2488" t="b">
        <v>0</v>
      </c>
      <c r="S2488" t="b">
        <v>1</v>
      </c>
      <c r="T2488" t="s">
        <v>8279</v>
      </c>
      <c r="U2488" t="s">
        <v>8325</v>
      </c>
      <c r="V2488" t="s">
        <v>8329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v>100.05066666666667</v>
      </c>
      <c r="G2489" t="s">
        <v>8219</v>
      </c>
      <c r="H2489">
        <f t="shared" si="152"/>
        <v>38</v>
      </c>
      <c r="I2489" t="str">
        <f t="shared" si="153"/>
        <v>null</v>
      </c>
      <c r="J2489">
        <v>38</v>
      </c>
      <c r="K2489" s="6">
        <v>39.493684210526318</v>
      </c>
      <c r="L2489" t="s">
        <v>8224</v>
      </c>
      <c r="M2489" t="s">
        <v>8246</v>
      </c>
      <c r="N2489">
        <v>1338083997</v>
      </c>
      <c r="O2489" s="11">
        <f t="shared" si="154"/>
        <v>41056.083298611113</v>
      </c>
      <c r="P2489">
        <v>1335491997</v>
      </c>
      <c r="Q2489" s="11">
        <f t="shared" si="155"/>
        <v>41026.083298611113</v>
      </c>
      <c r="R2489" t="b">
        <v>0</v>
      </c>
      <c r="S2489" t="b">
        <v>1</v>
      </c>
      <c r="T2489" t="s">
        <v>8279</v>
      </c>
      <c r="U2489" t="s">
        <v>8325</v>
      </c>
      <c r="V2489" t="s">
        <v>8329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v>106.69999999999999</v>
      </c>
      <c r="G2490" t="s">
        <v>8219</v>
      </c>
      <c r="H2490">
        <f t="shared" si="152"/>
        <v>65</v>
      </c>
      <c r="I2490" t="str">
        <f t="shared" si="153"/>
        <v>null</v>
      </c>
      <c r="J2490">
        <v>65</v>
      </c>
      <c r="K2490" s="6">
        <v>49.246153846153845</v>
      </c>
      <c r="L2490" t="s">
        <v>8224</v>
      </c>
      <c r="M2490" t="s">
        <v>8246</v>
      </c>
      <c r="N2490">
        <v>1321459908</v>
      </c>
      <c r="O2490" s="11">
        <f t="shared" si="154"/>
        <v>40863.674861111111</v>
      </c>
      <c r="P2490">
        <v>1318864308</v>
      </c>
      <c r="Q2490" s="11">
        <f t="shared" si="155"/>
        <v>40833.633194444446</v>
      </c>
      <c r="R2490" t="b">
        <v>0</v>
      </c>
      <c r="S2490" t="b">
        <v>1</v>
      </c>
      <c r="T2490" t="s">
        <v>8279</v>
      </c>
      <c r="U2490" t="s">
        <v>8325</v>
      </c>
      <c r="V2490" t="s">
        <v>8329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v>133.67142857142858</v>
      </c>
      <c r="G2491" t="s">
        <v>8219</v>
      </c>
      <c r="H2491">
        <f t="shared" si="152"/>
        <v>75</v>
      </c>
      <c r="I2491" t="str">
        <f t="shared" si="153"/>
        <v>null</v>
      </c>
      <c r="J2491">
        <v>75</v>
      </c>
      <c r="K2491" s="6">
        <v>62.38</v>
      </c>
      <c r="L2491" t="s">
        <v>8224</v>
      </c>
      <c r="M2491" t="s">
        <v>8246</v>
      </c>
      <c r="N2491">
        <v>1368117239</v>
      </c>
      <c r="O2491" s="11">
        <f t="shared" si="154"/>
        <v>41403.690266203703</v>
      </c>
      <c r="P2491">
        <v>1365525239</v>
      </c>
      <c r="Q2491" s="11">
        <f t="shared" si="155"/>
        <v>41373.690266203703</v>
      </c>
      <c r="R2491" t="b">
        <v>0</v>
      </c>
      <c r="S2491" t="b">
        <v>1</v>
      </c>
      <c r="T2491" t="s">
        <v>8279</v>
      </c>
      <c r="U2491" t="s">
        <v>8325</v>
      </c>
      <c r="V2491" t="s">
        <v>8329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v>121.39999999999999</v>
      </c>
      <c r="G2492" t="s">
        <v>8219</v>
      </c>
      <c r="H2492">
        <f t="shared" si="152"/>
        <v>16</v>
      </c>
      <c r="I2492" t="str">
        <f t="shared" si="153"/>
        <v>null</v>
      </c>
      <c r="J2492">
        <v>16</v>
      </c>
      <c r="K2492" s="6">
        <v>37.9375</v>
      </c>
      <c r="L2492" t="s">
        <v>8224</v>
      </c>
      <c r="M2492" t="s">
        <v>8246</v>
      </c>
      <c r="N2492">
        <v>1340429276</v>
      </c>
      <c r="O2492" s="11">
        <f t="shared" si="154"/>
        <v>41083.227731481478</v>
      </c>
      <c r="P2492">
        <v>1335245276</v>
      </c>
      <c r="Q2492" s="11">
        <f t="shared" si="155"/>
        <v>41023.227731481478</v>
      </c>
      <c r="R2492" t="b">
        <v>0</v>
      </c>
      <c r="S2492" t="b">
        <v>1</v>
      </c>
      <c r="T2492" t="s">
        <v>8279</v>
      </c>
      <c r="U2492" t="s">
        <v>8325</v>
      </c>
      <c r="V2492" t="s">
        <v>8329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v>103.2</v>
      </c>
      <c r="G2493" t="s">
        <v>8219</v>
      </c>
      <c r="H2493">
        <f t="shared" si="152"/>
        <v>10</v>
      </c>
      <c r="I2493" t="str">
        <f t="shared" si="153"/>
        <v>null</v>
      </c>
      <c r="J2493">
        <v>10</v>
      </c>
      <c r="K2493" s="6">
        <v>51.6</v>
      </c>
      <c r="L2493" t="s">
        <v>8224</v>
      </c>
      <c r="M2493" t="s">
        <v>8246</v>
      </c>
      <c r="N2493">
        <v>1295142660</v>
      </c>
      <c r="O2493" s="11">
        <f t="shared" si="154"/>
        <v>40559.07708333333</v>
      </c>
      <c r="P2493">
        <v>1293739714</v>
      </c>
      <c r="Q2493" s="11">
        <f t="shared" si="155"/>
        <v>40542.839282407411</v>
      </c>
      <c r="R2493" t="b">
        <v>0</v>
      </c>
      <c r="S2493" t="b">
        <v>1</v>
      </c>
      <c r="T2493" t="s">
        <v>8279</v>
      </c>
      <c r="U2493" t="s">
        <v>8325</v>
      </c>
      <c r="V2493" t="s">
        <v>8329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v>125</v>
      </c>
      <c r="G2494" t="s">
        <v>8219</v>
      </c>
      <c r="H2494">
        <f t="shared" si="152"/>
        <v>27</v>
      </c>
      <c r="I2494" t="str">
        <f t="shared" si="153"/>
        <v>null</v>
      </c>
      <c r="J2494">
        <v>27</v>
      </c>
      <c r="K2494" s="6">
        <v>27.777777777777779</v>
      </c>
      <c r="L2494" t="s">
        <v>8224</v>
      </c>
      <c r="M2494" t="s">
        <v>8246</v>
      </c>
      <c r="N2494">
        <v>1339840740</v>
      </c>
      <c r="O2494" s="11">
        <f t="shared" si="154"/>
        <v>41076.415972222225</v>
      </c>
      <c r="P2494">
        <v>1335397188</v>
      </c>
      <c r="Q2494" s="11">
        <f t="shared" si="155"/>
        <v>41024.985972222225</v>
      </c>
      <c r="R2494" t="b">
        <v>0</v>
      </c>
      <c r="S2494" t="b">
        <v>1</v>
      </c>
      <c r="T2494" t="s">
        <v>8279</v>
      </c>
      <c r="U2494" t="s">
        <v>8325</v>
      </c>
      <c r="V2494" t="s">
        <v>8329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v>128.69999999999999</v>
      </c>
      <c r="G2495" t="s">
        <v>8219</v>
      </c>
      <c r="H2495">
        <f t="shared" si="152"/>
        <v>259</v>
      </c>
      <c r="I2495" t="str">
        <f t="shared" si="153"/>
        <v>null</v>
      </c>
      <c r="J2495">
        <v>259</v>
      </c>
      <c r="K2495" s="6">
        <v>99.382239382239376</v>
      </c>
      <c r="L2495" t="s">
        <v>8224</v>
      </c>
      <c r="M2495" t="s">
        <v>8246</v>
      </c>
      <c r="N2495">
        <v>1367208140</v>
      </c>
      <c r="O2495" s="11">
        <f t="shared" si="154"/>
        <v>41393.168287037035</v>
      </c>
      <c r="P2495">
        <v>1363320140</v>
      </c>
      <c r="Q2495" s="11">
        <f t="shared" si="155"/>
        <v>41348.168287037035</v>
      </c>
      <c r="R2495" t="b">
        <v>0</v>
      </c>
      <c r="S2495" t="b">
        <v>1</v>
      </c>
      <c r="T2495" t="s">
        <v>8279</v>
      </c>
      <c r="U2495" t="s">
        <v>8325</v>
      </c>
      <c r="V2495" t="s">
        <v>8329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v>101.00533333333333</v>
      </c>
      <c r="G2496" t="s">
        <v>8219</v>
      </c>
      <c r="H2496">
        <f t="shared" si="152"/>
        <v>39</v>
      </c>
      <c r="I2496" t="str">
        <f t="shared" si="153"/>
        <v>null</v>
      </c>
      <c r="J2496">
        <v>39</v>
      </c>
      <c r="K2496" s="6">
        <v>38.848205128205123</v>
      </c>
      <c r="L2496" t="s">
        <v>8224</v>
      </c>
      <c r="M2496" t="s">
        <v>8246</v>
      </c>
      <c r="N2496">
        <v>1337786944</v>
      </c>
      <c r="O2496" s="11">
        <f t="shared" si="154"/>
        <v>41052.645185185182</v>
      </c>
      <c r="P2496">
        <v>1335194944</v>
      </c>
      <c r="Q2496" s="11">
        <f t="shared" si="155"/>
        <v>41022.645185185182</v>
      </c>
      <c r="R2496" t="b">
        <v>0</v>
      </c>
      <c r="S2496" t="b">
        <v>1</v>
      </c>
      <c r="T2496" t="s">
        <v>8279</v>
      </c>
      <c r="U2496" t="s">
        <v>8325</v>
      </c>
      <c r="V2496" t="s">
        <v>8329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v>127.53666666666665</v>
      </c>
      <c r="G2497" t="s">
        <v>8219</v>
      </c>
      <c r="H2497">
        <f t="shared" si="152"/>
        <v>42</v>
      </c>
      <c r="I2497" t="str">
        <f t="shared" si="153"/>
        <v>null</v>
      </c>
      <c r="J2497">
        <v>42</v>
      </c>
      <c r="K2497" s="6">
        <v>45.548809523809524</v>
      </c>
      <c r="L2497" t="s">
        <v>8224</v>
      </c>
      <c r="M2497" t="s">
        <v>8246</v>
      </c>
      <c r="N2497">
        <v>1339022575</v>
      </c>
      <c r="O2497" s="11">
        <f t="shared" si="154"/>
        <v>41066.946469907409</v>
      </c>
      <c r="P2497">
        <v>1336430575</v>
      </c>
      <c r="Q2497" s="11">
        <f t="shared" si="155"/>
        <v>41036.946469907409</v>
      </c>
      <c r="R2497" t="b">
        <v>0</v>
      </c>
      <c r="S2497" t="b">
        <v>1</v>
      </c>
      <c r="T2497" t="s">
        <v>8279</v>
      </c>
      <c r="U2497" t="s">
        <v>8325</v>
      </c>
      <c r="V2497" t="s">
        <v>8329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v>100</v>
      </c>
      <c r="G2498" t="s">
        <v>8219</v>
      </c>
      <c r="H2498">
        <f t="shared" ref="H2498:H2561" si="156">IF(G2498="successful",J2498,"null")</f>
        <v>10</v>
      </c>
      <c r="I2498" t="str">
        <f t="shared" si="153"/>
        <v>null</v>
      </c>
      <c r="J2498">
        <v>10</v>
      </c>
      <c r="K2498" s="6">
        <v>600</v>
      </c>
      <c r="L2498" t="s">
        <v>8224</v>
      </c>
      <c r="M2498" t="s">
        <v>8246</v>
      </c>
      <c r="N2498">
        <v>1364597692</v>
      </c>
      <c r="O2498" s="11">
        <f t="shared" si="154"/>
        <v>41362.954768518517</v>
      </c>
      <c r="P2498">
        <v>1361577292</v>
      </c>
      <c r="Q2498" s="11">
        <f t="shared" si="155"/>
        <v>41327.996435185189</v>
      </c>
      <c r="R2498" t="b">
        <v>0</v>
      </c>
      <c r="S2498" t="b">
        <v>1</v>
      </c>
      <c r="T2498" t="s">
        <v>8279</v>
      </c>
      <c r="U2498" t="s">
        <v>8325</v>
      </c>
      <c r="V2498" t="s">
        <v>8329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v>112.7715</v>
      </c>
      <c r="G2499" t="s">
        <v>8219</v>
      </c>
      <c r="H2499">
        <f t="shared" si="156"/>
        <v>56</v>
      </c>
      <c r="I2499" t="str">
        <f t="shared" ref="I2499:I2562" si="157">IF(G2499="failed",J2499,"null")</f>
        <v>null</v>
      </c>
      <c r="J2499">
        <v>56</v>
      </c>
      <c r="K2499" s="6">
        <v>80.551071428571419</v>
      </c>
      <c r="L2499" t="s">
        <v>8224</v>
      </c>
      <c r="M2499" t="s">
        <v>8246</v>
      </c>
      <c r="N2499">
        <v>1312578338</v>
      </c>
      <c r="O2499" s="11">
        <f t="shared" ref="O2499:O2562" si="158">(((N2499/60)/60/24)+DATE(1970,1,1))</f>
        <v>40760.878912037035</v>
      </c>
      <c r="P2499">
        <v>1309986338</v>
      </c>
      <c r="Q2499" s="11">
        <f t="shared" ref="Q2499:Q2562" si="159">(((P2499/60)/60/24)+DATE(1970,1,1))</f>
        <v>40730.878912037035</v>
      </c>
      <c r="R2499" t="b">
        <v>0</v>
      </c>
      <c r="S2499" t="b">
        <v>1</v>
      </c>
      <c r="T2499" t="s">
        <v>8279</v>
      </c>
      <c r="U2499" t="s">
        <v>8325</v>
      </c>
      <c r="V2499" t="s">
        <v>8329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v>105.60000000000001</v>
      </c>
      <c r="G2500" t="s">
        <v>8219</v>
      </c>
      <c r="H2500">
        <f t="shared" si="156"/>
        <v>20</v>
      </c>
      <c r="I2500" t="str">
        <f t="shared" si="157"/>
        <v>null</v>
      </c>
      <c r="J2500">
        <v>20</v>
      </c>
      <c r="K2500" s="6">
        <v>52.8</v>
      </c>
      <c r="L2500" t="s">
        <v>8224</v>
      </c>
      <c r="M2500" t="s">
        <v>8246</v>
      </c>
      <c r="N2500">
        <v>1422400387</v>
      </c>
      <c r="O2500" s="11">
        <f t="shared" si="158"/>
        <v>42031.967442129629</v>
      </c>
      <c r="P2500">
        <v>1421190787</v>
      </c>
      <c r="Q2500" s="11">
        <f t="shared" si="159"/>
        <v>42017.967442129629</v>
      </c>
      <c r="R2500" t="b">
        <v>0</v>
      </c>
      <c r="S2500" t="b">
        <v>1</v>
      </c>
      <c r="T2500" t="s">
        <v>8279</v>
      </c>
      <c r="U2500" t="s">
        <v>8325</v>
      </c>
      <c r="V2500" t="s">
        <v>8329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v>202.625</v>
      </c>
      <c r="G2501" t="s">
        <v>8219</v>
      </c>
      <c r="H2501">
        <f t="shared" si="156"/>
        <v>170</v>
      </c>
      <c r="I2501" t="str">
        <f t="shared" si="157"/>
        <v>null</v>
      </c>
      <c r="J2501">
        <v>170</v>
      </c>
      <c r="K2501" s="6">
        <v>47.676470588235297</v>
      </c>
      <c r="L2501" t="s">
        <v>8224</v>
      </c>
      <c r="M2501" t="s">
        <v>8246</v>
      </c>
      <c r="N2501">
        <v>1356976800</v>
      </c>
      <c r="O2501" s="11">
        <f t="shared" si="158"/>
        <v>41274.75</v>
      </c>
      <c r="P2501">
        <v>1352820837</v>
      </c>
      <c r="Q2501" s="11">
        <f t="shared" si="159"/>
        <v>41226.648576388885</v>
      </c>
      <c r="R2501" t="b">
        <v>0</v>
      </c>
      <c r="S2501" t="b">
        <v>1</v>
      </c>
      <c r="T2501" t="s">
        <v>8279</v>
      </c>
      <c r="U2501" t="s">
        <v>8325</v>
      </c>
      <c r="V2501" t="s">
        <v>8329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v>113.33333333333333</v>
      </c>
      <c r="G2502" t="s">
        <v>8219</v>
      </c>
      <c r="H2502">
        <f t="shared" si="156"/>
        <v>29</v>
      </c>
      <c r="I2502" t="str">
        <f t="shared" si="157"/>
        <v>null</v>
      </c>
      <c r="J2502">
        <v>29</v>
      </c>
      <c r="K2502" s="6">
        <v>23.448275862068964</v>
      </c>
      <c r="L2502" t="s">
        <v>8224</v>
      </c>
      <c r="M2502" t="s">
        <v>8246</v>
      </c>
      <c r="N2502">
        <v>1340476375</v>
      </c>
      <c r="O2502" s="11">
        <f t="shared" si="158"/>
        <v>41083.772858796299</v>
      </c>
      <c r="P2502">
        <v>1337884375</v>
      </c>
      <c r="Q2502" s="11">
        <f t="shared" si="159"/>
        <v>41053.772858796299</v>
      </c>
      <c r="R2502" t="b">
        <v>0</v>
      </c>
      <c r="S2502" t="b">
        <v>1</v>
      </c>
      <c r="T2502" t="s">
        <v>8279</v>
      </c>
      <c r="U2502" t="s">
        <v>8325</v>
      </c>
      <c r="V2502" t="s">
        <v>8329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v>2.5545454545454547</v>
      </c>
      <c r="G2503" t="s">
        <v>8221</v>
      </c>
      <c r="H2503" t="str">
        <f t="shared" si="156"/>
        <v>null</v>
      </c>
      <c r="I2503">
        <f t="shared" si="157"/>
        <v>7</v>
      </c>
      <c r="J2503">
        <v>7</v>
      </c>
      <c r="K2503" s="6">
        <v>40.142857142857146</v>
      </c>
      <c r="L2503" t="s">
        <v>8229</v>
      </c>
      <c r="M2503" t="s">
        <v>8251</v>
      </c>
      <c r="N2503">
        <v>1443379104</v>
      </c>
      <c r="O2503" s="11">
        <f t="shared" si="158"/>
        <v>42274.776666666665</v>
      </c>
      <c r="P2503">
        <v>1440787104</v>
      </c>
      <c r="Q2503" s="11">
        <f t="shared" si="159"/>
        <v>42244.776666666665</v>
      </c>
      <c r="R2503" t="b">
        <v>0</v>
      </c>
      <c r="S2503" t="b">
        <v>0</v>
      </c>
      <c r="T2503" t="s">
        <v>8299</v>
      </c>
      <c r="U2503" t="s">
        <v>8336</v>
      </c>
      <c r="V2503" t="s">
        <v>8353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v>7.8181818181818186E-2</v>
      </c>
      <c r="G2504" t="s">
        <v>8221</v>
      </c>
      <c r="H2504" t="str">
        <f t="shared" si="156"/>
        <v>null</v>
      </c>
      <c r="I2504">
        <f t="shared" si="157"/>
        <v>5</v>
      </c>
      <c r="J2504">
        <v>5</v>
      </c>
      <c r="K2504" s="6">
        <v>17.2</v>
      </c>
      <c r="L2504" t="s">
        <v>8224</v>
      </c>
      <c r="M2504" t="s">
        <v>8246</v>
      </c>
      <c r="N2504">
        <v>1411328918</v>
      </c>
      <c r="O2504" s="11">
        <f t="shared" si="158"/>
        <v>41903.825439814813</v>
      </c>
      <c r="P2504">
        <v>1407440918</v>
      </c>
      <c r="Q2504" s="11">
        <f t="shared" si="159"/>
        <v>41858.825439814813</v>
      </c>
      <c r="R2504" t="b">
        <v>0</v>
      </c>
      <c r="S2504" t="b">
        <v>0</v>
      </c>
      <c r="T2504" t="s">
        <v>8299</v>
      </c>
      <c r="U2504" t="s">
        <v>8336</v>
      </c>
      <c r="V2504" t="s">
        <v>8353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v>0</v>
      </c>
      <c r="G2505" t="s">
        <v>8221</v>
      </c>
      <c r="H2505" t="str">
        <f t="shared" si="156"/>
        <v>null</v>
      </c>
      <c r="I2505">
        <f t="shared" si="157"/>
        <v>0</v>
      </c>
      <c r="J2505">
        <v>0</v>
      </c>
      <c r="K2505" s="7">
        <v>0</v>
      </c>
      <c r="L2505" t="s">
        <v>8224</v>
      </c>
      <c r="M2505" t="s">
        <v>8246</v>
      </c>
      <c r="N2505">
        <v>1465333560</v>
      </c>
      <c r="O2505" s="11">
        <f t="shared" si="158"/>
        <v>42528.879166666666</v>
      </c>
      <c r="P2505">
        <v>1462743308</v>
      </c>
      <c r="Q2505" s="11">
        <f t="shared" si="159"/>
        <v>42498.899398148147</v>
      </c>
      <c r="R2505" t="b">
        <v>0</v>
      </c>
      <c r="S2505" t="b">
        <v>0</v>
      </c>
      <c r="T2505" t="s">
        <v>8299</v>
      </c>
      <c r="U2505" t="s">
        <v>8336</v>
      </c>
      <c r="V2505" t="s">
        <v>8353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v>0</v>
      </c>
      <c r="G2506" t="s">
        <v>8221</v>
      </c>
      <c r="H2506" t="str">
        <f t="shared" si="156"/>
        <v>null</v>
      </c>
      <c r="I2506">
        <f t="shared" si="157"/>
        <v>0</v>
      </c>
      <c r="J2506">
        <v>0</v>
      </c>
      <c r="K2506" s="7">
        <v>0</v>
      </c>
      <c r="L2506" t="s">
        <v>8224</v>
      </c>
      <c r="M2506" t="s">
        <v>8246</v>
      </c>
      <c r="N2506">
        <v>1416014534</v>
      </c>
      <c r="O2506" s="11">
        <f t="shared" si="158"/>
        <v>41958.057106481487</v>
      </c>
      <c r="P2506">
        <v>1413418934</v>
      </c>
      <c r="Q2506" s="11">
        <f t="shared" si="159"/>
        <v>41928.015439814815</v>
      </c>
      <c r="R2506" t="b">
        <v>0</v>
      </c>
      <c r="S2506" t="b">
        <v>0</v>
      </c>
      <c r="T2506" t="s">
        <v>8299</v>
      </c>
      <c r="U2506" t="s">
        <v>8336</v>
      </c>
      <c r="V2506" t="s">
        <v>8353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v>0</v>
      </c>
      <c r="G2507" t="s">
        <v>8221</v>
      </c>
      <c r="H2507" t="str">
        <f t="shared" si="156"/>
        <v>null</v>
      </c>
      <c r="I2507">
        <f t="shared" si="157"/>
        <v>0</v>
      </c>
      <c r="J2507">
        <v>0</v>
      </c>
      <c r="K2507" s="7">
        <v>0</v>
      </c>
      <c r="L2507" t="s">
        <v>8224</v>
      </c>
      <c r="M2507" t="s">
        <v>8246</v>
      </c>
      <c r="N2507">
        <v>1426292416</v>
      </c>
      <c r="O2507" s="11">
        <f t="shared" si="158"/>
        <v>42077.014074074075</v>
      </c>
      <c r="P2507">
        <v>1423704016</v>
      </c>
      <c r="Q2507" s="11">
        <f t="shared" si="159"/>
        <v>42047.05574074074</v>
      </c>
      <c r="R2507" t="b">
        <v>0</v>
      </c>
      <c r="S2507" t="b">
        <v>0</v>
      </c>
      <c r="T2507" t="s">
        <v>8299</v>
      </c>
      <c r="U2507" t="s">
        <v>8336</v>
      </c>
      <c r="V2507" t="s">
        <v>8353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v>0.6</v>
      </c>
      <c r="G2508" t="s">
        <v>8221</v>
      </c>
      <c r="H2508" t="str">
        <f t="shared" si="156"/>
        <v>null</v>
      </c>
      <c r="I2508">
        <f t="shared" si="157"/>
        <v>2</v>
      </c>
      <c r="J2508">
        <v>2</v>
      </c>
      <c r="K2508" s="6">
        <v>15</v>
      </c>
      <c r="L2508" t="s">
        <v>8225</v>
      </c>
      <c r="M2508" t="s">
        <v>8247</v>
      </c>
      <c r="N2508">
        <v>1443906000</v>
      </c>
      <c r="O2508" s="11">
        <f t="shared" si="158"/>
        <v>42280.875</v>
      </c>
      <c r="P2508">
        <v>1441955269</v>
      </c>
      <c r="Q2508" s="11">
        <f t="shared" si="159"/>
        <v>42258.297094907408</v>
      </c>
      <c r="R2508" t="b">
        <v>0</v>
      </c>
      <c r="S2508" t="b">
        <v>0</v>
      </c>
      <c r="T2508" t="s">
        <v>8299</v>
      </c>
      <c r="U2508" t="s">
        <v>8336</v>
      </c>
      <c r="V2508" t="s">
        <v>8353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v>0</v>
      </c>
      <c r="G2509" t="s">
        <v>8221</v>
      </c>
      <c r="H2509" t="str">
        <f t="shared" si="156"/>
        <v>null</v>
      </c>
      <c r="I2509">
        <f t="shared" si="157"/>
        <v>0</v>
      </c>
      <c r="J2509">
        <v>0</v>
      </c>
      <c r="K2509" s="7">
        <v>0</v>
      </c>
      <c r="L2509" t="s">
        <v>8224</v>
      </c>
      <c r="M2509" t="s">
        <v>8246</v>
      </c>
      <c r="N2509">
        <v>1431308704</v>
      </c>
      <c r="O2509" s="11">
        <f t="shared" si="158"/>
        <v>42135.072962962964</v>
      </c>
      <c r="P2509">
        <v>1428716704</v>
      </c>
      <c r="Q2509" s="11">
        <f t="shared" si="159"/>
        <v>42105.072962962964</v>
      </c>
      <c r="R2509" t="b">
        <v>0</v>
      </c>
      <c r="S2509" t="b">
        <v>0</v>
      </c>
      <c r="T2509" t="s">
        <v>8299</v>
      </c>
      <c r="U2509" t="s">
        <v>8336</v>
      </c>
      <c r="V2509" t="s">
        <v>8353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v>0</v>
      </c>
      <c r="G2510" t="s">
        <v>8221</v>
      </c>
      <c r="H2510" t="str">
        <f t="shared" si="156"/>
        <v>null</v>
      </c>
      <c r="I2510">
        <f t="shared" si="157"/>
        <v>0</v>
      </c>
      <c r="J2510">
        <v>0</v>
      </c>
      <c r="K2510" s="7">
        <v>0</v>
      </c>
      <c r="L2510" t="s">
        <v>8224</v>
      </c>
      <c r="M2510" t="s">
        <v>8246</v>
      </c>
      <c r="N2510">
        <v>1408056634</v>
      </c>
      <c r="O2510" s="11">
        <f t="shared" si="158"/>
        <v>41865.951782407406</v>
      </c>
      <c r="P2510">
        <v>1405464634</v>
      </c>
      <c r="Q2510" s="11">
        <f t="shared" si="159"/>
        <v>41835.951782407406</v>
      </c>
      <c r="R2510" t="b">
        <v>0</v>
      </c>
      <c r="S2510" t="b">
        <v>0</v>
      </c>
      <c r="T2510" t="s">
        <v>8299</v>
      </c>
      <c r="U2510" t="s">
        <v>8336</v>
      </c>
      <c r="V2510" t="s">
        <v>8353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v>1.0526315789473684</v>
      </c>
      <c r="G2511" t="s">
        <v>8221</v>
      </c>
      <c r="H2511" t="str">
        <f t="shared" si="156"/>
        <v>null</v>
      </c>
      <c r="I2511">
        <f t="shared" si="157"/>
        <v>28</v>
      </c>
      <c r="J2511">
        <v>28</v>
      </c>
      <c r="K2511" s="6">
        <v>35.714285714285715</v>
      </c>
      <c r="L2511" t="s">
        <v>8225</v>
      </c>
      <c r="M2511" t="s">
        <v>8247</v>
      </c>
      <c r="N2511">
        <v>1429554349</v>
      </c>
      <c r="O2511" s="11">
        <f t="shared" si="158"/>
        <v>42114.767928240741</v>
      </c>
      <c r="P2511">
        <v>1424719549</v>
      </c>
      <c r="Q2511" s="11">
        <f t="shared" si="159"/>
        <v>42058.809594907405</v>
      </c>
      <c r="R2511" t="b">
        <v>0</v>
      </c>
      <c r="S2511" t="b">
        <v>0</v>
      </c>
      <c r="T2511" t="s">
        <v>8299</v>
      </c>
      <c r="U2511" t="s">
        <v>8336</v>
      </c>
      <c r="V2511" t="s">
        <v>8353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v>0.15</v>
      </c>
      <c r="G2512" t="s">
        <v>8221</v>
      </c>
      <c r="H2512" t="str">
        <f t="shared" si="156"/>
        <v>null</v>
      </c>
      <c r="I2512">
        <f t="shared" si="157"/>
        <v>2</v>
      </c>
      <c r="J2512">
        <v>2</v>
      </c>
      <c r="K2512" s="6">
        <v>37.5</v>
      </c>
      <c r="L2512" t="s">
        <v>8224</v>
      </c>
      <c r="M2512" t="s">
        <v>8246</v>
      </c>
      <c r="N2512">
        <v>1431647772</v>
      </c>
      <c r="O2512" s="11">
        <f t="shared" si="158"/>
        <v>42138.997361111105</v>
      </c>
      <c r="P2512">
        <v>1426463772</v>
      </c>
      <c r="Q2512" s="11">
        <f t="shared" si="159"/>
        <v>42078.997361111105</v>
      </c>
      <c r="R2512" t="b">
        <v>0</v>
      </c>
      <c r="S2512" t="b">
        <v>0</v>
      </c>
      <c r="T2512" t="s">
        <v>8299</v>
      </c>
      <c r="U2512" t="s">
        <v>8336</v>
      </c>
      <c r="V2512" t="s">
        <v>8353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v>0</v>
      </c>
      <c r="G2513" t="s">
        <v>8221</v>
      </c>
      <c r="H2513" t="str">
        <f t="shared" si="156"/>
        <v>null</v>
      </c>
      <c r="I2513">
        <f t="shared" si="157"/>
        <v>0</v>
      </c>
      <c r="J2513">
        <v>0</v>
      </c>
      <c r="K2513" s="7">
        <v>0</v>
      </c>
      <c r="L2513" t="s">
        <v>8225</v>
      </c>
      <c r="M2513" t="s">
        <v>8247</v>
      </c>
      <c r="N2513">
        <v>1454323413</v>
      </c>
      <c r="O2513" s="11">
        <f t="shared" si="158"/>
        <v>42401.446909722217</v>
      </c>
      <c r="P2513">
        <v>1451731413</v>
      </c>
      <c r="Q2513" s="11">
        <f t="shared" si="159"/>
        <v>42371.446909722217</v>
      </c>
      <c r="R2513" t="b">
        <v>0</v>
      </c>
      <c r="S2513" t="b">
        <v>0</v>
      </c>
      <c r="T2513" t="s">
        <v>8299</v>
      </c>
      <c r="U2513" t="s">
        <v>8336</v>
      </c>
      <c r="V2513" t="s">
        <v>8353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v>0</v>
      </c>
      <c r="G2514" t="s">
        <v>8221</v>
      </c>
      <c r="H2514" t="str">
        <f t="shared" si="156"/>
        <v>null</v>
      </c>
      <c r="I2514">
        <f t="shared" si="157"/>
        <v>0</v>
      </c>
      <c r="J2514">
        <v>0</v>
      </c>
      <c r="K2514" s="7">
        <v>0</v>
      </c>
      <c r="L2514" t="s">
        <v>8224</v>
      </c>
      <c r="M2514" t="s">
        <v>8246</v>
      </c>
      <c r="N2514">
        <v>1418504561</v>
      </c>
      <c r="O2514" s="11">
        <f t="shared" si="158"/>
        <v>41986.876863425925</v>
      </c>
      <c r="P2514">
        <v>1417208561</v>
      </c>
      <c r="Q2514" s="11">
        <f t="shared" si="159"/>
        <v>41971.876863425925</v>
      </c>
      <c r="R2514" t="b">
        <v>0</v>
      </c>
      <c r="S2514" t="b">
        <v>0</v>
      </c>
      <c r="T2514" t="s">
        <v>8299</v>
      </c>
      <c r="U2514" t="s">
        <v>8336</v>
      </c>
      <c r="V2514" t="s">
        <v>8353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v>0</v>
      </c>
      <c r="G2515" t="s">
        <v>8221</v>
      </c>
      <c r="H2515" t="str">
        <f t="shared" si="156"/>
        <v>null</v>
      </c>
      <c r="I2515">
        <f t="shared" si="157"/>
        <v>0</v>
      </c>
      <c r="J2515">
        <v>0</v>
      </c>
      <c r="K2515" s="7">
        <v>0</v>
      </c>
      <c r="L2515" t="s">
        <v>8236</v>
      </c>
      <c r="M2515" t="s">
        <v>8249</v>
      </c>
      <c r="N2515">
        <v>1488067789</v>
      </c>
      <c r="O2515" s="11">
        <f t="shared" si="158"/>
        <v>42792.00681712963</v>
      </c>
      <c r="P2515">
        <v>1482883789</v>
      </c>
      <c r="Q2515" s="11">
        <f t="shared" si="159"/>
        <v>42732.00681712963</v>
      </c>
      <c r="R2515" t="b">
        <v>0</v>
      </c>
      <c r="S2515" t="b">
        <v>0</v>
      </c>
      <c r="T2515" t="s">
        <v>8299</v>
      </c>
      <c r="U2515" t="s">
        <v>8336</v>
      </c>
      <c r="V2515" t="s">
        <v>8353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v>1.7500000000000002</v>
      </c>
      <c r="G2516" t="s">
        <v>8221</v>
      </c>
      <c r="H2516" t="str">
        <f t="shared" si="156"/>
        <v>null</v>
      </c>
      <c r="I2516">
        <f t="shared" si="157"/>
        <v>4</v>
      </c>
      <c r="J2516">
        <v>4</v>
      </c>
      <c r="K2516" s="6">
        <v>52.5</v>
      </c>
      <c r="L2516" t="s">
        <v>8224</v>
      </c>
      <c r="M2516" t="s">
        <v>8246</v>
      </c>
      <c r="N2516">
        <v>1408526477</v>
      </c>
      <c r="O2516" s="11">
        <f t="shared" si="158"/>
        <v>41871.389780092592</v>
      </c>
      <c r="P2516">
        <v>1407057677</v>
      </c>
      <c r="Q2516" s="11">
        <f t="shared" si="159"/>
        <v>41854.389780092592</v>
      </c>
      <c r="R2516" t="b">
        <v>0</v>
      </c>
      <c r="S2516" t="b">
        <v>0</v>
      </c>
      <c r="T2516" t="s">
        <v>8299</v>
      </c>
      <c r="U2516" t="s">
        <v>8336</v>
      </c>
      <c r="V2516" t="s">
        <v>8353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v>18.600000000000001</v>
      </c>
      <c r="G2517" t="s">
        <v>8221</v>
      </c>
      <c r="H2517" t="str">
        <f t="shared" si="156"/>
        <v>null</v>
      </c>
      <c r="I2517">
        <f t="shared" si="157"/>
        <v>12</v>
      </c>
      <c r="J2517">
        <v>12</v>
      </c>
      <c r="K2517" s="6">
        <v>77.5</v>
      </c>
      <c r="L2517" t="s">
        <v>8224</v>
      </c>
      <c r="M2517" t="s">
        <v>8246</v>
      </c>
      <c r="N2517">
        <v>1424635753</v>
      </c>
      <c r="O2517" s="11">
        <f t="shared" si="158"/>
        <v>42057.839733796296</v>
      </c>
      <c r="P2517">
        <v>1422043753</v>
      </c>
      <c r="Q2517" s="11">
        <f t="shared" si="159"/>
        <v>42027.839733796296</v>
      </c>
      <c r="R2517" t="b">
        <v>0</v>
      </c>
      <c r="S2517" t="b">
        <v>0</v>
      </c>
      <c r="T2517" t="s">
        <v>8299</v>
      </c>
      <c r="U2517" t="s">
        <v>8336</v>
      </c>
      <c r="V2517" t="s">
        <v>8353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v>0</v>
      </c>
      <c r="G2518" t="s">
        <v>8221</v>
      </c>
      <c r="H2518" t="str">
        <f t="shared" si="156"/>
        <v>null</v>
      </c>
      <c r="I2518">
        <f t="shared" si="157"/>
        <v>0</v>
      </c>
      <c r="J2518">
        <v>0</v>
      </c>
      <c r="K2518" s="7">
        <v>0</v>
      </c>
      <c r="L2518" t="s">
        <v>8224</v>
      </c>
      <c r="M2518" t="s">
        <v>8246</v>
      </c>
      <c r="N2518">
        <v>1417279252</v>
      </c>
      <c r="O2518" s="11">
        <f t="shared" si="158"/>
        <v>41972.6950462963</v>
      </c>
      <c r="P2518">
        <v>1414683652</v>
      </c>
      <c r="Q2518" s="11">
        <f t="shared" si="159"/>
        <v>41942.653379629628</v>
      </c>
      <c r="R2518" t="b">
        <v>0</v>
      </c>
      <c r="S2518" t="b">
        <v>0</v>
      </c>
      <c r="T2518" t="s">
        <v>8299</v>
      </c>
      <c r="U2518" t="s">
        <v>8336</v>
      </c>
      <c r="V2518" t="s">
        <v>8353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v>9.8166666666666664</v>
      </c>
      <c r="G2519" t="s">
        <v>8221</v>
      </c>
      <c r="H2519" t="str">
        <f t="shared" si="156"/>
        <v>null</v>
      </c>
      <c r="I2519">
        <f t="shared" si="157"/>
        <v>33</v>
      </c>
      <c r="J2519">
        <v>33</v>
      </c>
      <c r="K2519" s="6">
        <v>53.545454545454547</v>
      </c>
      <c r="L2519" t="s">
        <v>8229</v>
      </c>
      <c r="M2519" t="s">
        <v>8251</v>
      </c>
      <c r="N2519">
        <v>1426788930</v>
      </c>
      <c r="O2519" s="11">
        <f t="shared" si="158"/>
        <v>42082.760763888888</v>
      </c>
      <c r="P2519">
        <v>1424200530</v>
      </c>
      <c r="Q2519" s="11">
        <f t="shared" si="159"/>
        <v>42052.802430555559</v>
      </c>
      <c r="R2519" t="b">
        <v>0</v>
      </c>
      <c r="S2519" t="b">
        <v>0</v>
      </c>
      <c r="T2519" t="s">
        <v>8299</v>
      </c>
      <c r="U2519" t="s">
        <v>8336</v>
      </c>
      <c r="V2519" t="s">
        <v>8353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v>0</v>
      </c>
      <c r="G2520" t="s">
        <v>8221</v>
      </c>
      <c r="H2520" t="str">
        <f t="shared" si="156"/>
        <v>null</v>
      </c>
      <c r="I2520">
        <f t="shared" si="157"/>
        <v>0</v>
      </c>
      <c r="J2520">
        <v>0</v>
      </c>
      <c r="K2520" s="7">
        <v>0</v>
      </c>
      <c r="L2520" t="s">
        <v>8224</v>
      </c>
      <c r="M2520" t="s">
        <v>8246</v>
      </c>
      <c r="N2520">
        <v>1415899228</v>
      </c>
      <c r="O2520" s="11">
        <f t="shared" si="158"/>
        <v>41956.722546296296</v>
      </c>
      <c r="P2520">
        <v>1413303628</v>
      </c>
      <c r="Q2520" s="11">
        <f t="shared" si="159"/>
        <v>41926.680879629632</v>
      </c>
      <c r="R2520" t="b">
        <v>0</v>
      </c>
      <c r="S2520" t="b">
        <v>0</v>
      </c>
      <c r="T2520" t="s">
        <v>8299</v>
      </c>
      <c r="U2520" t="s">
        <v>8336</v>
      </c>
      <c r="V2520" t="s">
        <v>8353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v>4.3333333333333335E-2</v>
      </c>
      <c r="G2521" t="s">
        <v>8221</v>
      </c>
      <c r="H2521" t="str">
        <f t="shared" si="156"/>
        <v>null</v>
      </c>
      <c r="I2521">
        <f t="shared" si="157"/>
        <v>4</v>
      </c>
      <c r="J2521">
        <v>4</v>
      </c>
      <c r="K2521" s="6">
        <v>16.25</v>
      </c>
      <c r="L2521" t="s">
        <v>8224</v>
      </c>
      <c r="M2521" t="s">
        <v>8246</v>
      </c>
      <c r="N2521">
        <v>1405741404</v>
      </c>
      <c r="O2521" s="11">
        <f t="shared" si="158"/>
        <v>41839.155138888891</v>
      </c>
      <c r="P2521">
        <v>1403149404</v>
      </c>
      <c r="Q2521" s="11">
        <f t="shared" si="159"/>
        <v>41809.155138888891</v>
      </c>
      <c r="R2521" t="b">
        <v>0</v>
      </c>
      <c r="S2521" t="b">
        <v>0</v>
      </c>
      <c r="T2521" t="s">
        <v>8299</v>
      </c>
      <c r="U2521" t="s">
        <v>8336</v>
      </c>
      <c r="V2521" t="s">
        <v>8353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v>0</v>
      </c>
      <c r="G2522" t="s">
        <v>8221</v>
      </c>
      <c r="H2522" t="str">
        <f t="shared" si="156"/>
        <v>null</v>
      </c>
      <c r="I2522">
        <f t="shared" si="157"/>
        <v>0</v>
      </c>
      <c r="J2522">
        <v>0</v>
      </c>
      <c r="K2522" s="7">
        <v>0</v>
      </c>
      <c r="L2522" t="s">
        <v>8224</v>
      </c>
      <c r="M2522" t="s">
        <v>8246</v>
      </c>
      <c r="N2522">
        <v>1476559260</v>
      </c>
      <c r="O2522" s="11">
        <f t="shared" si="158"/>
        <v>42658.806249999994</v>
      </c>
      <c r="P2522">
        <v>1472567085</v>
      </c>
      <c r="Q2522" s="11">
        <f t="shared" si="159"/>
        <v>42612.600520833337</v>
      </c>
      <c r="R2522" t="b">
        <v>0</v>
      </c>
      <c r="S2522" t="b">
        <v>0</v>
      </c>
      <c r="T2522" t="s">
        <v>8299</v>
      </c>
      <c r="U2522" t="s">
        <v>8336</v>
      </c>
      <c r="V2522" t="s">
        <v>8353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v>109.48792</v>
      </c>
      <c r="G2523" t="s">
        <v>8219</v>
      </c>
      <c r="H2523">
        <f t="shared" si="156"/>
        <v>132</v>
      </c>
      <c r="I2523" t="str">
        <f t="shared" si="157"/>
        <v>null</v>
      </c>
      <c r="J2523">
        <v>132</v>
      </c>
      <c r="K2523" s="6">
        <v>103.68174242424243</v>
      </c>
      <c r="L2523" t="s">
        <v>8224</v>
      </c>
      <c r="M2523" t="s">
        <v>8246</v>
      </c>
      <c r="N2523">
        <v>1444778021</v>
      </c>
      <c r="O2523" s="11">
        <f t="shared" si="158"/>
        <v>42290.967835648145</v>
      </c>
      <c r="P2523">
        <v>1442963621</v>
      </c>
      <c r="Q2523" s="11">
        <f t="shared" si="159"/>
        <v>42269.967835648145</v>
      </c>
      <c r="R2523" t="b">
        <v>0</v>
      </c>
      <c r="S2523" t="b">
        <v>1</v>
      </c>
      <c r="T2523" t="s">
        <v>8300</v>
      </c>
      <c r="U2523" t="s">
        <v>8325</v>
      </c>
      <c r="V2523" t="s">
        <v>8354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v>100</v>
      </c>
      <c r="G2524" t="s">
        <v>8219</v>
      </c>
      <c r="H2524">
        <f t="shared" si="156"/>
        <v>27</v>
      </c>
      <c r="I2524" t="str">
        <f t="shared" si="157"/>
        <v>null</v>
      </c>
      <c r="J2524">
        <v>27</v>
      </c>
      <c r="K2524" s="6">
        <v>185.18518518518519</v>
      </c>
      <c r="L2524" t="s">
        <v>8224</v>
      </c>
      <c r="M2524" t="s">
        <v>8246</v>
      </c>
      <c r="N2524">
        <v>1461336720</v>
      </c>
      <c r="O2524" s="11">
        <f t="shared" si="158"/>
        <v>42482.619444444441</v>
      </c>
      <c r="P2524">
        <v>1459431960</v>
      </c>
      <c r="Q2524" s="11">
        <f t="shared" si="159"/>
        <v>42460.573611111111</v>
      </c>
      <c r="R2524" t="b">
        <v>0</v>
      </c>
      <c r="S2524" t="b">
        <v>1</v>
      </c>
      <c r="T2524" t="s">
        <v>8300</v>
      </c>
      <c r="U2524" t="s">
        <v>8325</v>
      </c>
      <c r="V2524" t="s">
        <v>8354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v>156.44444444444446</v>
      </c>
      <c r="G2525" t="s">
        <v>8219</v>
      </c>
      <c r="H2525">
        <f t="shared" si="156"/>
        <v>26</v>
      </c>
      <c r="I2525" t="str">
        <f t="shared" si="157"/>
        <v>null</v>
      </c>
      <c r="J2525">
        <v>26</v>
      </c>
      <c r="K2525" s="6">
        <v>54.153846153846153</v>
      </c>
      <c r="L2525" t="s">
        <v>8224</v>
      </c>
      <c r="M2525" t="s">
        <v>8246</v>
      </c>
      <c r="N2525">
        <v>1416270292</v>
      </c>
      <c r="O2525" s="11">
        <f t="shared" si="158"/>
        <v>41961.017268518524</v>
      </c>
      <c r="P2525">
        <v>1413674692</v>
      </c>
      <c r="Q2525" s="11">
        <f t="shared" si="159"/>
        <v>41930.975601851853</v>
      </c>
      <c r="R2525" t="b">
        <v>0</v>
      </c>
      <c r="S2525" t="b">
        <v>1</v>
      </c>
      <c r="T2525" t="s">
        <v>8300</v>
      </c>
      <c r="U2525" t="s">
        <v>8325</v>
      </c>
      <c r="V2525" t="s">
        <v>8354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v>101.6</v>
      </c>
      <c r="G2526" t="s">
        <v>8219</v>
      </c>
      <c r="H2526">
        <f t="shared" si="156"/>
        <v>43</v>
      </c>
      <c r="I2526" t="str">
        <f t="shared" si="157"/>
        <v>null</v>
      </c>
      <c r="J2526">
        <v>43</v>
      </c>
      <c r="K2526" s="6">
        <v>177.2093023255814</v>
      </c>
      <c r="L2526" t="s">
        <v>8224</v>
      </c>
      <c r="M2526" t="s">
        <v>8246</v>
      </c>
      <c r="N2526">
        <v>1419136200</v>
      </c>
      <c r="O2526" s="11">
        <f t="shared" si="158"/>
        <v>41994.1875</v>
      </c>
      <c r="P2526">
        <v>1416338557</v>
      </c>
      <c r="Q2526" s="11">
        <f t="shared" si="159"/>
        <v>41961.807372685187</v>
      </c>
      <c r="R2526" t="b">
        <v>0</v>
      </c>
      <c r="S2526" t="b">
        <v>1</v>
      </c>
      <c r="T2526" t="s">
        <v>8300</v>
      </c>
      <c r="U2526" t="s">
        <v>8325</v>
      </c>
      <c r="V2526" t="s">
        <v>8354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v>100.325</v>
      </c>
      <c r="G2527" t="s">
        <v>8219</v>
      </c>
      <c r="H2527">
        <f t="shared" si="156"/>
        <v>80</v>
      </c>
      <c r="I2527" t="str">
        <f t="shared" si="157"/>
        <v>null</v>
      </c>
      <c r="J2527">
        <v>80</v>
      </c>
      <c r="K2527" s="6">
        <v>100.325</v>
      </c>
      <c r="L2527" t="s">
        <v>8224</v>
      </c>
      <c r="M2527" t="s">
        <v>8246</v>
      </c>
      <c r="N2527">
        <v>1340914571</v>
      </c>
      <c r="O2527" s="11">
        <f t="shared" si="158"/>
        <v>41088.844571759262</v>
      </c>
      <c r="P2527">
        <v>1338322571</v>
      </c>
      <c r="Q2527" s="11">
        <f t="shared" si="159"/>
        <v>41058.844571759262</v>
      </c>
      <c r="R2527" t="b">
        <v>0</v>
      </c>
      <c r="S2527" t="b">
        <v>1</v>
      </c>
      <c r="T2527" t="s">
        <v>8300</v>
      </c>
      <c r="U2527" t="s">
        <v>8325</v>
      </c>
      <c r="V2527" t="s">
        <v>8354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v>112.94999999999999</v>
      </c>
      <c r="G2528" t="s">
        <v>8219</v>
      </c>
      <c r="H2528">
        <f t="shared" si="156"/>
        <v>33</v>
      </c>
      <c r="I2528" t="str">
        <f t="shared" si="157"/>
        <v>null</v>
      </c>
      <c r="J2528">
        <v>33</v>
      </c>
      <c r="K2528" s="6">
        <v>136.90909090909091</v>
      </c>
      <c r="L2528" t="s">
        <v>8224</v>
      </c>
      <c r="M2528" t="s">
        <v>8246</v>
      </c>
      <c r="N2528">
        <v>1418014740</v>
      </c>
      <c r="O2528" s="11">
        <f t="shared" si="158"/>
        <v>41981.207638888889</v>
      </c>
      <c r="P2528">
        <v>1415585474</v>
      </c>
      <c r="Q2528" s="11">
        <f t="shared" si="159"/>
        <v>41953.091134259259</v>
      </c>
      <c r="R2528" t="b">
        <v>0</v>
      </c>
      <c r="S2528" t="b">
        <v>1</v>
      </c>
      <c r="T2528" t="s">
        <v>8300</v>
      </c>
      <c r="U2528" t="s">
        <v>8325</v>
      </c>
      <c r="V2528" t="s">
        <v>8354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v>102.125</v>
      </c>
      <c r="G2529" t="s">
        <v>8219</v>
      </c>
      <c r="H2529">
        <f t="shared" si="156"/>
        <v>71</v>
      </c>
      <c r="I2529" t="str">
        <f t="shared" si="157"/>
        <v>null</v>
      </c>
      <c r="J2529">
        <v>71</v>
      </c>
      <c r="K2529" s="6">
        <v>57.535211267605632</v>
      </c>
      <c r="L2529" t="s">
        <v>8224</v>
      </c>
      <c r="M2529" t="s">
        <v>8246</v>
      </c>
      <c r="N2529">
        <v>1382068740</v>
      </c>
      <c r="O2529" s="11">
        <f t="shared" si="158"/>
        <v>41565.165972222225</v>
      </c>
      <c r="P2529">
        <v>1380477691</v>
      </c>
      <c r="Q2529" s="11">
        <f t="shared" si="159"/>
        <v>41546.75105324074</v>
      </c>
      <c r="R2529" t="b">
        <v>0</v>
      </c>
      <c r="S2529" t="b">
        <v>1</v>
      </c>
      <c r="T2529" t="s">
        <v>8300</v>
      </c>
      <c r="U2529" t="s">
        <v>8325</v>
      </c>
      <c r="V2529" t="s">
        <v>8354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v>107.24974999999999</v>
      </c>
      <c r="G2530" t="s">
        <v>8219</v>
      </c>
      <c r="H2530">
        <f t="shared" si="156"/>
        <v>81</v>
      </c>
      <c r="I2530" t="str">
        <f t="shared" si="157"/>
        <v>null</v>
      </c>
      <c r="J2530">
        <v>81</v>
      </c>
      <c r="K2530" s="6">
        <v>52.962839506172834</v>
      </c>
      <c r="L2530" t="s">
        <v>8225</v>
      </c>
      <c r="M2530" t="s">
        <v>8247</v>
      </c>
      <c r="N2530">
        <v>1440068400</v>
      </c>
      <c r="O2530" s="11">
        <f t="shared" si="158"/>
        <v>42236.458333333328</v>
      </c>
      <c r="P2530">
        <v>1438459303</v>
      </c>
      <c r="Q2530" s="11">
        <f t="shared" si="159"/>
        <v>42217.834525462968</v>
      </c>
      <c r="R2530" t="b">
        <v>0</v>
      </c>
      <c r="S2530" t="b">
        <v>1</v>
      </c>
      <c r="T2530" t="s">
        <v>8300</v>
      </c>
      <c r="U2530" t="s">
        <v>8325</v>
      </c>
      <c r="V2530" t="s">
        <v>8354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v>104.28333333333333</v>
      </c>
      <c r="G2531" t="s">
        <v>8219</v>
      </c>
      <c r="H2531">
        <f t="shared" si="156"/>
        <v>76</v>
      </c>
      <c r="I2531" t="str">
        <f t="shared" si="157"/>
        <v>null</v>
      </c>
      <c r="J2531">
        <v>76</v>
      </c>
      <c r="K2531" s="6">
        <v>82.328947368421055</v>
      </c>
      <c r="L2531" t="s">
        <v>8224</v>
      </c>
      <c r="M2531" t="s">
        <v>8246</v>
      </c>
      <c r="N2531">
        <v>1332636975</v>
      </c>
      <c r="O2531" s="11">
        <f t="shared" si="158"/>
        <v>40993.0390625</v>
      </c>
      <c r="P2531">
        <v>1328752575</v>
      </c>
      <c r="Q2531" s="11">
        <f t="shared" si="159"/>
        <v>40948.080729166664</v>
      </c>
      <c r="R2531" t="b">
        <v>0</v>
      </c>
      <c r="S2531" t="b">
        <v>1</v>
      </c>
      <c r="T2531" t="s">
        <v>8300</v>
      </c>
      <c r="U2531" t="s">
        <v>8325</v>
      </c>
      <c r="V2531" t="s">
        <v>8354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v>100</v>
      </c>
      <c r="G2532" t="s">
        <v>8219</v>
      </c>
      <c r="H2532">
        <f t="shared" si="156"/>
        <v>48</v>
      </c>
      <c r="I2532" t="str">
        <f t="shared" si="157"/>
        <v>null</v>
      </c>
      <c r="J2532">
        <v>48</v>
      </c>
      <c r="K2532" s="6">
        <v>135.41666666666666</v>
      </c>
      <c r="L2532" t="s">
        <v>8224</v>
      </c>
      <c r="M2532" t="s">
        <v>8246</v>
      </c>
      <c r="N2532">
        <v>1429505400</v>
      </c>
      <c r="O2532" s="11">
        <f t="shared" si="158"/>
        <v>42114.201388888891</v>
      </c>
      <c r="P2532">
        <v>1426711505</v>
      </c>
      <c r="Q2532" s="11">
        <f t="shared" si="159"/>
        <v>42081.864641203705</v>
      </c>
      <c r="R2532" t="b">
        <v>0</v>
      </c>
      <c r="S2532" t="b">
        <v>1</v>
      </c>
      <c r="T2532" t="s">
        <v>8300</v>
      </c>
      <c r="U2532" t="s">
        <v>8325</v>
      </c>
      <c r="V2532" t="s">
        <v>8354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v>100.4</v>
      </c>
      <c r="G2533" t="s">
        <v>8219</v>
      </c>
      <c r="H2533">
        <f t="shared" si="156"/>
        <v>61</v>
      </c>
      <c r="I2533" t="str">
        <f t="shared" si="157"/>
        <v>null</v>
      </c>
      <c r="J2533">
        <v>61</v>
      </c>
      <c r="K2533" s="6">
        <v>74.06557377049181</v>
      </c>
      <c r="L2533" t="s">
        <v>8224</v>
      </c>
      <c r="M2533" t="s">
        <v>8246</v>
      </c>
      <c r="N2533">
        <v>1439611140</v>
      </c>
      <c r="O2533" s="11">
        <f t="shared" si="158"/>
        <v>42231.165972222225</v>
      </c>
      <c r="P2533">
        <v>1437668354</v>
      </c>
      <c r="Q2533" s="11">
        <f t="shared" si="159"/>
        <v>42208.680023148147</v>
      </c>
      <c r="R2533" t="b">
        <v>0</v>
      </c>
      <c r="S2533" t="b">
        <v>1</v>
      </c>
      <c r="T2533" t="s">
        <v>8300</v>
      </c>
      <c r="U2533" t="s">
        <v>8325</v>
      </c>
      <c r="V2533" t="s">
        <v>8354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v>126.125</v>
      </c>
      <c r="G2534" t="s">
        <v>8219</v>
      </c>
      <c r="H2534">
        <f t="shared" si="156"/>
        <v>60</v>
      </c>
      <c r="I2534" t="str">
        <f t="shared" si="157"/>
        <v>null</v>
      </c>
      <c r="J2534">
        <v>60</v>
      </c>
      <c r="K2534" s="6">
        <v>84.083333333333329</v>
      </c>
      <c r="L2534" t="s">
        <v>8224</v>
      </c>
      <c r="M2534" t="s">
        <v>8246</v>
      </c>
      <c r="N2534">
        <v>1345148566</v>
      </c>
      <c r="O2534" s="11">
        <f t="shared" si="158"/>
        <v>41137.849143518521</v>
      </c>
      <c r="P2534">
        <v>1342556566</v>
      </c>
      <c r="Q2534" s="11">
        <f t="shared" si="159"/>
        <v>41107.849143518521</v>
      </c>
      <c r="R2534" t="b">
        <v>0</v>
      </c>
      <c r="S2534" t="b">
        <v>1</v>
      </c>
      <c r="T2534" t="s">
        <v>8300</v>
      </c>
      <c r="U2534" t="s">
        <v>8325</v>
      </c>
      <c r="V2534" t="s">
        <v>8354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v>110.66666666666667</v>
      </c>
      <c r="G2535" t="s">
        <v>8219</v>
      </c>
      <c r="H2535">
        <f t="shared" si="156"/>
        <v>136</v>
      </c>
      <c r="I2535" t="str">
        <f t="shared" si="157"/>
        <v>null</v>
      </c>
      <c r="J2535">
        <v>136</v>
      </c>
      <c r="K2535" s="6">
        <v>61.029411764705884</v>
      </c>
      <c r="L2535" t="s">
        <v>8224</v>
      </c>
      <c r="M2535" t="s">
        <v>8246</v>
      </c>
      <c r="N2535">
        <v>1362160868</v>
      </c>
      <c r="O2535" s="11">
        <f t="shared" si="158"/>
        <v>41334.750787037039</v>
      </c>
      <c r="P2535">
        <v>1359568911</v>
      </c>
      <c r="Q2535" s="11">
        <f t="shared" si="159"/>
        <v>41304.751284722224</v>
      </c>
      <c r="R2535" t="b">
        <v>0</v>
      </c>
      <c r="S2535" t="b">
        <v>1</v>
      </c>
      <c r="T2535" t="s">
        <v>8300</v>
      </c>
      <c r="U2535" t="s">
        <v>8325</v>
      </c>
      <c r="V2535" t="s">
        <v>8354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v>105</v>
      </c>
      <c r="G2536" t="s">
        <v>8219</v>
      </c>
      <c r="H2536">
        <f t="shared" si="156"/>
        <v>14</v>
      </c>
      <c r="I2536" t="str">
        <f t="shared" si="157"/>
        <v>null</v>
      </c>
      <c r="J2536">
        <v>14</v>
      </c>
      <c r="K2536" s="6">
        <v>150</v>
      </c>
      <c r="L2536" t="s">
        <v>8224</v>
      </c>
      <c r="M2536" t="s">
        <v>8246</v>
      </c>
      <c r="N2536">
        <v>1262325600</v>
      </c>
      <c r="O2536" s="11">
        <f t="shared" si="158"/>
        <v>40179.25</v>
      </c>
      <c r="P2536">
        <v>1257871712</v>
      </c>
      <c r="Q2536" s="11">
        <f t="shared" si="159"/>
        <v>40127.700370370374</v>
      </c>
      <c r="R2536" t="b">
        <v>0</v>
      </c>
      <c r="S2536" t="b">
        <v>1</v>
      </c>
      <c r="T2536" t="s">
        <v>8300</v>
      </c>
      <c r="U2536" t="s">
        <v>8325</v>
      </c>
      <c r="V2536" t="s">
        <v>8354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v>103.77499999999999</v>
      </c>
      <c r="G2537" t="s">
        <v>8219</v>
      </c>
      <c r="H2537">
        <f t="shared" si="156"/>
        <v>78</v>
      </c>
      <c r="I2537" t="str">
        <f t="shared" si="157"/>
        <v>null</v>
      </c>
      <c r="J2537">
        <v>78</v>
      </c>
      <c r="K2537" s="6">
        <v>266.08974358974359</v>
      </c>
      <c r="L2537" t="s">
        <v>8224</v>
      </c>
      <c r="M2537" t="s">
        <v>8246</v>
      </c>
      <c r="N2537">
        <v>1417463945</v>
      </c>
      <c r="O2537" s="11">
        <f t="shared" si="158"/>
        <v>41974.832696759258</v>
      </c>
      <c r="P2537">
        <v>1414781945</v>
      </c>
      <c r="Q2537" s="11">
        <f t="shared" si="159"/>
        <v>41943.791030092594</v>
      </c>
      <c r="R2537" t="b">
        <v>0</v>
      </c>
      <c r="S2537" t="b">
        <v>1</v>
      </c>
      <c r="T2537" t="s">
        <v>8300</v>
      </c>
      <c r="U2537" t="s">
        <v>8325</v>
      </c>
      <c r="V2537" t="s">
        <v>8354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v>115.99999999999999</v>
      </c>
      <c r="G2538" t="s">
        <v>8219</v>
      </c>
      <c r="H2538">
        <f t="shared" si="156"/>
        <v>4</v>
      </c>
      <c r="I2538" t="str">
        <f t="shared" si="157"/>
        <v>null</v>
      </c>
      <c r="J2538">
        <v>4</v>
      </c>
      <c r="K2538" s="6">
        <v>7.25</v>
      </c>
      <c r="L2538" t="s">
        <v>8224</v>
      </c>
      <c r="M2538" t="s">
        <v>8246</v>
      </c>
      <c r="N2538">
        <v>1375151566</v>
      </c>
      <c r="O2538" s="11">
        <f t="shared" si="158"/>
        <v>41485.106087962966</v>
      </c>
      <c r="P2538">
        <v>1373337166</v>
      </c>
      <c r="Q2538" s="11">
        <f t="shared" si="159"/>
        <v>41464.106087962966</v>
      </c>
      <c r="R2538" t="b">
        <v>0</v>
      </c>
      <c r="S2538" t="b">
        <v>1</v>
      </c>
      <c r="T2538" t="s">
        <v>8300</v>
      </c>
      <c r="U2538" t="s">
        <v>8325</v>
      </c>
      <c r="V2538" t="s">
        <v>8354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v>110.00000000000001</v>
      </c>
      <c r="G2539" t="s">
        <v>8219</v>
      </c>
      <c r="H2539">
        <f t="shared" si="156"/>
        <v>11</v>
      </c>
      <c r="I2539" t="str">
        <f t="shared" si="157"/>
        <v>null</v>
      </c>
      <c r="J2539">
        <v>11</v>
      </c>
      <c r="K2539" s="6">
        <v>100</v>
      </c>
      <c r="L2539" t="s">
        <v>8224</v>
      </c>
      <c r="M2539" t="s">
        <v>8246</v>
      </c>
      <c r="N2539">
        <v>1312212855</v>
      </c>
      <c r="O2539" s="11">
        <f t="shared" si="158"/>
        <v>40756.648784722223</v>
      </c>
      <c r="P2539">
        <v>1307028855</v>
      </c>
      <c r="Q2539" s="11">
        <f t="shared" si="159"/>
        <v>40696.648784722223</v>
      </c>
      <c r="R2539" t="b">
        <v>0</v>
      </c>
      <c r="S2539" t="b">
        <v>1</v>
      </c>
      <c r="T2539" t="s">
        <v>8300</v>
      </c>
      <c r="U2539" t="s">
        <v>8325</v>
      </c>
      <c r="V2539" t="s">
        <v>8354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v>113.01761111111111</v>
      </c>
      <c r="G2540" t="s">
        <v>8219</v>
      </c>
      <c r="H2540">
        <f t="shared" si="156"/>
        <v>185</v>
      </c>
      <c r="I2540" t="str">
        <f t="shared" si="157"/>
        <v>null</v>
      </c>
      <c r="J2540">
        <v>185</v>
      </c>
      <c r="K2540" s="6">
        <v>109.96308108108107</v>
      </c>
      <c r="L2540" t="s">
        <v>8224</v>
      </c>
      <c r="M2540" t="s">
        <v>8246</v>
      </c>
      <c r="N2540">
        <v>1361681940</v>
      </c>
      <c r="O2540" s="11">
        <f t="shared" si="158"/>
        <v>41329.207638888889</v>
      </c>
      <c r="P2540">
        <v>1359029661</v>
      </c>
      <c r="Q2540" s="11">
        <f t="shared" si="159"/>
        <v>41298.509965277779</v>
      </c>
      <c r="R2540" t="b">
        <v>0</v>
      </c>
      <c r="S2540" t="b">
        <v>1</v>
      </c>
      <c r="T2540" t="s">
        <v>8300</v>
      </c>
      <c r="U2540" t="s">
        <v>8325</v>
      </c>
      <c r="V2540" t="s">
        <v>8354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v>100.25</v>
      </c>
      <c r="G2541" t="s">
        <v>8219</v>
      </c>
      <c r="H2541">
        <f t="shared" si="156"/>
        <v>59</v>
      </c>
      <c r="I2541" t="str">
        <f t="shared" si="157"/>
        <v>null</v>
      </c>
      <c r="J2541">
        <v>59</v>
      </c>
      <c r="K2541" s="6">
        <v>169.91525423728814</v>
      </c>
      <c r="L2541" t="s">
        <v>8224</v>
      </c>
      <c r="M2541" t="s">
        <v>8246</v>
      </c>
      <c r="N2541">
        <v>1422913152</v>
      </c>
      <c r="O2541" s="11">
        <f t="shared" si="158"/>
        <v>42037.902222222227</v>
      </c>
      <c r="P2541">
        <v>1417729152</v>
      </c>
      <c r="Q2541" s="11">
        <f t="shared" si="159"/>
        <v>41977.902222222227</v>
      </c>
      <c r="R2541" t="b">
        <v>0</v>
      </c>
      <c r="S2541" t="b">
        <v>1</v>
      </c>
      <c r="T2541" t="s">
        <v>8300</v>
      </c>
      <c r="U2541" t="s">
        <v>8325</v>
      </c>
      <c r="V2541" t="s">
        <v>8354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v>103.4</v>
      </c>
      <c r="G2542" t="s">
        <v>8219</v>
      </c>
      <c r="H2542">
        <f t="shared" si="156"/>
        <v>27</v>
      </c>
      <c r="I2542" t="str">
        <f t="shared" si="157"/>
        <v>null</v>
      </c>
      <c r="J2542">
        <v>27</v>
      </c>
      <c r="K2542" s="6">
        <v>95.740740740740748</v>
      </c>
      <c r="L2542" t="s">
        <v>8224</v>
      </c>
      <c r="M2542" t="s">
        <v>8246</v>
      </c>
      <c r="N2542">
        <v>1319904721</v>
      </c>
      <c r="O2542" s="11">
        <f t="shared" si="158"/>
        <v>40845.675011574072</v>
      </c>
      <c r="P2542">
        <v>1314720721</v>
      </c>
      <c r="Q2542" s="11">
        <f t="shared" si="159"/>
        <v>40785.675011574072</v>
      </c>
      <c r="R2542" t="b">
        <v>0</v>
      </c>
      <c r="S2542" t="b">
        <v>1</v>
      </c>
      <c r="T2542" t="s">
        <v>8300</v>
      </c>
      <c r="U2542" t="s">
        <v>8325</v>
      </c>
      <c r="V2542" t="s">
        <v>8354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v>107.02857142857142</v>
      </c>
      <c r="G2543" t="s">
        <v>8219</v>
      </c>
      <c r="H2543">
        <f t="shared" si="156"/>
        <v>63</v>
      </c>
      <c r="I2543" t="str">
        <f t="shared" si="157"/>
        <v>null</v>
      </c>
      <c r="J2543">
        <v>63</v>
      </c>
      <c r="K2543" s="6">
        <v>59.460317460317462</v>
      </c>
      <c r="L2543" t="s">
        <v>8225</v>
      </c>
      <c r="M2543" t="s">
        <v>8247</v>
      </c>
      <c r="N2543">
        <v>1380192418</v>
      </c>
      <c r="O2543" s="11">
        <f t="shared" si="158"/>
        <v>41543.449282407404</v>
      </c>
      <c r="P2543">
        <v>1375008418</v>
      </c>
      <c r="Q2543" s="11">
        <f t="shared" si="159"/>
        <v>41483.449282407404</v>
      </c>
      <c r="R2543" t="b">
        <v>0</v>
      </c>
      <c r="S2543" t="b">
        <v>1</v>
      </c>
      <c r="T2543" t="s">
        <v>8300</v>
      </c>
      <c r="U2543" t="s">
        <v>8325</v>
      </c>
      <c r="V2543" t="s">
        <v>8354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v>103.57142857142858</v>
      </c>
      <c r="G2544" t="s">
        <v>8219</v>
      </c>
      <c r="H2544">
        <f t="shared" si="156"/>
        <v>13</v>
      </c>
      <c r="I2544" t="str">
        <f t="shared" si="157"/>
        <v>null</v>
      </c>
      <c r="J2544">
        <v>13</v>
      </c>
      <c r="K2544" s="6">
        <v>55.769230769230766</v>
      </c>
      <c r="L2544" t="s">
        <v>8224</v>
      </c>
      <c r="M2544" t="s">
        <v>8246</v>
      </c>
      <c r="N2544">
        <v>1380599940</v>
      </c>
      <c r="O2544" s="11">
        <f t="shared" si="158"/>
        <v>41548.165972222225</v>
      </c>
      <c r="P2544">
        <v>1377252857</v>
      </c>
      <c r="Q2544" s="11">
        <f t="shared" si="159"/>
        <v>41509.426585648151</v>
      </c>
      <c r="R2544" t="b">
        <v>0</v>
      </c>
      <c r="S2544" t="b">
        <v>1</v>
      </c>
      <c r="T2544" t="s">
        <v>8300</v>
      </c>
      <c r="U2544" t="s">
        <v>8325</v>
      </c>
      <c r="V2544" t="s">
        <v>8354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v>156.4</v>
      </c>
      <c r="G2545" t="s">
        <v>8219</v>
      </c>
      <c r="H2545">
        <f t="shared" si="156"/>
        <v>13</v>
      </c>
      <c r="I2545" t="str">
        <f t="shared" si="157"/>
        <v>null</v>
      </c>
      <c r="J2545">
        <v>13</v>
      </c>
      <c r="K2545" s="6">
        <v>30.076923076923077</v>
      </c>
      <c r="L2545" t="s">
        <v>8224</v>
      </c>
      <c r="M2545" t="s">
        <v>8246</v>
      </c>
      <c r="N2545">
        <v>1293937200</v>
      </c>
      <c r="O2545" s="11">
        <f t="shared" si="158"/>
        <v>40545.125</v>
      </c>
      <c r="P2545">
        <v>1291257298</v>
      </c>
      <c r="Q2545" s="11">
        <f t="shared" si="159"/>
        <v>40514.107615740737</v>
      </c>
      <c r="R2545" t="b">
        <v>0</v>
      </c>
      <c r="S2545" t="b">
        <v>1</v>
      </c>
      <c r="T2545" t="s">
        <v>8300</v>
      </c>
      <c r="U2545" t="s">
        <v>8325</v>
      </c>
      <c r="V2545" t="s">
        <v>8354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v>100.82</v>
      </c>
      <c r="G2546" t="s">
        <v>8219</v>
      </c>
      <c r="H2546">
        <f t="shared" si="156"/>
        <v>57</v>
      </c>
      <c r="I2546" t="str">
        <f t="shared" si="157"/>
        <v>null</v>
      </c>
      <c r="J2546">
        <v>57</v>
      </c>
      <c r="K2546" s="6">
        <v>88.438596491228068</v>
      </c>
      <c r="L2546" t="s">
        <v>8224</v>
      </c>
      <c r="M2546" t="s">
        <v>8246</v>
      </c>
      <c r="N2546">
        <v>1341750569</v>
      </c>
      <c r="O2546" s="11">
        <f t="shared" si="158"/>
        <v>41098.520474537036</v>
      </c>
      <c r="P2546">
        <v>1339158569</v>
      </c>
      <c r="Q2546" s="11">
        <f t="shared" si="159"/>
        <v>41068.520474537036</v>
      </c>
      <c r="R2546" t="b">
        <v>0</v>
      </c>
      <c r="S2546" t="b">
        <v>1</v>
      </c>
      <c r="T2546" t="s">
        <v>8300</v>
      </c>
      <c r="U2546" t="s">
        <v>8325</v>
      </c>
      <c r="V2546" t="s">
        <v>8354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v>195.3</v>
      </c>
      <c r="G2547" t="s">
        <v>8219</v>
      </c>
      <c r="H2547">
        <f t="shared" si="156"/>
        <v>61</v>
      </c>
      <c r="I2547" t="str">
        <f t="shared" si="157"/>
        <v>null</v>
      </c>
      <c r="J2547">
        <v>61</v>
      </c>
      <c r="K2547" s="6">
        <v>64.032786885245898</v>
      </c>
      <c r="L2547" t="s">
        <v>8224</v>
      </c>
      <c r="M2547" t="s">
        <v>8246</v>
      </c>
      <c r="N2547">
        <v>1424997000</v>
      </c>
      <c r="O2547" s="11">
        <f t="shared" si="158"/>
        <v>42062.020833333328</v>
      </c>
      <c r="P2547">
        <v>1421983138</v>
      </c>
      <c r="Q2547" s="11">
        <f t="shared" si="159"/>
        <v>42027.13817129629</v>
      </c>
      <c r="R2547" t="b">
        <v>0</v>
      </c>
      <c r="S2547" t="b">
        <v>1</v>
      </c>
      <c r="T2547" t="s">
        <v>8300</v>
      </c>
      <c r="U2547" t="s">
        <v>8325</v>
      </c>
      <c r="V2547" t="s">
        <v>8354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v>111.71428571428572</v>
      </c>
      <c r="G2548" t="s">
        <v>8219</v>
      </c>
      <c r="H2548">
        <f t="shared" si="156"/>
        <v>65</v>
      </c>
      <c r="I2548" t="str">
        <f t="shared" si="157"/>
        <v>null</v>
      </c>
      <c r="J2548">
        <v>65</v>
      </c>
      <c r="K2548" s="6">
        <v>60.153846153846153</v>
      </c>
      <c r="L2548" t="s">
        <v>8224</v>
      </c>
      <c r="M2548" t="s">
        <v>8246</v>
      </c>
      <c r="N2548">
        <v>1380949200</v>
      </c>
      <c r="O2548" s="11">
        <f t="shared" si="158"/>
        <v>41552.208333333336</v>
      </c>
      <c r="P2548">
        <v>1378586179</v>
      </c>
      <c r="Q2548" s="11">
        <f t="shared" si="159"/>
        <v>41524.858553240738</v>
      </c>
      <c r="R2548" t="b">
        <v>0</v>
      </c>
      <c r="S2548" t="b">
        <v>1</v>
      </c>
      <c r="T2548" t="s">
        <v>8300</v>
      </c>
      <c r="U2548" t="s">
        <v>8325</v>
      </c>
      <c r="V2548" t="s">
        <v>8354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v>119.85454545454546</v>
      </c>
      <c r="G2549" t="s">
        <v>8219</v>
      </c>
      <c r="H2549">
        <f t="shared" si="156"/>
        <v>134</v>
      </c>
      <c r="I2549" t="str">
        <f t="shared" si="157"/>
        <v>null</v>
      </c>
      <c r="J2549">
        <v>134</v>
      </c>
      <c r="K2549" s="6">
        <v>49.194029850746269</v>
      </c>
      <c r="L2549" t="s">
        <v>8224</v>
      </c>
      <c r="M2549" t="s">
        <v>8246</v>
      </c>
      <c r="N2549">
        <v>1333560803</v>
      </c>
      <c r="O2549" s="11">
        <f t="shared" si="158"/>
        <v>41003.731516203705</v>
      </c>
      <c r="P2549">
        <v>1330972403</v>
      </c>
      <c r="Q2549" s="11">
        <f t="shared" si="159"/>
        <v>40973.773182870369</v>
      </c>
      <c r="R2549" t="b">
        <v>0</v>
      </c>
      <c r="S2549" t="b">
        <v>1</v>
      </c>
      <c r="T2549" t="s">
        <v>8300</v>
      </c>
      <c r="U2549" t="s">
        <v>8325</v>
      </c>
      <c r="V2549" t="s">
        <v>8354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v>101.85</v>
      </c>
      <c r="G2550" t="s">
        <v>8219</v>
      </c>
      <c r="H2550">
        <f t="shared" si="156"/>
        <v>37</v>
      </c>
      <c r="I2550" t="str">
        <f t="shared" si="157"/>
        <v>null</v>
      </c>
      <c r="J2550">
        <v>37</v>
      </c>
      <c r="K2550" s="6">
        <v>165.16216216216216</v>
      </c>
      <c r="L2550" t="s">
        <v>8230</v>
      </c>
      <c r="M2550" t="s">
        <v>8249</v>
      </c>
      <c r="N2550">
        <v>1475209620</v>
      </c>
      <c r="O2550" s="11">
        <f t="shared" si="158"/>
        <v>42643.185416666667</v>
      </c>
      <c r="P2550">
        <v>1473087637</v>
      </c>
      <c r="Q2550" s="11">
        <f t="shared" si="159"/>
        <v>42618.625428240746</v>
      </c>
      <c r="R2550" t="b">
        <v>0</v>
      </c>
      <c r="S2550" t="b">
        <v>1</v>
      </c>
      <c r="T2550" t="s">
        <v>8300</v>
      </c>
      <c r="U2550" t="s">
        <v>8325</v>
      </c>
      <c r="V2550" t="s">
        <v>8354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v>102.80254777070064</v>
      </c>
      <c r="G2551" t="s">
        <v>8219</v>
      </c>
      <c r="H2551">
        <f t="shared" si="156"/>
        <v>37</v>
      </c>
      <c r="I2551" t="str">
        <f t="shared" si="157"/>
        <v>null</v>
      </c>
      <c r="J2551">
        <v>37</v>
      </c>
      <c r="K2551" s="6">
        <v>43.621621621621621</v>
      </c>
      <c r="L2551" t="s">
        <v>8225</v>
      </c>
      <c r="M2551" t="s">
        <v>8247</v>
      </c>
      <c r="N2551">
        <v>1370019600</v>
      </c>
      <c r="O2551" s="11">
        <f t="shared" si="158"/>
        <v>41425.708333333336</v>
      </c>
      <c r="P2551">
        <v>1366999870</v>
      </c>
      <c r="Q2551" s="11">
        <f t="shared" si="159"/>
        <v>41390.757754629631</v>
      </c>
      <c r="R2551" t="b">
        <v>0</v>
      </c>
      <c r="S2551" t="b">
        <v>1</v>
      </c>
      <c r="T2551" t="s">
        <v>8300</v>
      </c>
      <c r="U2551" t="s">
        <v>8325</v>
      </c>
      <c r="V2551" t="s">
        <v>8354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v>100.84615384615385</v>
      </c>
      <c r="G2552" t="s">
        <v>8219</v>
      </c>
      <c r="H2552">
        <f t="shared" si="156"/>
        <v>150</v>
      </c>
      <c r="I2552" t="str">
        <f t="shared" si="157"/>
        <v>null</v>
      </c>
      <c r="J2552">
        <v>150</v>
      </c>
      <c r="K2552" s="6">
        <v>43.7</v>
      </c>
      <c r="L2552" t="s">
        <v>8224</v>
      </c>
      <c r="M2552" t="s">
        <v>8246</v>
      </c>
      <c r="N2552">
        <v>1444276740</v>
      </c>
      <c r="O2552" s="11">
        <f t="shared" si="158"/>
        <v>42285.165972222225</v>
      </c>
      <c r="P2552">
        <v>1439392406</v>
      </c>
      <c r="Q2552" s="11">
        <f t="shared" si="159"/>
        <v>42228.634328703702</v>
      </c>
      <c r="R2552" t="b">
        <v>0</v>
      </c>
      <c r="S2552" t="b">
        <v>1</v>
      </c>
      <c r="T2552" t="s">
        <v>8300</v>
      </c>
      <c r="U2552" t="s">
        <v>8325</v>
      </c>
      <c r="V2552" t="s">
        <v>8354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v>102.73469387755102</v>
      </c>
      <c r="G2553" t="s">
        <v>8219</v>
      </c>
      <c r="H2553">
        <f t="shared" si="156"/>
        <v>56</v>
      </c>
      <c r="I2553" t="str">
        <f t="shared" si="157"/>
        <v>null</v>
      </c>
      <c r="J2553">
        <v>56</v>
      </c>
      <c r="K2553" s="6">
        <v>67.419642857142861</v>
      </c>
      <c r="L2553" t="s">
        <v>8224</v>
      </c>
      <c r="M2553" t="s">
        <v>8246</v>
      </c>
      <c r="N2553">
        <v>1332362880</v>
      </c>
      <c r="O2553" s="11">
        <f t="shared" si="158"/>
        <v>40989.866666666669</v>
      </c>
      <c r="P2553">
        <v>1329890585</v>
      </c>
      <c r="Q2553" s="11">
        <f t="shared" si="159"/>
        <v>40961.252141203702</v>
      </c>
      <c r="R2553" t="b">
        <v>0</v>
      </c>
      <c r="S2553" t="b">
        <v>1</v>
      </c>
      <c r="T2553" t="s">
        <v>8300</v>
      </c>
      <c r="U2553" t="s">
        <v>8325</v>
      </c>
      <c r="V2553" t="s">
        <v>8354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v>106.5</v>
      </c>
      <c r="G2554" t="s">
        <v>8219</v>
      </c>
      <c r="H2554">
        <f t="shared" si="156"/>
        <v>18</v>
      </c>
      <c r="I2554" t="str">
        <f t="shared" si="157"/>
        <v>null</v>
      </c>
      <c r="J2554">
        <v>18</v>
      </c>
      <c r="K2554" s="6">
        <v>177.5</v>
      </c>
      <c r="L2554" t="s">
        <v>8224</v>
      </c>
      <c r="M2554" t="s">
        <v>8246</v>
      </c>
      <c r="N2554">
        <v>1488741981</v>
      </c>
      <c r="O2554" s="11">
        <f t="shared" si="158"/>
        <v>42799.809965277775</v>
      </c>
      <c r="P2554">
        <v>1486149981</v>
      </c>
      <c r="Q2554" s="11">
        <f t="shared" si="159"/>
        <v>42769.809965277775</v>
      </c>
      <c r="R2554" t="b">
        <v>0</v>
      </c>
      <c r="S2554" t="b">
        <v>1</v>
      </c>
      <c r="T2554" t="s">
        <v>8300</v>
      </c>
      <c r="U2554" t="s">
        <v>8325</v>
      </c>
      <c r="V2554" t="s">
        <v>8354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v>155.53333333333333</v>
      </c>
      <c r="G2555" t="s">
        <v>8219</v>
      </c>
      <c r="H2555">
        <f t="shared" si="156"/>
        <v>60</v>
      </c>
      <c r="I2555" t="str">
        <f t="shared" si="157"/>
        <v>null</v>
      </c>
      <c r="J2555">
        <v>60</v>
      </c>
      <c r="K2555" s="6">
        <v>38.883333333333333</v>
      </c>
      <c r="L2555" t="s">
        <v>8224</v>
      </c>
      <c r="M2555" t="s">
        <v>8246</v>
      </c>
      <c r="N2555">
        <v>1348202807</v>
      </c>
      <c r="O2555" s="11">
        <f t="shared" si="158"/>
        <v>41173.199155092596</v>
      </c>
      <c r="P2555">
        <v>1343018807</v>
      </c>
      <c r="Q2555" s="11">
        <f t="shared" si="159"/>
        <v>41113.199155092596</v>
      </c>
      <c r="R2555" t="b">
        <v>0</v>
      </c>
      <c r="S2555" t="b">
        <v>1</v>
      </c>
      <c r="T2555" t="s">
        <v>8300</v>
      </c>
      <c r="U2555" t="s">
        <v>8325</v>
      </c>
      <c r="V2555" t="s">
        <v>8354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v>122.8</v>
      </c>
      <c r="G2556" t="s">
        <v>8219</v>
      </c>
      <c r="H2556">
        <f t="shared" si="156"/>
        <v>67</v>
      </c>
      <c r="I2556" t="str">
        <f t="shared" si="157"/>
        <v>null</v>
      </c>
      <c r="J2556">
        <v>67</v>
      </c>
      <c r="K2556" s="6">
        <v>54.985074626865675</v>
      </c>
      <c r="L2556" t="s">
        <v>8224</v>
      </c>
      <c r="M2556" t="s">
        <v>8246</v>
      </c>
      <c r="N2556">
        <v>1433131140</v>
      </c>
      <c r="O2556" s="11">
        <f t="shared" si="158"/>
        <v>42156.165972222225</v>
      </c>
      <c r="P2556">
        <v>1430445163</v>
      </c>
      <c r="Q2556" s="11">
        <f t="shared" si="159"/>
        <v>42125.078275462962</v>
      </c>
      <c r="R2556" t="b">
        <v>0</v>
      </c>
      <c r="S2556" t="b">
        <v>1</v>
      </c>
      <c r="T2556" t="s">
        <v>8300</v>
      </c>
      <c r="U2556" t="s">
        <v>8325</v>
      </c>
      <c r="V2556" t="s">
        <v>8354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v>107.35</v>
      </c>
      <c r="G2557" t="s">
        <v>8219</v>
      </c>
      <c r="H2557">
        <f t="shared" si="156"/>
        <v>35</v>
      </c>
      <c r="I2557" t="str">
        <f t="shared" si="157"/>
        <v>null</v>
      </c>
      <c r="J2557">
        <v>35</v>
      </c>
      <c r="K2557" s="6">
        <v>61.342857142857142</v>
      </c>
      <c r="L2557" t="s">
        <v>8224</v>
      </c>
      <c r="M2557" t="s">
        <v>8246</v>
      </c>
      <c r="N2557">
        <v>1338219793</v>
      </c>
      <c r="O2557" s="11">
        <f t="shared" si="158"/>
        <v>41057.655011574076</v>
      </c>
      <c r="P2557">
        <v>1335541393</v>
      </c>
      <c r="Q2557" s="11">
        <f t="shared" si="159"/>
        <v>41026.655011574076</v>
      </c>
      <c r="R2557" t="b">
        <v>0</v>
      </c>
      <c r="S2557" t="b">
        <v>1</v>
      </c>
      <c r="T2557" t="s">
        <v>8300</v>
      </c>
      <c r="U2557" t="s">
        <v>8325</v>
      </c>
      <c r="V2557" t="s">
        <v>8354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v>105.50335570469798</v>
      </c>
      <c r="G2558" t="s">
        <v>8219</v>
      </c>
      <c r="H2558">
        <f t="shared" si="156"/>
        <v>34</v>
      </c>
      <c r="I2558" t="str">
        <f t="shared" si="157"/>
        <v>null</v>
      </c>
      <c r="J2558">
        <v>34</v>
      </c>
      <c r="K2558" s="6">
        <v>23.117647058823529</v>
      </c>
      <c r="L2558" t="s">
        <v>8224</v>
      </c>
      <c r="M2558" t="s">
        <v>8246</v>
      </c>
      <c r="N2558">
        <v>1356392857</v>
      </c>
      <c r="O2558" s="11">
        <f t="shared" si="158"/>
        <v>41267.991400462961</v>
      </c>
      <c r="P2558">
        <v>1352504857</v>
      </c>
      <c r="Q2558" s="11">
        <f t="shared" si="159"/>
        <v>41222.991400462961</v>
      </c>
      <c r="R2558" t="b">
        <v>0</v>
      </c>
      <c r="S2558" t="b">
        <v>1</v>
      </c>
      <c r="T2558" t="s">
        <v>8300</v>
      </c>
      <c r="U2558" t="s">
        <v>8325</v>
      </c>
      <c r="V2558" t="s">
        <v>8354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v>118.44444444444444</v>
      </c>
      <c r="G2559" t="s">
        <v>8219</v>
      </c>
      <c r="H2559">
        <f t="shared" si="156"/>
        <v>36</v>
      </c>
      <c r="I2559" t="str">
        <f t="shared" si="157"/>
        <v>null</v>
      </c>
      <c r="J2559">
        <v>36</v>
      </c>
      <c r="K2559" s="6">
        <v>29.611111111111111</v>
      </c>
      <c r="L2559" t="s">
        <v>8225</v>
      </c>
      <c r="M2559" t="s">
        <v>8247</v>
      </c>
      <c r="N2559">
        <v>1400176386</v>
      </c>
      <c r="O2559" s="11">
        <f t="shared" si="158"/>
        <v>41774.745208333334</v>
      </c>
      <c r="P2559">
        <v>1397584386</v>
      </c>
      <c r="Q2559" s="11">
        <f t="shared" si="159"/>
        <v>41744.745208333334</v>
      </c>
      <c r="R2559" t="b">
        <v>0</v>
      </c>
      <c r="S2559" t="b">
        <v>1</v>
      </c>
      <c r="T2559" t="s">
        <v>8300</v>
      </c>
      <c r="U2559" t="s">
        <v>8325</v>
      </c>
      <c r="V2559" t="s">
        <v>8354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v>108.88</v>
      </c>
      <c r="G2560" t="s">
        <v>8219</v>
      </c>
      <c r="H2560">
        <f t="shared" si="156"/>
        <v>18</v>
      </c>
      <c r="I2560" t="str">
        <f t="shared" si="157"/>
        <v>null</v>
      </c>
      <c r="J2560">
        <v>18</v>
      </c>
      <c r="K2560" s="6">
        <v>75.611111111111114</v>
      </c>
      <c r="L2560" t="s">
        <v>8226</v>
      </c>
      <c r="M2560" t="s">
        <v>8248</v>
      </c>
      <c r="N2560">
        <v>1430488740</v>
      </c>
      <c r="O2560" s="11">
        <f t="shared" si="158"/>
        <v>42125.582638888889</v>
      </c>
      <c r="P2560">
        <v>1427747906</v>
      </c>
      <c r="Q2560" s="11">
        <f t="shared" si="159"/>
        <v>42093.860023148154</v>
      </c>
      <c r="R2560" t="b">
        <v>0</v>
      </c>
      <c r="S2560" t="b">
        <v>1</v>
      </c>
      <c r="T2560" t="s">
        <v>8300</v>
      </c>
      <c r="U2560" t="s">
        <v>8325</v>
      </c>
      <c r="V2560" t="s">
        <v>8354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v>111.25</v>
      </c>
      <c r="G2561" t="s">
        <v>8219</v>
      </c>
      <c r="H2561">
        <f t="shared" si="156"/>
        <v>25</v>
      </c>
      <c r="I2561" t="str">
        <f t="shared" si="157"/>
        <v>null</v>
      </c>
      <c r="J2561">
        <v>25</v>
      </c>
      <c r="K2561" s="6">
        <v>35.6</v>
      </c>
      <c r="L2561" t="s">
        <v>8224</v>
      </c>
      <c r="M2561" t="s">
        <v>8246</v>
      </c>
      <c r="N2561">
        <v>1321385820</v>
      </c>
      <c r="O2561" s="11">
        <f t="shared" si="158"/>
        <v>40862.817361111112</v>
      </c>
      <c r="P2561">
        <v>1318539484</v>
      </c>
      <c r="Q2561" s="11">
        <f t="shared" si="159"/>
        <v>40829.873657407406</v>
      </c>
      <c r="R2561" t="b">
        <v>0</v>
      </c>
      <c r="S2561" t="b">
        <v>1</v>
      </c>
      <c r="T2561" t="s">
        <v>8300</v>
      </c>
      <c r="U2561" t="s">
        <v>8325</v>
      </c>
      <c r="V2561" t="s">
        <v>8354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v>100.1</v>
      </c>
      <c r="G2562" t="s">
        <v>8219</v>
      </c>
      <c r="H2562">
        <f t="shared" ref="H2562:H2625" si="160">IF(G2562="successful",J2562,"null")</f>
        <v>21</v>
      </c>
      <c r="I2562" t="str">
        <f t="shared" si="157"/>
        <v>null</v>
      </c>
      <c r="J2562">
        <v>21</v>
      </c>
      <c r="K2562" s="6">
        <v>143</v>
      </c>
      <c r="L2562" t="s">
        <v>8225</v>
      </c>
      <c r="M2562" t="s">
        <v>8247</v>
      </c>
      <c r="N2562">
        <v>1425682174</v>
      </c>
      <c r="O2562" s="11">
        <f t="shared" si="158"/>
        <v>42069.951087962967</v>
      </c>
      <c r="P2562">
        <v>1423090174</v>
      </c>
      <c r="Q2562" s="11">
        <f t="shared" si="159"/>
        <v>42039.951087962967</v>
      </c>
      <c r="R2562" t="b">
        <v>0</v>
      </c>
      <c r="S2562" t="b">
        <v>1</v>
      </c>
      <c r="T2562" t="s">
        <v>8300</v>
      </c>
      <c r="U2562" t="s">
        <v>8325</v>
      </c>
      <c r="V2562" t="s">
        <v>8354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v>0</v>
      </c>
      <c r="G2563" t="s">
        <v>8220</v>
      </c>
      <c r="H2563" t="str">
        <f t="shared" si="160"/>
        <v>null</v>
      </c>
      <c r="I2563" t="str">
        <f t="shared" ref="I2563:I2626" si="161">IF(G2563="failed",J2563,"null")</f>
        <v>null</v>
      </c>
      <c r="J2563">
        <v>0</v>
      </c>
      <c r="K2563" s="7">
        <v>0</v>
      </c>
      <c r="L2563" t="s">
        <v>8229</v>
      </c>
      <c r="M2563" t="s">
        <v>8251</v>
      </c>
      <c r="N2563">
        <v>1444740089</v>
      </c>
      <c r="O2563" s="11">
        <f t="shared" ref="O2563:O2626" si="162">(((N2563/60)/60/24)+DATE(1970,1,1))</f>
        <v>42290.528807870374</v>
      </c>
      <c r="P2563">
        <v>1442148089</v>
      </c>
      <c r="Q2563" s="11">
        <f t="shared" ref="Q2563:Q2626" si="163">(((P2563/60)/60/24)+DATE(1970,1,1))</f>
        <v>42260.528807870374</v>
      </c>
      <c r="R2563" t="b">
        <v>0</v>
      </c>
      <c r="S2563" t="b">
        <v>0</v>
      </c>
      <c r="T2563" t="s">
        <v>8284</v>
      </c>
      <c r="U2563" t="s">
        <v>8336</v>
      </c>
      <c r="V2563" t="s">
        <v>8337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v>0.75</v>
      </c>
      <c r="G2564" t="s">
        <v>8220</v>
      </c>
      <c r="H2564" t="str">
        <f t="shared" si="160"/>
        <v>null</v>
      </c>
      <c r="I2564" t="str">
        <f t="shared" si="161"/>
        <v>null</v>
      </c>
      <c r="J2564">
        <v>3</v>
      </c>
      <c r="K2564" s="6">
        <v>25</v>
      </c>
      <c r="L2564" t="s">
        <v>8236</v>
      </c>
      <c r="M2564" t="s">
        <v>8249</v>
      </c>
      <c r="N2564">
        <v>1476189339</v>
      </c>
      <c r="O2564" s="11">
        <f t="shared" si="162"/>
        <v>42654.524756944447</v>
      </c>
      <c r="P2564">
        <v>1471005339</v>
      </c>
      <c r="Q2564" s="11">
        <f t="shared" si="163"/>
        <v>42594.524756944447</v>
      </c>
      <c r="R2564" t="b">
        <v>0</v>
      </c>
      <c r="S2564" t="b">
        <v>0</v>
      </c>
      <c r="T2564" t="s">
        <v>8284</v>
      </c>
      <c r="U2564" t="s">
        <v>8336</v>
      </c>
      <c r="V2564" t="s">
        <v>8337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v>0</v>
      </c>
      <c r="G2565" t="s">
        <v>8220</v>
      </c>
      <c r="H2565" t="str">
        <f t="shared" si="160"/>
        <v>null</v>
      </c>
      <c r="I2565" t="str">
        <f t="shared" si="161"/>
        <v>null</v>
      </c>
      <c r="J2565">
        <v>0</v>
      </c>
      <c r="K2565" s="7">
        <v>0</v>
      </c>
      <c r="L2565" t="s">
        <v>8224</v>
      </c>
      <c r="M2565" t="s">
        <v>8246</v>
      </c>
      <c r="N2565">
        <v>1438226451</v>
      </c>
      <c r="O2565" s="11">
        <f t="shared" si="162"/>
        <v>42215.139479166668</v>
      </c>
      <c r="P2565">
        <v>1433042451</v>
      </c>
      <c r="Q2565" s="11">
        <f t="shared" si="163"/>
        <v>42155.139479166668</v>
      </c>
      <c r="R2565" t="b">
        <v>0</v>
      </c>
      <c r="S2565" t="b">
        <v>0</v>
      </c>
      <c r="T2565" t="s">
        <v>8284</v>
      </c>
      <c r="U2565" t="s">
        <v>8336</v>
      </c>
      <c r="V2565" t="s">
        <v>8337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v>0</v>
      </c>
      <c r="G2566" t="s">
        <v>8220</v>
      </c>
      <c r="H2566" t="str">
        <f t="shared" si="160"/>
        <v>null</v>
      </c>
      <c r="I2566" t="str">
        <f t="shared" si="161"/>
        <v>null</v>
      </c>
      <c r="J2566">
        <v>0</v>
      </c>
      <c r="K2566" s="7">
        <v>0</v>
      </c>
      <c r="L2566" t="s">
        <v>8229</v>
      </c>
      <c r="M2566" t="s">
        <v>8251</v>
      </c>
      <c r="N2566">
        <v>1406854699</v>
      </c>
      <c r="O2566" s="11">
        <f t="shared" si="162"/>
        <v>41852.040497685186</v>
      </c>
      <c r="P2566">
        <v>1404262699</v>
      </c>
      <c r="Q2566" s="11">
        <f t="shared" si="163"/>
        <v>41822.040497685186</v>
      </c>
      <c r="R2566" t="b">
        <v>0</v>
      </c>
      <c r="S2566" t="b">
        <v>0</v>
      </c>
      <c r="T2566" t="s">
        <v>8284</v>
      </c>
      <c r="U2566" t="s">
        <v>8336</v>
      </c>
      <c r="V2566" t="s">
        <v>8337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v>1</v>
      </c>
      <c r="G2567" t="s">
        <v>8220</v>
      </c>
      <c r="H2567" t="str">
        <f t="shared" si="160"/>
        <v>null</v>
      </c>
      <c r="I2567" t="str">
        <f t="shared" si="161"/>
        <v>null</v>
      </c>
      <c r="J2567">
        <v>1</v>
      </c>
      <c r="K2567" s="6">
        <v>100</v>
      </c>
      <c r="L2567" t="s">
        <v>8224</v>
      </c>
      <c r="M2567" t="s">
        <v>8246</v>
      </c>
      <c r="N2567">
        <v>1462827000</v>
      </c>
      <c r="O2567" s="11">
        <f t="shared" si="162"/>
        <v>42499.868055555555</v>
      </c>
      <c r="P2567">
        <v>1457710589</v>
      </c>
      <c r="Q2567" s="11">
        <f t="shared" si="163"/>
        <v>42440.650335648148</v>
      </c>
      <c r="R2567" t="b">
        <v>0</v>
      </c>
      <c r="S2567" t="b">
        <v>0</v>
      </c>
      <c r="T2567" t="s">
        <v>8284</v>
      </c>
      <c r="U2567" t="s">
        <v>8336</v>
      </c>
      <c r="V2567" t="s">
        <v>8337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v>0</v>
      </c>
      <c r="G2568" t="s">
        <v>8220</v>
      </c>
      <c r="H2568" t="str">
        <f t="shared" si="160"/>
        <v>null</v>
      </c>
      <c r="I2568" t="str">
        <f t="shared" si="161"/>
        <v>null</v>
      </c>
      <c r="J2568">
        <v>0</v>
      </c>
      <c r="K2568" s="7">
        <v>0</v>
      </c>
      <c r="L2568" t="s">
        <v>8224</v>
      </c>
      <c r="M2568" t="s">
        <v>8246</v>
      </c>
      <c r="N2568">
        <v>1408663948</v>
      </c>
      <c r="O2568" s="11">
        <f t="shared" si="162"/>
        <v>41872.980879629627</v>
      </c>
      <c r="P2568">
        <v>1406071948</v>
      </c>
      <c r="Q2568" s="11">
        <f t="shared" si="163"/>
        <v>41842.980879629627</v>
      </c>
      <c r="R2568" t="b">
        <v>0</v>
      </c>
      <c r="S2568" t="b">
        <v>0</v>
      </c>
      <c r="T2568" t="s">
        <v>8284</v>
      </c>
      <c r="U2568" t="s">
        <v>8336</v>
      </c>
      <c r="V2568" t="s">
        <v>8337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v>0.26666666666666666</v>
      </c>
      <c r="G2569" t="s">
        <v>8220</v>
      </c>
      <c r="H2569" t="str">
        <f t="shared" si="160"/>
        <v>null</v>
      </c>
      <c r="I2569" t="str">
        <f t="shared" si="161"/>
        <v>null</v>
      </c>
      <c r="J2569">
        <v>2</v>
      </c>
      <c r="K2569" s="6">
        <v>60</v>
      </c>
      <c r="L2569" t="s">
        <v>8224</v>
      </c>
      <c r="M2569" t="s">
        <v>8246</v>
      </c>
      <c r="N2569">
        <v>1429823138</v>
      </c>
      <c r="O2569" s="11">
        <f t="shared" si="162"/>
        <v>42117.878912037035</v>
      </c>
      <c r="P2569">
        <v>1427231138</v>
      </c>
      <c r="Q2569" s="11">
        <f t="shared" si="163"/>
        <v>42087.878912037035</v>
      </c>
      <c r="R2569" t="b">
        <v>0</v>
      </c>
      <c r="S2569" t="b">
        <v>0</v>
      </c>
      <c r="T2569" t="s">
        <v>8284</v>
      </c>
      <c r="U2569" t="s">
        <v>8336</v>
      </c>
      <c r="V2569" t="s">
        <v>8337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v>0.5</v>
      </c>
      <c r="G2570" t="s">
        <v>8220</v>
      </c>
      <c r="H2570" t="str">
        <f t="shared" si="160"/>
        <v>null</v>
      </c>
      <c r="I2570" t="str">
        <f t="shared" si="161"/>
        <v>null</v>
      </c>
      <c r="J2570">
        <v>1</v>
      </c>
      <c r="K2570" s="6">
        <v>50</v>
      </c>
      <c r="L2570" t="s">
        <v>8225</v>
      </c>
      <c r="M2570" t="s">
        <v>8247</v>
      </c>
      <c r="N2570">
        <v>1472745594</v>
      </c>
      <c r="O2570" s="11">
        <f t="shared" si="162"/>
        <v>42614.666597222225</v>
      </c>
      <c r="P2570">
        <v>1470153594</v>
      </c>
      <c r="Q2570" s="11">
        <f t="shared" si="163"/>
        <v>42584.666597222225</v>
      </c>
      <c r="R2570" t="b">
        <v>0</v>
      </c>
      <c r="S2570" t="b">
        <v>0</v>
      </c>
      <c r="T2570" t="s">
        <v>8284</v>
      </c>
      <c r="U2570" t="s">
        <v>8336</v>
      </c>
      <c r="V2570" t="s">
        <v>8337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v>2.2307692307692308</v>
      </c>
      <c r="G2571" t="s">
        <v>8220</v>
      </c>
      <c r="H2571" t="str">
        <f t="shared" si="160"/>
        <v>null</v>
      </c>
      <c r="I2571" t="str">
        <f t="shared" si="161"/>
        <v>null</v>
      </c>
      <c r="J2571">
        <v>2</v>
      </c>
      <c r="K2571" s="6">
        <v>72.5</v>
      </c>
      <c r="L2571" t="s">
        <v>8224</v>
      </c>
      <c r="M2571" t="s">
        <v>8246</v>
      </c>
      <c r="N2571">
        <v>1442457112</v>
      </c>
      <c r="O2571" s="11">
        <f t="shared" si="162"/>
        <v>42264.105462962965</v>
      </c>
      <c r="P2571">
        <v>1439865112</v>
      </c>
      <c r="Q2571" s="11">
        <f t="shared" si="163"/>
        <v>42234.105462962965</v>
      </c>
      <c r="R2571" t="b">
        <v>0</v>
      </c>
      <c r="S2571" t="b">
        <v>0</v>
      </c>
      <c r="T2571" t="s">
        <v>8284</v>
      </c>
      <c r="U2571" t="s">
        <v>8336</v>
      </c>
      <c r="V2571" t="s">
        <v>8337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v>0.84285714285714297</v>
      </c>
      <c r="G2572" t="s">
        <v>8220</v>
      </c>
      <c r="H2572" t="str">
        <f t="shared" si="160"/>
        <v>null</v>
      </c>
      <c r="I2572" t="str">
        <f t="shared" si="161"/>
        <v>null</v>
      </c>
      <c r="J2572">
        <v>2</v>
      </c>
      <c r="K2572" s="6">
        <v>29.5</v>
      </c>
      <c r="L2572" t="s">
        <v>8224</v>
      </c>
      <c r="M2572" t="s">
        <v>8246</v>
      </c>
      <c r="N2572">
        <v>1486590035</v>
      </c>
      <c r="O2572" s="11">
        <f t="shared" si="162"/>
        <v>42774.903182870374</v>
      </c>
      <c r="P2572">
        <v>1483998035</v>
      </c>
      <c r="Q2572" s="11">
        <f t="shared" si="163"/>
        <v>42744.903182870374</v>
      </c>
      <c r="R2572" t="b">
        <v>0</v>
      </c>
      <c r="S2572" t="b">
        <v>0</v>
      </c>
      <c r="T2572" t="s">
        <v>8284</v>
      </c>
      <c r="U2572" t="s">
        <v>8336</v>
      </c>
      <c r="V2572" t="s">
        <v>8337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v>0.25</v>
      </c>
      <c r="G2573" t="s">
        <v>8220</v>
      </c>
      <c r="H2573" t="str">
        <f t="shared" si="160"/>
        <v>null</v>
      </c>
      <c r="I2573" t="str">
        <f t="shared" si="161"/>
        <v>null</v>
      </c>
      <c r="J2573">
        <v>4</v>
      </c>
      <c r="K2573" s="6">
        <v>62.5</v>
      </c>
      <c r="L2573" t="s">
        <v>8226</v>
      </c>
      <c r="M2573" t="s">
        <v>8248</v>
      </c>
      <c r="N2573">
        <v>1463645521</v>
      </c>
      <c r="O2573" s="11">
        <f t="shared" si="162"/>
        <v>42509.341678240744</v>
      </c>
      <c r="P2573">
        <v>1458461521</v>
      </c>
      <c r="Q2573" s="11">
        <f t="shared" si="163"/>
        <v>42449.341678240744</v>
      </c>
      <c r="R2573" t="b">
        <v>0</v>
      </c>
      <c r="S2573" t="b">
        <v>0</v>
      </c>
      <c r="T2573" t="s">
        <v>8284</v>
      </c>
      <c r="U2573" t="s">
        <v>8336</v>
      </c>
      <c r="V2573" t="s">
        <v>8337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v>0</v>
      </c>
      <c r="G2574" t="s">
        <v>8220</v>
      </c>
      <c r="H2574" t="str">
        <f t="shared" si="160"/>
        <v>null</v>
      </c>
      <c r="I2574" t="str">
        <f t="shared" si="161"/>
        <v>null</v>
      </c>
      <c r="J2574">
        <v>0</v>
      </c>
      <c r="K2574" s="7">
        <v>0</v>
      </c>
      <c r="L2574" t="s">
        <v>8224</v>
      </c>
      <c r="M2574" t="s">
        <v>8246</v>
      </c>
      <c r="N2574">
        <v>1428893517</v>
      </c>
      <c r="O2574" s="11">
        <f t="shared" si="162"/>
        <v>42107.119409722218</v>
      </c>
      <c r="P2574">
        <v>1426301517</v>
      </c>
      <c r="Q2574" s="11">
        <f t="shared" si="163"/>
        <v>42077.119409722218</v>
      </c>
      <c r="R2574" t="b">
        <v>0</v>
      </c>
      <c r="S2574" t="b">
        <v>0</v>
      </c>
      <c r="T2574" t="s">
        <v>8284</v>
      </c>
      <c r="U2574" t="s">
        <v>8336</v>
      </c>
      <c r="V2574" t="s">
        <v>8337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v>0</v>
      </c>
      <c r="G2575" t="s">
        <v>8220</v>
      </c>
      <c r="H2575" t="str">
        <f t="shared" si="160"/>
        <v>null</v>
      </c>
      <c r="I2575" t="str">
        <f t="shared" si="161"/>
        <v>null</v>
      </c>
      <c r="J2575">
        <v>0</v>
      </c>
      <c r="K2575" s="7">
        <v>0</v>
      </c>
      <c r="L2575" t="s">
        <v>8224</v>
      </c>
      <c r="M2575" t="s">
        <v>8246</v>
      </c>
      <c r="N2575">
        <v>1408803149</v>
      </c>
      <c r="O2575" s="11">
        <f t="shared" si="162"/>
        <v>41874.592002314814</v>
      </c>
      <c r="P2575">
        <v>1404915149</v>
      </c>
      <c r="Q2575" s="11">
        <f t="shared" si="163"/>
        <v>41829.592002314814</v>
      </c>
      <c r="R2575" t="b">
        <v>0</v>
      </c>
      <c r="S2575" t="b">
        <v>0</v>
      </c>
      <c r="T2575" t="s">
        <v>8284</v>
      </c>
      <c r="U2575" t="s">
        <v>8336</v>
      </c>
      <c r="V2575" t="s">
        <v>8337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v>0</v>
      </c>
      <c r="G2576" t="s">
        <v>8220</v>
      </c>
      <c r="H2576" t="str">
        <f t="shared" si="160"/>
        <v>null</v>
      </c>
      <c r="I2576" t="str">
        <f t="shared" si="161"/>
        <v>null</v>
      </c>
      <c r="J2576">
        <v>0</v>
      </c>
      <c r="K2576" s="7">
        <v>0</v>
      </c>
      <c r="L2576" t="s">
        <v>8224</v>
      </c>
      <c r="M2576" t="s">
        <v>8246</v>
      </c>
      <c r="N2576">
        <v>1463600945</v>
      </c>
      <c r="O2576" s="11">
        <f t="shared" si="162"/>
        <v>42508.825752314813</v>
      </c>
      <c r="P2576">
        <v>1461786545</v>
      </c>
      <c r="Q2576" s="11">
        <f t="shared" si="163"/>
        <v>42487.825752314813</v>
      </c>
      <c r="R2576" t="b">
        <v>0</v>
      </c>
      <c r="S2576" t="b">
        <v>0</v>
      </c>
      <c r="T2576" t="s">
        <v>8284</v>
      </c>
      <c r="U2576" t="s">
        <v>8336</v>
      </c>
      <c r="V2576" t="s">
        <v>8337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v>0</v>
      </c>
      <c r="G2577" t="s">
        <v>8220</v>
      </c>
      <c r="H2577" t="str">
        <f t="shared" si="160"/>
        <v>null</v>
      </c>
      <c r="I2577" t="str">
        <f t="shared" si="161"/>
        <v>null</v>
      </c>
      <c r="J2577">
        <v>0</v>
      </c>
      <c r="K2577" s="7">
        <v>0</v>
      </c>
      <c r="L2577" t="s">
        <v>8224</v>
      </c>
      <c r="M2577" t="s">
        <v>8246</v>
      </c>
      <c r="N2577">
        <v>1421030194</v>
      </c>
      <c r="O2577" s="11">
        <f t="shared" si="162"/>
        <v>42016.108726851846</v>
      </c>
      <c r="P2577">
        <v>1418438194</v>
      </c>
      <c r="Q2577" s="11">
        <f t="shared" si="163"/>
        <v>41986.108726851846</v>
      </c>
      <c r="R2577" t="b">
        <v>0</v>
      </c>
      <c r="S2577" t="b">
        <v>0</v>
      </c>
      <c r="T2577" t="s">
        <v>8284</v>
      </c>
      <c r="U2577" t="s">
        <v>8336</v>
      </c>
      <c r="V2577" t="s">
        <v>8337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v>0</v>
      </c>
      <c r="G2578" t="s">
        <v>8220</v>
      </c>
      <c r="H2578" t="str">
        <f t="shared" si="160"/>
        <v>null</v>
      </c>
      <c r="I2578" t="str">
        <f t="shared" si="161"/>
        <v>null</v>
      </c>
      <c r="J2578">
        <v>0</v>
      </c>
      <c r="K2578" s="7">
        <v>0</v>
      </c>
      <c r="L2578" t="s">
        <v>8224</v>
      </c>
      <c r="M2578" t="s">
        <v>8246</v>
      </c>
      <c r="N2578">
        <v>1428707647</v>
      </c>
      <c r="O2578" s="11">
        <f t="shared" si="162"/>
        <v>42104.968136574069</v>
      </c>
      <c r="P2578">
        <v>1424823247</v>
      </c>
      <c r="Q2578" s="11">
        <f t="shared" si="163"/>
        <v>42060.00980324074</v>
      </c>
      <c r="R2578" t="b">
        <v>0</v>
      </c>
      <c r="S2578" t="b">
        <v>0</v>
      </c>
      <c r="T2578" t="s">
        <v>8284</v>
      </c>
      <c r="U2578" t="s">
        <v>8336</v>
      </c>
      <c r="V2578" t="s">
        <v>8337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v>0</v>
      </c>
      <c r="G2579" t="s">
        <v>8220</v>
      </c>
      <c r="H2579" t="str">
        <f t="shared" si="160"/>
        <v>null</v>
      </c>
      <c r="I2579" t="str">
        <f t="shared" si="161"/>
        <v>null</v>
      </c>
      <c r="J2579">
        <v>0</v>
      </c>
      <c r="K2579" s="7">
        <v>0</v>
      </c>
      <c r="L2579" t="s">
        <v>8224</v>
      </c>
      <c r="M2579" t="s">
        <v>8246</v>
      </c>
      <c r="N2579">
        <v>1407181297</v>
      </c>
      <c r="O2579" s="11">
        <f t="shared" si="162"/>
        <v>41855.820567129631</v>
      </c>
      <c r="P2579">
        <v>1405021297</v>
      </c>
      <c r="Q2579" s="11">
        <f t="shared" si="163"/>
        <v>41830.820567129631</v>
      </c>
      <c r="R2579" t="b">
        <v>0</v>
      </c>
      <c r="S2579" t="b">
        <v>0</v>
      </c>
      <c r="T2579" t="s">
        <v>8284</v>
      </c>
      <c r="U2579" t="s">
        <v>8336</v>
      </c>
      <c r="V2579" t="s">
        <v>8337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v>0</v>
      </c>
      <c r="G2580" t="s">
        <v>8220</v>
      </c>
      <c r="H2580" t="str">
        <f t="shared" si="160"/>
        <v>null</v>
      </c>
      <c r="I2580" t="str">
        <f t="shared" si="161"/>
        <v>null</v>
      </c>
      <c r="J2580">
        <v>0</v>
      </c>
      <c r="K2580" s="7">
        <v>0</v>
      </c>
      <c r="L2580" t="s">
        <v>8224</v>
      </c>
      <c r="M2580" t="s">
        <v>8246</v>
      </c>
      <c r="N2580">
        <v>1444410000</v>
      </c>
      <c r="O2580" s="11">
        <f t="shared" si="162"/>
        <v>42286.708333333328</v>
      </c>
      <c r="P2580">
        <v>1440203579</v>
      </c>
      <c r="Q2580" s="11">
        <f t="shared" si="163"/>
        <v>42238.022905092599</v>
      </c>
      <c r="R2580" t="b">
        <v>0</v>
      </c>
      <c r="S2580" t="b">
        <v>0</v>
      </c>
      <c r="T2580" t="s">
        <v>8284</v>
      </c>
      <c r="U2580" t="s">
        <v>8336</v>
      </c>
      <c r="V2580" t="s">
        <v>8337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v>0.13849999999999998</v>
      </c>
      <c r="G2581" t="s">
        <v>8220</v>
      </c>
      <c r="H2581" t="str">
        <f t="shared" si="160"/>
        <v>null</v>
      </c>
      <c r="I2581" t="str">
        <f t="shared" si="161"/>
        <v>null</v>
      </c>
      <c r="J2581">
        <v>12</v>
      </c>
      <c r="K2581" s="6">
        <v>23.083333333333332</v>
      </c>
      <c r="L2581" t="s">
        <v>8224</v>
      </c>
      <c r="M2581" t="s">
        <v>8246</v>
      </c>
      <c r="N2581">
        <v>1410810903</v>
      </c>
      <c r="O2581" s="11">
        <f t="shared" si="162"/>
        <v>41897.829895833333</v>
      </c>
      <c r="P2581">
        <v>1405626903</v>
      </c>
      <c r="Q2581" s="11">
        <f t="shared" si="163"/>
        <v>41837.829895833333</v>
      </c>
      <c r="R2581" t="b">
        <v>0</v>
      </c>
      <c r="S2581" t="b">
        <v>0</v>
      </c>
      <c r="T2581" t="s">
        <v>8284</v>
      </c>
      <c r="U2581" t="s">
        <v>8336</v>
      </c>
      <c r="V2581" t="s">
        <v>8337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v>0.6</v>
      </c>
      <c r="G2582" t="s">
        <v>8220</v>
      </c>
      <c r="H2582" t="str">
        <f t="shared" si="160"/>
        <v>null</v>
      </c>
      <c r="I2582" t="str">
        <f t="shared" si="161"/>
        <v>null</v>
      </c>
      <c r="J2582">
        <v>2</v>
      </c>
      <c r="K2582" s="6">
        <v>25.5</v>
      </c>
      <c r="L2582" t="s">
        <v>8224</v>
      </c>
      <c r="M2582" t="s">
        <v>8246</v>
      </c>
      <c r="N2582">
        <v>1431745200</v>
      </c>
      <c r="O2582" s="11">
        <f t="shared" si="162"/>
        <v>42140.125</v>
      </c>
      <c r="P2582">
        <v>1429170603</v>
      </c>
      <c r="Q2582" s="11">
        <f t="shared" si="163"/>
        <v>42110.326423611114</v>
      </c>
      <c r="R2582" t="b">
        <v>0</v>
      </c>
      <c r="S2582" t="b">
        <v>0</v>
      </c>
      <c r="T2582" t="s">
        <v>8284</v>
      </c>
      <c r="U2582" t="s">
        <v>8336</v>
      </c>
      <c r="V2582" t="s">
        <v>8337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v>10.6</v>
      </c>
      <c r="G2583" t="s">
        <v>8221</v>
      </c>
      <c r="H2583" t="str">
        <f t="shared" si="160"/>
        <v>null</v>
      </c>
      <c r="I2583">
        <f t="shared" si="161"/>
        <v>11</v>
      </c>
      <c r="J2583">
        <v>11</v>
      </c>
      <c r="K2583" s="6">
        <v>48.18181818181818</v>
      </c>
      <c r="L2583" t="s">
        <v>8224</v>
      </c>
      <c r="M2583" t="s">
        <v>8246</v>
      </c>
      <c r="N2583">
        <v>1447689898</v>
      </c>
      <c r="O2583" s="11">
        <f t="shared" si="162"/>
        <v>42324.670115740737</v>
      </c>
      <c r="P2583">
        <v>1445094298</v>
      </c>
      <c r="Q2583" s="11">
        <f t="shared" si="163"/>
        <v>42294.628449074073</v>
      </c>
      <c r="R2583" t="b">
        <v>0</v>
      </c>
      <c r="S2583" t="b">
        <v>0</v>
      </c>
      <c r="T2583" t="s">
        <v>8284</v>
      </c>
      <c r="U2583" t="s">
        <v>8336</v>
      </c>
      <c r="V2583" t="s">
        <v>8337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v>1.1111111111111111E-3</v>
      </c>
      <c r="G2584" t="s">
        <v>8221</v>
      </c>
      <c r="H2584" t="str">
        <f t="shared" si="160"/>
        <v>null</v>
      </c>
      <c r="I2584">
        <f t="shared" si="161"/>
        <v>1</v>
      </c>
      <c r="J2584">
        <v>1</v>
      </c>
      <c r="K2584" s="6">
        <v>1</v>
      </c>
      <c r="L2584" t="s">
        <v>8224</v>
      </c>
      <c r="M2584" t="s">
        <v>8246</v>
      </c>
      <c r="N2584">
        <v>1477784634</v>
      </c>
      <c r="O2584" s="11">
        <f t="shared" si="162"/>
        <v>42672.988819444443</v>
      </c>
      <c r="P2584">
        <v>1475192634</v>
      </c>
      <c r="Q2584" s="11">
        <f t="shared" si="163"/>
        <v>42642.988819444443</v>
      </c>
      <c r="R2584" t="b">
        <v>0</v>
      </c>
      <c r="S2584" t="b">
        <v>0</v>
      </c>
      <c r="T2584" t="s">
        <v>8284</v>
      </c>
      <c r="U2584" t="s">
        <v>8336</v>
      </c>
      <c r="V2584" t="s">
        <v>8337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v>0.5</v>
      </c>
      <c r="G2585" t="s">
        <v>8221</v>
      </c>
      <c r="H2585" t="str">
        <f t="shared" si="160"/>
        <v>null</v>
      </c>
      <c r="I2585">
        <f t="shared" si="161"/>
        <v>5</v>
      </c>
      <c r="J2585">
        <v>5</v>
      </c>
      <c r="K2585" s="6">
        <v>1</v>
      </c>
      <c r="L2585" t="s">
        <v>8224</v>
      </c>
      <c r="M2585" t="s">
        <v>8246</v>
      </c>
      <c r="N2585">
        <v>1426526880</v>
      </c>
      <c r="O2585" s="11">
        <f t="shared" si="162"/>
        <v>42079.727777777778</v>
      </c>
      <c r="P2585">
        <v>1421346480</v>
      </c>
      <c r="Q2585" s="11">
        <f t="shared" si="163"/>
        <v>42019.76944444445</v>
      </c>
      <c r="R2585" t="b">
        <v>0</v>
      </c>
      <c r="S2585" t="b">
        <v>0</v>
      </c>
      <c r="T2585" t="s">
        <v>8284</v>
      </c>
      <c r="U2585" t="s">
        <v>8336</v>
      </c>
      <c r="V2585" t="s">
        <v>8337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v>0</v>
      </c>
      <c r="G2586" t="s">
        <v>8221</v>
      </c>
      <c r="H2586" t="str">
        <f t="shared" si="160"/>
        <v>null</v>
      </c>
      <c r="I2586">
        <f t="shared" si="161"/>
        <v>0</v>
      </c>
      <c r="J2586">
        <v>0</v>
      </c>
      <c r="K2586" s="7">
        <v>0</v>
      </c>
      <c r="L2586" t="s">
        <v>8224</v>
      </c>
      <c r="M2586" t="s">
        <v>8246</v>
      </c>
      <c r="N2586">
        <v>1434341369</v>
      </c>
      <c r="O2586" s="11">
        <f t="shared" si="162"/>
        <v>42170.173252314817</v>
      </c>
      <c r="P2586">
        <v>1431749369</v>
      </c>
      <c r="Q2586" s="11">
        <f t="shared" si="163"/>
        <v>42140.173252314817</v>
      </c>
      <c r="R2586" t="b">
        <v>0</v>
      </c>
      <c r="S2586" t="b">
        <v>0</v>
      </c>
      <c r="T2586" t="s">
        <v>8284</v>
      </c>
      <c r="U2586" t="s">
        <v>8336</v>
      </c>
      <c r="V2586" t="s">
        <v>8337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v>0.16666666666666669</v>
      </c>
      <c r="G2587" t="s">
        <v>8221</v>
      </c>
      <c r="H2587" t="str">
        <f t="shared" si="160"/>
        <v>null</v>
      </c>
      <c r="I2587">
        <f t="shared" si="161"/>
        <v>1</v>
      </c>
      <c r="J2587">
        <v>1</v>
      </c>
      <c r="K2587" s="6">
        <v>50</v>
      </c>
      <c r="L2587" t="s">
        <v>8224</v>
      </c>
      <c r="M2587" t="s">
        <v>8246</v>
      </c>
      <c r="N2587">
        <v>1404601632</v>
      </c>
      <c r="O2587" s="11">
        <f t="shared" si="162"/>
        <v>41825.963333333333</v>
      </c>
      <c r="P2587">
        <v>1402009632</v>
      </c>
      <c r="Q2587" s="11">
        <f t="shared" si="163"/>
        <v>41795.963333333333</v>
      </c>
      <c r="R2587" t="b">
        <v>0</v>
      </c>
      <c r="S2587" t="b">
        <v>0</v>
      </c>
      <c r="T2587" t="s">
        <v>8284</v>
      </c>
      <c r="U2587" t="s">
        <v>8336</v>
      </c>
      <c r="V2587" t="s">
        <v>8337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v>0.16666666666666669</v>
      </c>
      <c r="G2588" t="s">
        <v>8221</v>
      </c>
      <c r="H2588" t="str">
        <f t="shared" si="160"/>
        <v>null</v>
      </c>
      <c r="I2588">
        <f t="shared" si="161"/>
        <v>1</v>
      </c>
      <c r="J2588">
        <v>1</v>
      </c>
      <c r="K2588" s="6">
        <v>5</v>
      </c>
      <c r="L2588" t="s">
        <v>8225</v>
      </c>
      <c r="M2588" t="s">
        <v>8247</v>
      </c>
      <c r="N2588">
        <v>1451030136</v>
      </c>
      <c r="O2588" s="11">
        <f t="shared" si="162"/>
        <v>42363.330277777779</v>
      </c>
      <c r="P2588">
        <v>1448438136</v>
      </c>
      <c r="Q2588" s="11">
        <f t="shared" si="163"/>
        <v>42333.330277777779</v>
      </c>
      <c r="R2588" t="b">
        <v>0</v>
      </c>
      <c r="S2588" t="b">
        <v>0</v>
      </c>
      <c r="T2588" t="s">
        <v>8284</v>
      </c>
      <c r="U2588" t="s">
        <v>8336</v>
      </c>
      <c r="V2588" t="s">
        <v>8337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v>2.4340000000000002</v>
      </c>
      <c r="G2589" t="s">
        <v>8221</v>
      </c>
      <c r="H2589" t="str">
        <f t="shared" si="160"/>
        <v>null</v>
      </c>
      <c r="I2589">
        <f t="shared" si="161"/>
        <v>6</v>
      </c>
      <c r="J2589">
        <v>6</v>
      </c>
      <c r="K2589" s="6">
        <v>202.83333333333334</v>
      </c>
      <c r="L2589" t="s">
        <v>8224</v>
      </c>
      <c r="M2589" t="s">
        <v>8246</v>
      </c>
      <c r="N2589">
        <v>1451491953</v>
      </c>
      <c r="O2589" s="11">
        <f t="shared" si="162"/>
        <v>42368.675381944442</v>
      </c>
      <c r="P2589">
        <v>1448899953</v>
      </c>
      <c r="Q2589" s="11">
        <f t="shared" si="163"/>
        <v>42338.675381944442</v>
      </c>
      <c r="R2589" t="b">
        <v>0</v>
      </c>
      <c r="S2589" t="b">
        <v>0</v>
      </c>
      <c r="T2589" t="s">
        <v>8284</v>
      </c>
      <c r="U2589" t="s">
        <v>8336</v>
      </c>
      <c r="V2589" t="s">
        <v>8337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v>3.8833333333333329</v>
      </c>
      <c r="G2590" t="s">
        <v>8221</v>
      </c>
      <c r="H2590" t="str">
        <f t="shared" si="160"/>
        <v>null</v>
      </c>
      <c r="I2590">
        <f t="shared" si="161"/>
        <v>8</v>
      </c>
      <c r="J2590">
        <v>8</v>
      </c>
      <c r="K2590" s="6">
        <v>29.125</v>
      </c>
      <c r="L2590" t="s">
        <v>8224</v>
      </c>
      <c r="M2590" t="s">
        <v>8246</v>
      </c>
      <c r="N2590">
        <v>1427807640</v>
      </c>
      <c r="O2590" s="11">
        <f t="shared" si="162"/>
        <v>42094.551388888889</v>
      </c>
      <c r="P2590">
        <v>1423325626</v>
      </c>
      <c r="Q2590" s="11">
        <f t="shared" si="163"/>
        <v>42042.676226851851</v>
      </c>
      <c r="R2590" t="b">
        <v>0</v>
      </c>
      <c r="S2590" t="b">
        <v>0</v>
      </c>
      <c r="T2590" t="s">
        <v>8284</v>
      </c>
      <c r="U2590" t="s">
        <v>8336</v>
      </c>
      <c r="V2590" t="s">
        <v>8337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v>0.01</v>
      </c>
      <c r="G2591" t="s">
        <v>8221</v>
      </c>
      <c r="H2591" t="str">
        <f t="shared" si="160"/>
        <v>null</v>
      </c>
      <c r="I2591">
        <f t="shared" si="161"/>
        <v>1</v>
      </c>
      <c r="J2591">
        <v>1</v>
      </c>
      <c r="K2591" s="6">
        <v>5</v>
      </c>
      <c r="L2591" t="s">
        <v>8232</v>
      </c>
      <c r="M2591" t="s">
        <v>8253</v>
      </c>
      <c r="N2591">
        <v>1458733927</v>
      </c>
      <c r="O2591" s="11">
        <f t="shared" si="162"/>
        <v>42452.494525462964</v>
      </c>
      <c r="P2591">
        <v>1456145527</v>
      </c>
      <c r="Q2591" s="11">
        <f t="shared" si="163"/>
        <v>42422.536192129628</v>
      </c>
      <c r="R2591" t="b">
        <v>0</v>
      </c>
      <c r="S2591" t="b">
        <v>0</v>
      </c>
      <c r="T2591" t="s">
        <v>8284</v>
      </c>
      <c r="U2591" t="s">
        <v>8336</v>
      </c>
      <c r="V2591" t="s">
        <v>8337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v>0</v>
      </c>
      <c r="G2592" t="s">
        <v>8221</v>
      </c>
      <c r="H2592" t="str">
        <f t="shared" si="160"/>
        <v>null</v>
      </c>
      <c r="I2592">
        <f t="shared" si="161"/>
        <v>0</v>
      </c>
      <c r="J2592">
        <v>0</v>
      </c>
      <c r="K2592" s="7">
        <v>0</v>
      </c>
      <c r="L2592" t="s">
        <v>8226</v>
      </c>
      <c r="M2592" t="s">
        <v>8248</v>
      </c>
      <c r="N2592">
        <v>1453817297</v>
      </c>
      <c r="O2592" s="11">
        <f t="shared" si="162"/>
        <v>42395.589085648149</v>
      </c>
      <c r="P2592">
        <v>1453212497</v>
      </c>
      <c r="Q2592" s="11">
        <f t="shared" si="163"/>
        <v>42388.589085648149</v>
      </c>
      <c r="R2592" t="b">
        <v>0</v>
      </c>
      <c r="S2592" t="b">
        <v>0</v>
      </c>
      <c r="T2592" t="s">
        <v>8284</v>
      </c>
      <c r="U2592" t="s">
        <v>8336</v>
      </c>
      <c r="V2592" t="s">
        <v>8337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v>1.7333333333333332</v>
      </c>
      <c r="G2593" t="s">
        <v>8221</v>
      </c>
      <c r="H2593" t="str">
        <f t="shared" si="160"/>
        <v>null</v>
      </c>
      <c r="I2593">
        <f t="shared" si="161"/>
        <v>2</v>
      </c>
      <c r="J2593">
        <v>2</v>
      </c>
      <c r="K2593" s="6">
        <v>13</v>
      </c>
      <c r="L2593" t="s">
        <v>8224</v>
      </c>
      <c r="M2593" t="s">
        <v>8246</v>
      </c>
      <c r="N2593">
        <v>1457901924</v>
      </c>
      <c r="O2593" s="11">
        <f t="shared" si="162"/>
        <v>42442.864861111113</v>
      </c>
      <c r="P2593">
        <v>1452721524</v>
      </c>
      <c r="Q2593" s="11">
        <f t="shared" si="163"/>
        <v>42382.906527777777</v>
      </c>
      <c r="R2593" t="b">
        <v>0</v>
      </c>
      <c r="S2593" t="b">
        <v>0</v>
      </c>
      <c r="T2593" t="s">
        <v>8284</v>
      </c>
      <c r="U2593" t="s">
        <v>8336</v>
      </c>
      <c r="V2593" t="s">
        <v>8337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v>0.16666666666666669</v>
      </c>
      <c r="G2594" t="s">
        <v>8221</v>
      </c>
      <c r="H2594" t="str">
        <f t="shared" si="160"/>
        <v>null</v>
      </c>
      <c r="I2594">
        <f t="shared" si="161"/>
        <v>1</v>
      </c>
      <c r="J2594">
        <v>1</v>
      </c>
      <c r="K2594" s="6">
        <v>50</v>
      </c>
      <c r="L2594" t="s">
        <v>8224</v>
      </c>
      <c r="M2594" t="s">
        <v>8246</v>
      </c>
      <c r="N2594">
        <v>1412536421</v>
      </c>
      <c r="O2594" s="11">
        <f t="shared" si="162"/>
        <v>41917.801168981481</v>
      </c>
      <c r="P2594">
        <v>1409944421</v>
      </c>
      <c r="Q2594" s="11">
        <f t="shared" si="163"/>
        <v>41887.801168981481</v>
      </c>
      <c r="R2594" t="b">
        <v>0</v>
      </c>
      <c r="S2594" t="b">
        <v>0</v>
      </c>
      <c r="T2594" t="s">
        <v>8284</v>
      </c>
      <c r="U2594" t="s">
        <v>8336</v>
      </c>
      <c r="V2594" t="s">
        <v>8337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v>0</v>
      </c>
      <c r="G2595" t="s">
        <v>8221</v>
      </c>
      <c r="H2595" t="str">
        <f t="shared" si="160"/>
        <v>null</v>
      </c>
      <c r="I2595">
        <f t="shared" si="161"/>
        <v>0</v>
      </c>
      <c r="J2595">
        <v>0</v>
      </c>
      <c r="K2595" s="7">
        <v>0</v>
      </c>
      <c r="L2595" t="s">
        <v>8224</v>
      </c>
      <c r="M2595" t="s">
        <v>8246</v>
      </c>
      <c r="N2595">
        <v>1429993026</v>
      </c>
      <c r="O2595" s="11">
        <f t="shared" si="162"/>
        <v>42119.84520833334</v>
      </c>
      <c r="P2595">
        <v>1427401026</v>
      </c>
      <c r="Q2595" s="11">
        <f t="shared" si="163"/>
        <v>42089.84520833334</v>
      </c>
      <c r="R2595" t="b">
        <v>0</v>
      </c>
      <c r="S2595" t="b">
        <v>0</v>
      </c>
      <c r="T2595" t="s">
        <v>8284</v>
      </c>
      <c r="U2595" t="s">
        <v>8336</v>
      </c>
      <c r="V2595" t="s">
        <v>8337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v>1.25E-3</v>
      </c>
      <c r="G2596" t="s">
        <v>8221</v>
      </c>
      <c r="H2596" t="str">
        <f t="shared" si="160"/>
        <v>null</v>
      </c>
      <c r="I2596">
        <f t="shared" si="161"/>
        <v>1</v>
      </c>
      <c r="J2596">
        <v>1</v>
      </c>
      <c r="K2596" s="6">
        <v>1</v>
      </c>
      <c r="L2596" t="s">
        <v>8224</v>
      </c>
      <c r="M2596" t="s">
        <v>8246</v>
      </c>
      <c r="N2596">
        <v>1407453228</v>
      </c>
      <c r="O2596" s="11">
        <f t="shared" si="162"/>
        <v>41858.967916666668</v>
      </c>
      <c r="P2596">
        <v>1404861228</v>
      </c>
      <c r="Q2596" s="11">
        <f t="shared" si="163"/>
        <v>41828.967916666668</v>
      </c>
      <c r="R2596" t="b">
        <v>0</v>
      </c>
      <c r="S2596" t="b">
        <v>0</v>
      </c>
      <c r="T2596" t="s">
        <v>8284</v>
      </c>
      <c r="U2596" t="s">
        <v>8336</v>
      </c>
      <c r="V2596" t="s">
        <v>8337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v>12.166666666666668</v>
      </c>
      <c r="G2597" t="s">
        <v>8221</v>
      </c>
      <c r="H2597" t="str">
        <f t="shared" si="160"/>
        <v>null</v>
      </c>
      <c r="I2597">
        <f t="shared" si="161"/>
        <v>19</v>
      </c>
      <c r="J2597">
        <v>19</v>
      </c>
      <c r="K2597" s="6">
        <v>96.05263157894737</v>
      </c>
      <c r="L2597" t="s">
        <v>8224</v>
      </c>
      <c r="M2597" t="s">
        <v>8246</v>
      </c>
      <c r="N2597">
        <v>1487915500</v>
      </c>
      <c r="O2597" s="11">
        <f t="shared" si="162"/>
        <v>42790.244212962964</v>
      </c>
      <c r="P2597">
        <v>1485323500</v>
      </c>
      <c r="Q2597" s="11">
        <f t="shared" si="163"/>
        <v>42760.244212962964</v>
      </c>
      <c r="R2597" t="b">
        <v>0</v>
      </c>
      <c r="S2597" t="b">
        <v>0</v>
      </c>
      <c r="T2597" t="s">
        <v>8284</v>
      </c>
      <c r="U2597" t="s">
        <v>8336</v>
      </c>
      <c r="V2597" t="s">
        <v>8337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v>23.588571428571427</v>
      </c>
      <c r="G2598" t="s">
        <v>8221</v>
      </c>
      <c r="H2598" t="str">
        <f t="shared" si="160"/>
        <v>null</v>
      </c>
      <c r="I2598">
        <f t="shared" si="161"/>
        <v>27</v>
      </c>
      <c r="J2598">
        <v>27</v>
      </c>
      <c r="K2598" s="6">
        <v>305.77777777777777</v>
      </c>
      <c r="L2598" t="s">
        <v>8229</v>
      </c>
      <c r="M2598" t="s">
        <v>8251</v>
      </c>
      <c r="N2598">
        <v>1407427009</v>
      </c>
      <c r="O2598" s="11">
        <f t="shared" si="162"/>
        <v>41858.664456018516</v>
      </c>
      <c r="P2598">
        <v>1404835009</v>
      </c>
      <c r="Q2598" s="11">
        <f t="shared" si="163"/>
        <v>41828.664456018516</v>
      </c>
      <c r="R2598" t="b">
        <v>0</v>
      </c>
      <c r="S2598" t="b">
        <v>0</v>
      </c>
      <c r="T2598" t="s">
        <v>8284</v>
      </c>
      <c r="U2598" t="s">
        <v>8336</v>
      </c>
      <c r="V2598" t="s">
        <v>8337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v>5.6666666666666661</v>
      </c>
      <c r="G2599" t="s">
        <v>8221</v>
      </c>
      <c r="H2599" t="str">
        <f t="shared" si="160"/>
        <v>null</v>
      </c>
      <c r="I2599">
        <f t="shared" si="161"/>
        <v>7</v>
      </c>
      <c r="J2599">
        <v>7</v>
      </c>
      <c r="K2599" s="6">
        <v>12.142857142857142</v>
      </c>
      <c r="L2599" t="s">
        <v>8225</v>
      </c>
      <c r="M2599" t="s">
        <v>8247</v>
      </c>
      <c r="N2599">
        <v>1466323917</v>
      </c>
      <c r="O2599" s="11">
        <f t="shared" si="162"/>
        <v>42540.341631944444</v>
      </c>
      <c r="P2599">
        <v>1463731917</v>
      </c>
      <c r="Q2599" s="11">
        <f t="shared" si="163"/>
        <v>42510.341631944444</v>
      </c>
      <c r="R2599" t="b">
        <v>0</v>
      </c>
      <c r="S2599" t="b">
        <v>0</v>
      </c>
      <c r="T2599" t="s">
        <v>8284</v>
      </c>
      <c r="U2599" t="s">
        <v>8336</v>
      </c>
      <c r="V2599" t="s">
        <v>8337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v>39</v>
      </c>
      <c r="G2600" t="s">
        <v>8221</v>
      </c>
      <c r="H2600" t="str">
        <f t="shared" si="160"/>
        <v>null</v>
      </c>
      <c r="I2600">
        <f t="shared" si="161"/>
        <v>14</v>
      </c>
      <c r="J2600">
        <v>14</v>
      </c>
      <c r="K2600" s="6">
        <v>83.571428571428569</v>
      </c>
      <c r="L2600" t="s">
        <v>8224</v>
      </c>
      <c r="M2600" t="s">
        <v>8246</v>
      </c>
      <c r="N2600">
        <v>1443039001</v>
      </c>
      <c r="O2600" s="11">
        <f t="shared" si="162"/>
        <v>42270.840289351851</v>
      </c>
      <c r="P2600">
        <v>1440447001</v>
      </c>
      <c r="Q2600" s="11">
        <f t="shared" si="163"/>
        <v>42240.840289351851</v>
      </c>
      <c r="R2600" t="b">
        <v>0</v>
      </c>
      <c r="S2600" t="b">
        <v>0</v>
      </c>
      <c r="T2600" t="s">
        <v>8284</v>
      </c>
      <c r="U2600" t="s">
        <v>8336</v>
      </c>
      <c r="V2600" t="s">
        <v>8337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v>0.99546510341776351</v>
      </c>
      <c r="G2601" t="s">
        <v>8221</v>
      </c>
      <c r="H2601" t="str">
        <f t="shared" si="160"/>
        <v>null</v>
      </c>
      <c r="I2601">
        <f t="shared" si="161"/>
        <v>5</v>
      </c>
      <c r="J2601">
        <v>5</v>
      </c>
      <c r="K2601" s="6">
        <v>18</v>
      </c>
      <c r="L2601" t="s">
        <v>8224</v>
      </c>
      <c r="M2601" t="s">
        <v>8246</v>
      </c>
      <c r="N2601">
        <v>1407089147</v>
      </c>
      <c r="O2601" s="11">
        <f t="shared" si="162"/>
        <v>41854.754016203704</v>
      </c>
      <c r="P2601">
        <v>1403201147</v>
      </c>
      <c r="Q2601" s="11">
        <f t="shared" si="163"/>
        <v>41809.754016203704</v>
      </c>
      <c r="R2601" t="b">
        <v>0</v>
      </c>
      <c r="S2601" t="b">
        <v>0</v>
      </c>
      <c r="T2601" t="s">
        <v>8284</v>
      </c>
      <c r="U2601" t="s">
        <v>8336</v>
      </c>
      <c r="V2601" t="s">
        <v>8337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v>6.9320000000000004</v>
      </c>
      <c r="G2602" t="s">
        <v>8221</v>
      </c>
      <c r="H2602" t="str">
        <f t="shared" si="160"/>
        <v>null</v>
      </c>
      <c r="I2602">
        <f t="shared" si="161"/>
        <v>30</v>
      </c>
      <c r="J2602">
        <v>30</v>
      </c>
      <c r="K2602" s="6">
        <v>115.53333333333333</v>
      </c>
      <c r="L2602" t="s">
        <v>8224</v>
      </c>
      <c r="M2602" t="s">
        <v>8246</v>
      </c>
      <c r="N2602">
        <v>1458938200</v>
      </c>
      <c r="O2602" s="11">
        <f t="shared" si="162"/>
        <v>42454.858796296292</v>
      </c>
      <c r="P2602">
        <v>1453757800</v>
      </c>
      <c r="Q2602" s="11">
        <f t="shared" si="163"/>
        <v>42394.900462962964</v>
      </c>
      <c r="R2602" t="b">
        <v>0</v>
      </c>
      <c r="S2602" t="b">
        <v>0</v>
      </c>
      <c r="T2602" t="s">
        <v>8284</v>
      </c>
      <c r="U2602" t="s">
        <v>8336</v>
      </c>
      <c r="V2602" t="s">
        <v>8337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v>661.4</v>
      </c>
      <c r="G2603" t="s">
        <v>8219</v>
      </c>
      <c r="H2603">
        <f t="shared" si="160"/>
        <v>151</v>
      </c>
      <c r="I2603" t="str">
        <f t="shared" si="161"/>
        <v>null</v>
      </c>
      <c r="J2603">
        <v>151</v>
      </c>
      <c r="K2603" s="6">
        <v>21.900662251655628</v>
      </c>
      <c r="L2603" t="s">
        <v>8224</v>
      </c>
      <c r="M2603" t="s">
        <v>8246</v>
      </c>
      <c r="N2603">
        <v>1347508740</v>
      </c>
      <c r="O2603" s="11">
        <f t="shared" si="162"/>
        <v>41165.165972222225</v>
      </c>
      <c r="P2603">
        <v>1346276349</v>
      </c>
      <c r="Q2603" s="11">
        <f t="shared" si="163"/>
        <v>41150.902187499996</v>
      </c>
      <c r="R2603" t="b">
        <v>1</v>
      </c>
      <c r="S2603" t="b">
        <v>1</v>
      </c>
      <c r="T2603" t="s">
        <v>8301</v>
      </c>
      <c r="U2603" t="s">
        <v>8319</v>
      </c>
      <c r="V2603" t="s">
        <v>8355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v>326.0916666666667</v>
      </c>
      <c r="G2604" t="s">
        <v>8219</v>
      </c>
      <c r="H2604">
        <f t="shared" si="160"/>
        <v>489</v>
      </c>
      <c r="I2604" t="str">
        <f t="shared" si="161"/>
        <v>null</v>
      </c>
      <c r="J2604">
        <v>489</v>
      </c>
      <c r="K2604" s="6">
        <v>80.022494887525568</v>
      </c>
      <c r="L2604" t="s">
        <v>8224</v>
      </c>
      <c r="M2604" t="s">
        <v>8246</v>
      </c>
      <c r="N2604">
        <v>1415827200</v>
      </c>
      <c r="O2604" s="11">
        <f t="shared" si="162"/>
        <v>41955.888888888891</v>
      </c>
      <c r="P2604">
        <v>1412358968</v>
      </c>
      <c r="Q2604" s="11">
        <f t="shared" si="163"/>
        <v>41915.747314814813</v>
      </c>
      <c r="R2604" t="b">
        <v>1</v>
      </c>
      <c r="S2604" t="b">
        <v>1</v>
      </c>
      <c r="T2604" t="s">
        <v>8301</v>
      </c>
      <c r="U2604" t="s">
        <v>8319</v>
      </c>
      <c r="V2604" t="s">
        <v>8355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v>101.48571428571429</v>
      </c>
      <c r="G2605" t="s">
        <v>8219</v>
      </c>
      <c r="H2605">
        <f t="shared" si="160"/>
        <v>50</v>
      </c>
      <c r="I2605" t="str">
        <f t="shared" si="161"/>
        <v>null</v>
      </c>
      <c r="J2605">
        <v>50</v>
      </c>
      <c r="K2605" s="6">
        <v>35.520000000000003</v>
      </c>
      <c r="L2605" t="s">
        <v>8224</v>
      </c>
      <c r="M2605" t="s">
        <v>8246</v>
      </c>
      <c r="N2605">
        <v>1387835654</v>
      </c>
      <c r="O2605" s="11">
        <f t="shared" si="162"/>
        <v>41631.912662037037</v>
      </c>
      <c r="P2605">
        <v>1386626054</v>
      </c>
      <c r="Q2605" s="11">
        <f t="shared" si="163"/>
        <v>41617.912662037037</v>
      </c>
      <c r="R2605" t="b">
        <v>1</v>
      </c>
      <c r="S2605" t="b">
        <v>1</v>
      </c>
      <c r="T2605" t="s">
        <v>8301</v>
      </c>
      <c r="U2605" t="s">
        <v>8319</v>
      </c>
      <c r="V2605" t="s">
        <v>8355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v>104.21799999999999</v>
      </c>
      <c r="G2606" t="s">
        <v>8219</v>
      </c>
      <c r="H2606">
        <f t="shared" si="160"/>
        <v>321</v>
      </c>
      <c r="I2606" t="str">
        <f t="shared" si="161"/>
        <v>null</v>
      </c>
      <c r="J2606">
        <v>321</v>
      </c>
      <c r="K2606" s="6">
        <v>64.933333333333323</v>
      </c>
      <c r="L2606" t="s">
        <v>8224</v>
      </c>
      <c r="M2606" t="s">
        <v>8246</v>
      </c>
      <c r="N2606">
        <v>1335662023</v>
      </c>
      <c r="O2606" s="11">
        <f t="shared" si="162"/>
        <v>41028.051192129627</v>
      </c>
      <c r="P2606">
        <v>1333070023</v>
      </c>
      <c r="Q2606" s="11">
        <f t="shared" si="163"/>
        <v>40998.051192129627</v>
      </c>
      <c r="R2606" t="b">
        <v>1</v>
      </c>
      <c r="S2606" t="b">
        <v>1</v>
      </c>
      <c r="T2606" t="s">
        <v>8301</v>
      </c>
      <c r="U2606" t="s">
        <v>8319</v>
      </c>
      <c r="V2606" t="s">
        <v>8355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v>107.42157000000002</v>
      </c>
      <c r="G2607" t="s">
        <v>8219</v>
      </c>
      <c r="H2607">
        <f t="shared" si="160"/>
        <v>1762</v>
      </c>
      <c r="I2607" t="str">
        <f t="shared" si="161"/>
        <v>null</v>
      </c>
      <c r="J2607">
        <v>1762</v>
      </c>
      <c r="K2607" s="6">
        <v>60.965703745743475</v>
      </c>
      <c r="L2607" t="s">
        <v>8224</v>
      </c>
      <c r="M2607" t="s">
        <v>8246</v>
      </c>
      <c r="N2607">
        <v>1466168390</v>
      </c>
      <c r="O2607" s="11">
        <f t="shared" si="162"/>
        <v>42538.541550925926</v>
      </c>
      <c r="P2607">
        <v>1463576390</v>
      </c>
      <c r="Q2607" s="11">
        <f t="shared" si="163"/>
        <v>42508.541550925926</v>
      </c>
      <c r="R2607" t="b">
        <v>1</v>
      </c>
      <c r="S2607" t="b">
        <v>1</v>
      </c>
      <c r="T2607" t="s">
        <v>8301</v>
      </c>
      <c r="U2607" t="s">
        <v>8319</v>
      </c>
      <c r="V2607" t="s">
        <v>8355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v>110.05454545454545</v>
      </c>
      <c r="G2608" t="s">
        <v>8219</v>
      </c>
      <c r="H2608">
        <f t="shared" si="160"/>
        <v>385</v>
      </c>
      <c r="I2608" t="str">
        <f t="shared" si="161"/>
        <v>null</v>
      </c>
      <c r="J2608">
        <v>385</v>
      </c>
      <c r="K2608" s="6">
        <v>31.444155844155844</v>
      </c>
      <c r="L2608" t="s">
        <v>8224</v>
      </c>
      <c r="M2608" t="s">
        <v>8246</v>
      </c>
      <c r="N2608">
        <v>1398791182</v>
      </c>
      <c r="O2608" s="11">
        <f t="shared" si="162"/>
        <v>41758.712754629632</v>
      </c>
      <c r="P2608">
        <v>1396026382</v>
      </c>
      <c r="Q2608" s="11">
        <f t="shared" si="163"/>
        <v>41726.712754629632</v>
      </c>
      <c r="R2608" t="b">
        <v>1</v>
      </c>
      <c r="S2608" t="b">
        <v>1</v>
      </c>
      <c r="T2608" t="s">
        <v>8301</v>
      </c>
      <c r="U2608" t="s">
        <v>8319</v>
      </c>
      <c r="V2608" t="s">
        <v>8355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v>407.7</v>
      </c>
      <c r="G2609" t="s">
        <v>8219</v>
      </c>
      <c r="H2609">
        <f t="shared" si="160"/>
        <v>398</v>
      </c>
      <c r="I2609" t="str">
        <f t="shared" si="161"/>
        <v>null</v>
      </c>
      <c r="J2609">
        <v>398</v>
      </c>
      <c r="K2609" s="6">
        <v>81.949748743718587</v>
      </c>
      <c r="L2609" t="s">
        <v>8224</v>
      </c>
      <c r="M2609" t="s">
        <v>8246</v>
      </c>
      <c r="N2609">
        <v>1439344800</v>
      </c>
      <c r="O2609" s="11">
        <f t="shared" si="162"/>
        <v>42228.083333333328</v>
      </c>
      <c r="P2609">
        <v>1435611572</v>
      </c>
      <c r="Q2609" s="11">
        <f t="shared" si="163"/>
        <v>42184.874675925923</v>
      </c>
      <c r="R2609" t="b">
        <v>1</v>
      </c>
      <c r="S2609" t="b">
        <v>1</v>
      </c>
      <c r="T2609" t="s">
        <v>8301</v>
      </c>
      <c r="U2609" t="s">
        <v>8319</v>
      </c>
      <c r="V2609" t="s">
        <v>8355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v>223.92500000000001</v>
      </c>
      <c r="G2610" t="s">
        <v>8219</v>
      </c>
      <c r="H2610">
        <f t="shared" si="160"/>
        <v>304</v>
      </c>
      <c r="I2610" t="str">
        <f t="shared" si="161"/>
        <v>null</v>
      </c>
      <c r="J2610">
        <v>304</v>
      </c>
      <c r="K2610" s="6">
        <v>58.92763157894737</v>
      </c>
      <c r="L2610" t="s">
        <v>8224</v>
      </c>
      <c r="M2610" t="s">
        <v>8246</v>
      </c>
      <c r="N2610">
        <v>1489536000</v>
      </c>
      <c r="O2610" s="11">
        <f t="shared" si="162"/>
        <v>42809</v>
      </c>
      <c r="P2610">
        <v>1485976468</v>
      </c>
      <c r="Q2610" s="11">
        <f t="shared" si="163"/>
        <v>42767.801712962959</v>
      </c>
      <c r="R2610" t="b">
        <v>1</v>
      </c>
      <c r="S2610" t="b">
        <v>1</v>
      </c>
      <c r="T2610" t="s">
        <v>8301</v>
      </c>
      <c r="U2610" t="s">
        <v>8319</v>
      </c>
      <c r="V2610" t="s">
        <v>8355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v>303.80111428571428</v>
      </c>
      <c r="G2611" t="s">
        <v>8219</v>
      </c>
      <c r="H2611">
        <f t="shared" si="160"/>
        <v>676</v>
      </c>
      <c r="I2611" t="str">
        <f t="shared" si="161"/>
        <v>null</v>
      </c>
      <c r="J2611">
        <v>676</v>
      </c>
      <c r="K2611" s="6">
        <v>157.29347633136095</v>
      </c>
      <c r="L2611" t="s">
        <v>8224</v>
      </c>
      <c r="M2611" t="s">
        <v>8246</v>
      </c>
      <c r="N2611">
        <v>1342330951</v>
      </c>
      <c r="O2611" s="11">
        <f t="shared" si="162"/>
        <v>41105.237858796296</v>
      </c>
      <c r="P2611">
        <v>1339738951</v>
      </c>
      <c r="Q2611" s="11">
        <f t="shared" si="163"/>
        <v>41075.237858796296</v>
      </c>
      <c r="R2611" t="b">
        <v>1</v>
      </c>
      <c r="S2611" t="b">
        <v>1</v>
      </c>
      <c r="T2611" t="s">
        <v>8301</v>
      </c>
      <c r="U2611" t="s">
        <v>8319</v>
      </c>
      <c r="V2611" t="s">
        <v>8355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v>141.3251043268175</v>
      </c>
      <c r="G2612" t="s">
        <v>8219</v>
      </c>
      <c r="H2612">
        <f t="shared" si="160"/>
        <v>577</v>
      </c>
      <c r="I2612" t="str">
        <f t="shared" si="161"/>
        <v>null</v>
      </c>
      <c r="J2612">
        <v>577</v>
      </c>
      <c r="K2612" s="6">
        <v>55.758509532062391</v>
      </c>
      <c r="L2612" t="s">
        <v>8224</v>
      </c>
      <c r="M2612" t="s">
        <v>8246</v>
      </c>
      <c r="N2612">
        <v>1471849140</v>
      </c>
      <c r="O2612" s="11">
        <f t="shared" si="162"/>
        <v>42604.290972222225</v>
      </c>
      <c r="P2612">
        <v>1468444125</v>
      </c>
      <c r="Q2612" s="11">
        <f t="shared" si="163"/>
        <v>42564.881076388891</v>
      </c>
      <c r="R2612" t="b">
        <v>1</v>
      </c>
      <c r="S2612" t="b">
        <v>1</v>
      </c>
      <c r="T2612" t="s">
        <v>8301</v>
      </c>
      <c r="U2612" t="s">
        <v>8319</v>
      </c>
      <c r="V2612" t="s">
        <v>8355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v>2790.6363636363635</v>
      </c>
      <c r="G2613" t="s">
        <v>8219</v>
      </c>
      <c r="H2613">
        <f t="shared" si="160"/>
        <v>3663</v>
      </c>
      <c r="I2613" t="str">
        <f t="shared" si="161"/>
        <v>null</v>
      </c>
      <c r="J2613">
        <v>3663</v>
      </c>
      <c r="K2613" s="6">
        <v>83.802893802893806</v>
      </c>
      <c r="L2613" t="s">
        <v>8236</v>
      </c>
      <c r="M2613" t="s">
        <v>8249</v>
      </c>
      <c r="N2613">
        <v>1483397940</v>
      </c>
      <c r="O2613" s="11">
        <f t="shared" si="162"/>
        <v>42737.957638888889</v>
      </c>
      <c r="P2613">
        <v>1480493014</v>
      </c>
      <c r="Q2613" s="11">
        <f t="shared" si="163"/>
        <v>42704.335810185185</v>
      </c>
      <c r="R2613" t="b">
        <v>1</v>
      </c>
      <c r="S2613" t="b">
        <v>1</v>
      </c>
      <c r="T2613" t="s">
        <v>8301</v>
      </c>
      <c r="U2613" t="s">
        <v>8319</v>
      </c>
      <c r="V2613" t="s">
        <v>8355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v>171.76130000000001</v>
      </c>
      <c r="G2614" t="s">
        <v>8219</v>
      </c>
      <c r="H2614">
        <f t="shared" si="160"/>
        <v>294</v>
      </c>
      <c r="I2614" t="str">
        <f t="shared" si="161"/>
        <v>null</v>
      </c>
      <c r="J2614">
        <v>294</v>
      </c>
      <c r="K2614" s="6">
        <v>58.422210884353746</v>
      </c>
      <c r="L2614" t="s">
        <v>8224</v>
      </c>
      <c r="M2614" t="s">
        <v>8246</v>
      </c>
      <c r="N2614">
        <v>1420773970</v>
      </c>
      <c r="O2614" s="11">
        <f t="shared" si="162"/>
        <v>42013.143171296295</v>
      </c>
      <c r="P2614">
        <v>1418095570</v>
      </c>
      <c r="Q2614" s="11">
        <f t="shared" si="163"/>
        <v>41982.143171296295</v>
      </c>
      <c r="R2614" t="b">
        <v>1</v>
      </c>
      <c r="S2614" t="b">
        <v>1</v>
      </c>
      <c r="T2614" t="s">
        <v>8301</v>
      </c>
      <c r="U2614" t="s">
        <v>8319</v>
      </c>
      <c r="V2614" t="s">
        <v>8355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v>101.01333333333334</v>
      </c>
      <c r="G2615" t="s">
        <v>8219</v>
      </c>
      <c r="H2615">
        <f t="shared" si="160"/>
        <v>28</v>
      </c>
      <c r="I2615" t="str">
        <f t="shared" si="161"/>
        <v>null</v>
      </c>
      <c r="J2615">
        <v>28</v>
      </c>
      <c r="K2615" s="6">
        <v>270.57142857142856</v>
      </c>
      <c r="L2615" t="s">
        <v>8224</v>
      </c>
      <c r="M2615" t="s">
        <v>8246</v>
      </c>
      <c r="N2615">
        <v>1348256294</v>
      </c>
      <c r="O2615" s="11">
        <f t="shared" si="162"/>
        <v>41173.81821759259</v>
      </c>
      <c r="P2615">
        <v>1345664294</v>
      </c>
      <c r="Q2615" s="11">
        <f t="shared" si="163"/>
        <v>41143.81821759259</v>
      </c>
      <c r="R2615" t="b">
        <v>1</v>
      </c>
      <c r="S2615" t="b">
        <v>1</v>
      </c>
      <c r="T2615" t="s">
        <v>8301</v>
      </c>
      <c r="U2615" t="s">
        <v>8319</v>
      </c>
      <c r="V2615" t="s">
        <v>8355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v>102</v>
      </c>
      <c r="G2616" t="s">
        <v>8219</v>
      </c>
      <c r="H2616">
        <f t="shared" si="160"/>
        <v>100</v>
      </c>
      <c r="I2616" t="str">
        <f t="shared" si="161"/>
        <v>null</v>
      </c>
      <c r="J2616">
        <v>100</v>
      </c>
      <c r="K2616" s="6">
        <v>107.1</v>
      </c>
      <c r="L2616" t="s">
        <v>8224</v>
      </c>
      <c r="M2616" t="s">
        <v>8246</v>
      </c>
      <c r="N2616">
        <v>1398834000</v>
      </c>
      <c r="O2616" s="11">
        <f t="shared" si="162"/>
        <v>41759.208333333336</v>
      </c>
      <c r="P2616">
        <v>1396371612</v>
      </c>
      <c r="Q2616" s="11">
        <f t="shared" si="163"/>
        <v>41730.708472222221</v>
      </c>
      <c r="R2616" t="b">
        <v>1</v>
      </c>
      <c r="S2616" t="b">
        <v>1</v>
      </c>
      <c r="T2616" t="s">
        <v>8301</v>
      </c>
      <c r="U2616" t="s">
        <v>8319</v>
      </c>
      <c r="V2616" t="s">
        <v>8355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v>169.76511744127936</v>
      </c>
      <c r="G2617" t="s">
        <v>8219</v>
      </c>
      <c r="H2617">
        <f t="shared" si="160"/>
        <v>72</v>
      </c>
      <c r="I2617" t="str">
        <f t="shared" si="161"/>
        <v>null</v>
      </c>
      <c r="J2617">
        <v>72</v>
      </c>
      <c r="K2617" s="6">
        <v>47.180555555555557</v>
      </c>
      <c r="L2617" t="s">
        <v>8225</v>
      </c>
      <c r="M2617" t="s">
        <v>8247</v>
      </c>
      <c r="N2617">
        <v>1462017600</v>
      </c>
      <c r="O2617" s="11">
        <f t="shared" si="162"/>
        <v>42490.5</v>
      </c>
      <c r="P2617">
        <v>1458820564</v>
      </c>
      <c r="Q2617" s="11">
        <f t="shared" si="163"/>
        <v>42453.49726851852</v>
      </c>
      <c r="R2617" t="b">
        <v>0</v>
      </c>
      <c r="S2617" t="b">
        <v>1</v>
      </c>
      <c r="T2617" t="s">
        <v>8301</v>
      </c>
      <c r="U2617" t="s">
        <v>8319</v>
      </c>
      <c r="V2617" t="s">
        <v>8355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v>114.53400000000001</v>
      </c>
      <c r="G2618" t="s">
        <v>8219</v>
      </c>
      <c r="H2618">
        <f t="shared" si="160"/>
        <v>238</v>
      </c>
      <c r="I2618" t="str">
        <f t="shared" si="161"/>
        <v>null</v>
      </c>
      <c r="J2618">
        <v>238</v>
      </c>
      <c r="K2618" s="6">
        <v>120.30882352941177</v>
      </c>
      <c r="L2618" t="s">
        <v>8224</v>
      </c>
      <c r="M2618" t="s">
        <v>8246</v>
      </c>
      <c r="N2618">
        <v>1440546729</v>
      </c>
      <c r="O2618" s="11">
        <f t="shared" si="162"/>
        <v>42241.99454861111</v>
      </c>
      <c r="P2618">
        <v>1437954729</v>
      </c>
      <c r="Q2618" s="11">
        <f t="shared" si="163"/>
        <v>42211.99454861111</v>
      </c>
      <c r="R2618" t="b">
        <v>1</v>
      </c>
      <c r="S2618" t="b">
        <v>1</v>
      </c>
      <c r="T2618" t="s">
        <v>8301</v>
      </c>
      <c r="U2618" t="s">
        <v>8319</v>
      </c>
      <c r="V2618" t="s">
        <v>8355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v>877.6</v>
      </c>
      <c r="G2619" t="s">
        <v>8219</v>
      </c>
      <c r="H2619">
        <f t="shared" si="160"/>
        <v>159</v>
      </c>
      <c r="I2619" t="str">
        <f t="shared" si="161"/>
        <v>null</v>
      </c>
      <c r="J2619">
        <v>159</v>
      </c>
      <c r="K2619" s="6">
        <v>27.59748427672956</v>
      </c>
      <c r="L2619" t="s">
        <v>8224</v>
      </c>
      <c r="M2619" t="s">
        <v>8246</v>
      </c>
      <c r="N2619">
        <v>1413838751</v>
      </c>
      <c r="O2619" s="11">
        <f t="shared" si="162"/>
        <v>41932.874432870369</v>
      </c>
      <c r="P2619">
        <v>1411246751</v>
      </c>
      <c r="Q2619" s="11">
        <f t="shared" si="163"/>
        <v>41902.874432870369</v>
      </c>
      <c r="R2619" t="b">
        <v>1</v>
      </c>
      <c r="S2619" t="b">
        <v>1</v>
      </c>
      <c r="T2619" t="s">
        <v>8301</v>
      </c>
      <c r="U2619" t="s">
        <v>8319</v>
      </c>
      <c r="V2619" t="s">
        <v>8355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v>105.38666666666667</v>
      </c>
      <c r="G2620" t="s">
        <v>8219</v>
      </c>
      <c r="H2620">
        <f t="shared" si="160"/>
        <v>77</v>
      </c>
      <c r="I2620" t="str">
        <f t="shared" si="161"/>
        <v>null</v>
      </c>
      <c r="J2620">
        <v>77</v>
      </c>
      <c r="K2620" s="6">
        <v>205.2987012987013</v>
      </c>
      <c r="L2620" t="s">
        <v>8224</v>
      </c>
      <c r="M2620" t="s">
        <v>8246</v>
      </c>
      <c r="N2620">
        <v>1449000061</v>
      </c>
      <c r="O2620" s="11">
        <f t="shared" si="162"/>
        <v>42339.834039351852</v>
      </c>
      <c r="P2620">
        <v>1443812461</v>
      </c>
      <c r="Q2620" s="11">
        <f t="shared" si="163"/>
        <v>42279.792372685188</v>
      </c>
      <c r="R2620" t="b">
        <v>1</v>
      </c>
      <c r="S2620" t="b">
        <v>1</v>
      </c>
      <c r="T2620" t="s">
        <v>8301</v>
      </c>
      <c r="U2620" t="s">
        <v>8319</v>
      </c>
      <c r="V2620" t="s">
        <v>8355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v>188.39999999999998</v>
      </c>
      <c r="G2621" t="s">
        <v>8219</v>
      </c>
      <c r="H2621">
        <f t="shared" si="160"/>
        <v>53</v>
      </c>
      <c r="I2621" t="str">
        <f t="shared" si="161"/>
        <v>null</v>
      </c>
      <c r="J2621">
        <v>53</v>
      </c>
      <c r="K2621" s="6">
        <v>35.547169811320757</v>
      </c>
      <c r="L2621" t="s">
        <v>8224</v>
      </c>
      <c r="M2621" t="s">
        <v>8246</v>
      </c>
      <c r="N2621">
        <v>1445598000</v>
      </c>
      <c r="O2621" s="11">
        <f t="shared" si="162"/>
        <v>42300.458333333328</v>
      </c>
      <c r="P2621">
        <v>1443302004</v>
      </c>
      <c r="Q2621" s="11">
        <f t="shared" si="163"/>
        <v>42273.884305555555</v>
      </c>
      <c r="R2621" t="b">
        <v>1</v>
      </c>
      <c r="S2621" t="b">
        <v>1</v>
      </c>
      <c r="T2621" t="s">
        <v>8301</v>
      </c>
      <c r="U2621" t="s">
        <v>8319</v>
      </c>
      <c r="V2621" t="s">
        <v>8355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v>143.65230769230772</v>
      </c>
      <c r="G2622" t="s">
        <v>8219</v>
      </c>
      <c r="H2622">
        <f t="shared" si="160"/>
        <v>1251</v>
      </c>
      <c r="I2622" t="str">
        <f t="shared" si="161"/>
        <v>null</v>
      </c>
      <c r="J2622">
        <v>1251</v>
      </c>
      <c r="K2622" s="6">
        <v>74.639488409272587</v>
      </c>
      <c r="L2622" t="s">
        <v>8226</v>
      </c>
      <c r="M2622" t="s">
        <v>8248</v>
      </c>
      <c r="N2622">
        <v>1444525200</v>
      </c>
      <c r="O2622" s="11">
        <f t="shared" si="162"/>
        <v>42288.041666666672</v>
      </c>
      <c r="P2622">
        <v>1441339242</v>
      </c>
      <c r="Q2622" s="11">
        <f t="shared" si="163"/>
        <v>42251.16715277778</v>
      </c>
      <c r="R2622" t="b">
        <v>1</v>
      </c>
      <c r="S2622" t="b">
        <v>1</v>
      </c>
      <c r="T2622" t="s">
        <v>8301</v>
      </c>
      <c r="U2622" t="s">
        <v>8319</v>
      </c>
      <c r="V2622" t="s">
        <v>8355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v>145.88</v>
      </c>
      <c r="G2623" t="s">
        <v>8219</v>
      </c>
      <c r="H2623">
        <f t="shared" si="160"/>
        <v>465</v>
      </c>
      <c r="I2623" t="str">
        <f t="shared" si="161"/>
        <v>null</v>
      </c>
      <c r="J2623">
        <v>465</v>
      </c>
      <c r="K2623" s="6">
        <v>47.058064516129029</v>
      </c>
      <c r="L2623" t="s">
        <v>8224</v>
      </c>
      <c r="M2623" t="s">
        <v>8246</v>
      </c>
      <c r="N2623">
        <v>1432230988</v>
      </c>
      <c r="O2623" s="11">
        <f t="shared" si="162"/>
        <v>42145.74754629629</v>
      </c>
      <c r="P2623">
        <v>1429638988</v>
      </c>
      <c r="Q2623" s="11">
        <f t="shared" si="163"/>
        <v>42115.74754629629</v>
      </c>
      <c r="R2623" t="b">
        <v>1</v>
      </c>
      <c r="S2623" t="b">
        <v>1</v>
      </c>
      <c r="T2623" t="s">
        <v>8301</v>
      </c>
      <c r="U2623" t="s">
        <v>8319</v>
      </c>
      <c r="V2623" t="s">
        <v>8355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v>131.184</v>
      </c>
      <c r="G2624" t="s">
        <v>8219</v>
      </c>
      <c r="H2624">
        <f t="shared" si="160"/>
        <v>74</v>
      </c>
      <c r="I2624" t="str">
        <f t="shared" si="161"/>
        <v>null</v>
      </c>
      <c r="J2624">
        <v>74</v>
      </c>
      <c r="K2624" s="6">
        <v>26.591351351351353</v>
      </c>
      <c r="L2624" t="s">
        <v>8237</v>
      </c>
      <c r="M2624" t="s">
        <v>8249</v>
      </c>
      <c r="N2624">
        <v>1483120216</v>
      </c>
      <c r="O2624" s="11">
        <f t="shared" si="162"/>
        <v>42734.74324074074</v>
      </c>
      <c r="P2624">
        <v>1479232216</v>
      </c>
      <c r="Q2624" s="11">
        <f t="shared" si="163"/>
        <v>42689.74324074074</v>
      </c>
      <c r="R2624" t="b">
        <v>0</v>
      </c>
      <c r="S2624" t="b">
        <v>1</v>
      </c>
      <c r="T2624" t="s">
        <v>8301</v>
      </c>
      <c r="U2624" t="s">
        <v>8319</v>
      </c>
      <c r="V2624" t="s">
        <v>8355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v>113.99999999999999</v>
      </c>
      <c r="G2625" t="s">
        <v>8219</v>
      </c>
      <c r="H2625">
        <f t="shared" si="160"/>
        <v>62</v>
      </c>
      <c r="I2625" t="str">
        <f t="shared" si="161"/>
        <v>null</v>
      </c>
      <c r="J2625">
        <v>62</v>
      </c>
      <c r="K2625" s="6">
        <v>36.774193548387096</v>
      </c>
      <c r="L2625" t="s">
        <v>8224</v>
      </c>
      <c r="M2625" t="s">
        <v>8246</v>
      </c>
      <c r="N2625">
        <v>1480658966</v>
      </c>
      <c r="O2625" s="11">
        <f t="shared" si="162"/>
        <v>42706.256550925929</v>
      </c>
      <c r="P2625">
        <v>1479449366</v>
      </c>
      <c r="Q2625" s="11">
        <f t="shared" si="163"/>
        <v>42692.256550925929</v>
      </c>
      <c r="R2625" t="b">
        <v>0</v>
      </c>
      <c r="S2625" t="b">
        <v>1</v>
      </c>
      <c r="T2625" t="s">
        <v>8301</v>
      </c>
      <c r="U2625" t="s">
        <v>8319</v>
      </c>
      <c r="V2625" t="s">
        <v>8355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v>1379.4206249999997</v>
      </c>
      <c r="G2626" t="s">
        <v>8219</v>
      </c>
      <c r="H2626">
        <f t="shared" ref="H2626:H2689" si="164">IF(G2626="successful",J2626,"null")</f>
        <v>3468</v>
      </c>
      <c r="I2626" t="str">
        <f t="shared" si="161"/>
        <v>null</v>
      </c>
      <c r="J2626">
        <v>3468</v>
      </c>
      <c r="K2626" s="6">
        <v>31.820544982698959</v>
      </c>
      <c r="L2626" t="s">
        <v>8224</v>
      </c>
      <c r="M2626" t="s">
        <v>8246</v>
      </c>
      <c r="N2626">
        <v>1347530822</v>
      </c>
      <c r="O2626" s="11">
        <f t="shared" si="162"/>
        <v>41165.42155092593</v>
      </c>
      <c r="P2626">
        <v>1345716422</v>
      </c>
      <c r="Q2626" s="11">
        <f t="shared" si="163"/>
        <v>41144.42155092593</v>
      </c>
      <c r="R2626" t="b">
        <v>0</v>
      </c>
      <c r="S2626" t="b">
        <v>1</v>
      </c>
      <c r="T2626" t="s">
        <v>8301</v>
      </c>
      <c r="U2626" t="s">
        <v>8319</v>
      </c>
      <c r="V2626" t="s">
        <v>8355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v>956</v>
      </c>
      <c r="G2627" t="s">
        <v>8219</v>
      </c>
      <c r="H2627">
        <f t="shared" si="164"/>
        <v>52</v>
      </c>
      <c r="I2627" t="str">
        <f t="shared" ref="I2627:I2690" si="165">IF(G2627="failed",J2627,"null")</f>
        <v>null</v>
      </c>
      <c r="J2627">
        <v>52</v>
      </c>
      <c r="K2627" s="6">
        <v>27.576923076923077</v>
      </c>
      <c r="L2627" t="s">
        <v>8236</v>
      </c>
      <c r="M2627" t="s">
        <v>8249</v>
      </c>
      <c r="N2627">
        <v>1478723208</v>
      </c>
      <c r="O2627" s="11">
        <f t="shared" ref="O2627:O2690" si="166">(((N2627/60)/60/24)+DATE(1970,1,1))</f>
        <v>42683.851944444439</v>
      </c>
      <c r="P2627">
        <v>1476559608</v>
      </c>
      <c r="Q2627" s="11">
        <f t="shared" ref="Q2627:Q2690" si="167">(((P2627/60)/60/24)+DATE(1970,1,1))</f>
        <v>42658.810277777782</v>
      </c>
      <c r="R2627" t="b">
        <v>0</v>
      </c>
      <c r="S2627" t="b">
        <v>1</v>
      </c>
      <c r="T2627" t="s">
        <v>8301</v>
      </c>
      <c r="U2627" t="s">
        <v>8319</v>
      </c>
      <c r="V2627" t="s">
        <v>8355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v>112.00000000000001</v>
      </c>
      <c r="G2628" t="s">
        <v>8219</v>
      </c>
      <c r="H2628">
        <f t="shared" si="164"/>
        <v>50</v>
      </c>
      <c r="I2628" t="str">
        <f t="shared" si="165"/>
        <v>null</v>
      </c>
      <c r="J2628">
        <v>50</v>
      </c>
      <c r="K2628" s="6">
        <v>56</v>
      </c>
      <c r="L2628" t="s">
        <v>8224</v>
      </c>
      <c r="M2628" t="s">
        <v>8246</v>
      </c>
      <c r="N2628">
        <v>1433343869</v>
      </c>
      <c r="O2628" s="11">
        <f t="shared" si="166"/>
        <v>42158.628113425926</v>
      </c>
      <c r="P2628">
        <v>1430751869</v>
      </c>
      <c r="Q2628" s="11">
        <f t="shared" si="167"/>
        <v>42128.628113425926</v>
      </c>
      <c r="R2628" t="b">
        <v>0</v>
      </c>
      <c r="S2628" t="b">
        <v>1</v>
      </c>
      <c r="T2628" t="s">
        <v>8301</v>
      </c>
      <c r="U2628" t="s">
        <v>8319</v>
      </c>
      <c r="V2628" t="s">
        <v>8355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v>646.66666666666663</v>
      </c>
      <c r="G2629" t="s">
        <v>8219</v>
      </c>
      <c r="H2629">
        <f t="shared" si="164"/>
        <v>45</v>
      </c>
      <c r="I2629" t="str">
        <f t="shared" si="165"/>
        <v>null</v>
      </c>
      <c r="J2629">
        <v>45</v>
      </c>
      <c r="K2629" s="6">
        <v>21.555555555555557</v>
      </c>
      <c r="L2629" t="s">
        <v>8224</v>
      </c>
      <c r="M2629" t="s">
        <v>8246</v>
      </c>
      <c r="N2629">
        <v>1448571261</v>
      </c>
      <c r="O2629" s="11">
        <f t="shared" si="166"/>
        <v>42334.871076388896</v>
      </c>
      <c r="P2629">
        <v>1445975661</v>
      </c>
      <c r="Q2629" s="11">
        <f t="shared" si="167"/>
        <v>42304.829409722224</v>
      </c>
      <c r="R2629" t="b">
        <v>0</v>
      </c>
      <c r="S2629" t="b">
        <v>1</v>
      </c>
      <c r="T2629" t="s">
        <v>8301</v>
      </c>
      <c r="U2629" t="s">
        <v>8319</v>
      </c>
      <c r="V2629" t="s">
        <v>8355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v>110.36948748510132</v>
      </c>
      <c r="G2630" t="s">
        <v>8219</v>
      </c>
      <c r="H2630">
        <f t="shared" si="164"/>
        <v>21</v>
      </c>
      <c r="I2630" t="str">
        <f t="shared" si="165"/>
        <v>null</v>
      </c>
      <c r="J2630">
        <v>21</v>
      </c>
      <c r="K2630" s="6">
        <v>44.095238095238095</v>
      </c>
      <c r="L2630" t="s">
        <v>8224</v>
      </c>
      <c r="M2630" t="s">
        <v>8246</v>
      </c>
      <c r="N2630">
        <v>1417389067</v>
      </c>
      <c r="O2630" s="11">
        <f t="shared" si="166"/>
        <v>41973.966053240743</v>
      </c>
      <c r="P2630">
        <v>1415661067</v>
      </c>
      <c r="Q2630" s="11">
        <f t="shared" si="167"/>
        <v>41953.966053240743</v>
      </c>
      <c r="R2630" t="b">
        <v>0</v>
      </c>
      <c r="S2630" t="b">
        <v>1</v>
      </c>
      <c r="T2630" t="s">
        <v>8301</v>
      </c>
      <c r="U2630" t="s">
        <v>8319</v>
      </c>
      <c r="V2630" t="s">
        <v>8355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v>127.74000000000001</v>
      </c>
      <c r="G2631" t="s">
        <v>8219</v>
      </c>
      <c r="H2631">
        <f t="shared" si="164"/>
        <v>100</v>
      </c>
      <c r="I2631" t="str">
        <f t="shared" si="165"/>
        <v>null</v>
      </c>
      <c r="J2631">
        <v>100</v>
      </c>
      <c r="K2631" s="6">
        <v>63.87</v>
      </c>
      <c r="L2631" t="s">
        <v>8225</v>
      </c>
      <c r="M2631" t="s">
        <v>8247</v>
      </c>
      <c r="N2631">
        <v>1431608122</v>
      </c>
      <c r="O2631" s="11">
        <f t="shared" si="166"/>
        <v>42138.538449074069</v>
      </c>
      <c r="P2631">
        <v>1429016122</v>
      </c>
      <c r="Q2631" s="11">
        <f t="shared" si="167"/>
        <v>42108.538449074069</v>
      </c>
      <c r="R2631" t="b">
        <v>0</v>
      </c>
      <c r="S2631" t="b">
        <v>1</v>
      </c>
      <c r="T2631" t="s">
        <v>8301</v>
      </c>
      <c r="U2631" t="s">
        <v>8319</v>
      </c>
      <c r="V2631" t="s">
        <v>8355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v>157.9</v>
      </c>
      <c r="G2632" t="s">
        <v>8219</v>
      </c>
      <c r="H2632">
        <f t="shared" si="164"/>
        <v>81</v>
      </c>
      <c r="I2632" t="str">
        <f t="shared" si="165"/>
        <v>null</v>
      </c>
      <c r="J2632">
        <v>81</v>
      </c>
      <c r="K2632" s="6">
        <v>38.987654320987652</v>
      </c>
      <c r="L2632" t="s">
        <v>8226</v>
      </c>
      <c r="M2632" t="s">
        <v>8248</v>
      </c>
      <c r="N2632">
        <v>1467280800</v>
      </c>
      <c r="O2632" s="11">
        <f t="shared" si="166"/>
        <v>42551.416666666672</v>
      </c>
      <c r="P2632">
        <v>1464921112</v>
      </c>
      <c r="Q2632" s="11">
        <f t="shared" si="167"/>
        <v>42524.105462962965</v>
      </c>
      <c r="R2632" t="b">
        <v>0</v>
      </c>
      <c r="S2632" t="b">
        <v>1</v>
      </c>
      <c r="T2632" t="s">
        <v>8301</v>
      </c>
      <c r="U2632" t="s">
        <v>8319</v>
      </c>
      <c r="V2632" t="s">
        <v>8355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v>114.66525000000001</v>
      </c>
      <c r="G2633" t="s">
        <v>8219</v>
      </c>
      <c r="H2633">
        <f t="shared" si="164"/>
        <v>286</v>
      </c>
      <c r="I2633" t="str">
        <f t="shared" si="165"/>
        <v>null</v>
      </c>
      <c r="J2633">
        <v>286</v>
      </c>
      <c r="K2633" s="6">
        <v>80.185489510489504</v>
      </c>
      <c r="L2633" t="s">
        <v>8224</v>
      </c>
      <c r="M2633" t="s">
        <v>8246</v>
      </c>
      <c r="N2633">
        <v>1440907427</v>
      </c>
      <c r="O2633" s="11">
        <f t="shared" si="166"/>
        <v>42246.169293981482</v>
      </c>
      <c r="P2633">
        <v>1438488227</v>
      </c>
      <c r="Q2633" s="11">
        <f t="shared" si="167"/>
        <v>42218.169293981482</v>
      </c>
      <c r="R2633" t="b">
        <v>0</v>
      </c>
      <c r="S2633" t="b">
        <v>1</v>
      </c>
      <c r="T2633" t="s">
        <v>8301</v>
      </c>
      <c r="U2633" t="s">
        <v>8319</v>
      </c>
      <c r="V2633" t="s">
        <v>8355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v>137.00934579439252</v>
      </c>
      <c r="G2634" t="s">
        <v>8219</v>
      </c>
      <c r="H2634">
        <f t="shared" si="164"/>
        <v>42</v>
      </c>
      <c r="I2634" t="str">
        <f t="shared" si="165"/>
        <v>null</v>
      </c>
      <c r="J2634">
        <v>42</v>
      </c>
      <c r="K2634" s="6">
        <v>34.904761904761905</v>
      </c>
      <c r="L2634" t="s">
        <v>8224</v>
      </c>
      <c r="M2634" t="s">
        <v>8246</v>
      </c>
      <c r="N2634">
        <v>1464485339</v>
      </c>
      <c r="O2634" s="11">
        <f t="shared" si="166"/>
        <v>42519.061793981484</v>
      </c>
      <c r="P2634">
        <v>1462325339</v>
      </c>
      <c r="Q2634" s="11">
        <f t="shared" si="167"/>
        <v>42494.061793981484</v>
      </c>
      <c r="R2634" t="b">
        <v>0</v>
      </c>
      <c r="S2634" t="b">
        <v>1</v>
      </c>
      <c r="T2634" t="s">
        <v>8301</v>
      </c>
      <c r="U2634" t="s">
        <v>8319</v>
      </c>
      <c r="V2634" t="s">
        <v>8355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v>354.62</v>
      </c>
      <c r="G2635" t="s">
        <v>8219</v>
      </c>
      <c r="H2635">
        <f t="shared" si="164"/>
        <v>199</v>
      </c>
      <c r="I2635" t="str">
        <f t="shared" si="165"/>
        <v>null</v>
      </c>
      <c r="J2635">
        <v>199</v>
      </c>
      <c r="K2635" s="6">
        <v>89.100502512562812</v>
      </c>
      <c r="L2635" t="s">
        <v>8224</v>
      </c>
      <c r="M2635" t="s">
        <v>8246</v>
      </c>
      <c r="N2635">
        <v>1393542000</v>
      </c>
      <c r="O2635" s="11">
        <f t="shared" si="166"/>
        <v>41697.958333333336</v>
      </c>
      <c r="P2635">
        <v>1390938332</v>
      </c>
      <c r="Q2635" s="11">
        <f t="shared" si="167"/>
        <v>41667.823287037041</v>
      </c>
      <c r="R2635" t="b">
        <v>0</v>
      </c>
      <c r="S2635" t="b">
        <v>1</v>
      </c>
      <c r="T2635" t="s">
        <v>8301</v>
      </c>
      <c r="U2635" t="s">
        <v>8319</v>
      </c>
      <c r="V2635" t="s">
        <v>8355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v>106.02150537634409</v>
      </c>
      <c r="G2636" t="s">
        <v>8219</v>
      </c>
      <c r="H2636">
        <f t="shared" si="164"/>
        <v>25</v>
      </c>
      <c r="I2636" t="str">
        <f t="shared" si="165"/>
        <v>null</v>
      </c>
      <c r="J2636">
        <v>25</v>
      </c>
      <c r="K2636" s="6">
        <v>39.44</v>
      </c>
      <c r="L2636" t="s">
        <v>8224</v>
      </c>
      <c r="M2636" t="s">
        <v>8246</v>
      </c>
      <c r="N2636">
        <v>1475163921</v>
      </c>
      <c r="O2636" s="11">
        <f t="shared" si="166"/>
        <v>42642.656493055561</v>
      </c>
      <c r="P2636">
        <v>1472571921</v>
      </c>
      <c r="Q2636" s="11">
        <f t="shared" si="167"/>
        <v>42612.656493055561</v>
      </c>
      <c r="R2636" t="b">
        <v>0</v>
      </c>
      <c r="S2636" t="b">
        <v>1</v>
      </c>
      <c r="T2636" t="s">
        <v>8301</v>
      </c>
      <c r="U2636" t="s">
        <v>8319</v>
      </c>
      <c r="V2636" t="s">
        <v>8355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v>100</v>
      </c>
      <c r="G2637" t="s">
        <v>8219</v>
      </c>
      <c r="H2637">
        <f t="shared" si="164"/>
        <v>84</v>
      </c>
      <c r="I2637" t="str">
        <f t="shared" si="165"/>
        <v>null</v>
      </c>
      <c r="J2637">
        <v>84</v>
      </c>
      <c r="K2637" s="6">
        <v>136.9047619047619</v>
      </c>
      <c r="L2637" t="s">
        <v>8229</v>
      </c>
      <c r="M2637" t="s">
        <v>8251</v>
      </c>
      <c r="N2637">
        <v>1425937761</v>
      </c>
      <c r="O2637" s="11">
        <f t="shared" si="166"/>
        <v>42072.909270833334</v>
      </c>
      <c r="P2637">
        <v>1422917361</v>
      </c>
      <c r="Q2637" s="11">
        <f t="shared" si="167"/>
        <v>42037.950937500005</v>
      </c>
      <c r="R2637" t="b">
        <v>0</v>
      </c>
      <c r="S2637" t="b">
        <v>1</v>
      </c>
      <c r="T2637" t="s">
        <v>8301</v>
      </c>
      <c r="U2637" t="s">
        <v>8319</v>
      </c>
      <c r="V2637" t="s">
        <v>8355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v>187.3</v>
      </c>
      <c r="G2638" t="s">
        <v>8219</v>
      </c>
      <c r="H2638">
        <f t="shared" si="164"/>
        <v>50</v>
      </c>
      <c r="I2638" t="str">
        <f t="shared" si="165"/>
        <v>null</v>
      </c>
      <c r="J2638">
        <v>50</v>
      </c>
      <c r="K2638" s="6">
        <v>37.46</v>
      </c>
      <c r="L2638" t="s">
        <v>8224</v>
      </c>
      <c r="M2638" t="s">
        <v>8246</v>
      </c>
      <c r="N2638">
        <v>1476579600</v>
      </c>
      <c r="O2638" s="11">
        <f t="shared" si="166"/>
        <v>42659.041666666672</v>
      </c>
      <c r="P2638">
        <v>1474641914</v>
      </c>
      <c r="Q2638" s="11">
        <f t="shared" si="167"/>
        <v>42636.614745370374</v>
      </c>
      <c r="R2638" t="b">
        <v>0</v>
      </c>
      <c r="S2638" t="b">
        <v>1</v>
      </c>
      <c r="T2638" t="s">
        <v>8301</v>
      </c>
      <c r="U2638" t="s">
        <v>8319</v>
      </c>
      <c r="V2638" t="s">
        <v>8355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v>166.2</v>
      </c>
      <c r="G2639" t="s">
        <v>8219</v>
      </c>
      <c r="H2639">
        <f t="shared" si="164"/>
        <v>26</v>
      </c>
      <c r="I2639" t="str">
        <f t="shared" si="165"/>
        <v>null</v>
      </c>
      <c r="J2639">
        <v>26</v>
      </c>
      <c r="K2639" s="6">
        <v>31.96153846153846</v>
      </c>
      <c r="L2639" t="s">
        <v>8224</v>
      </c>
      <c r="M2639" t="s">
        <v>8246</v>
      </c>
      <c r="N2639">
        <v>1476277875</v>
      </c>
      <c r="O2639" s="11">
        <f t="shared" si="166"/>
        <v>42655.549479166672</v>
      </c>
      <c r="P2639">
        <v>1474895475</v>
      </c>
      <c r="Q2639" s="11">
        <f t="shared" si="167"/>
        <v>42639.549479166672</v>
      </c>
      <c r="R2639" t="b">
        <v>0</v>
      </c>
      <c r="S2639" t="b">
        <v>1</v>
      </c>
      <c r="T2639" t="s">
        <v>8301</v>
      </c>
      <c r="U2639" t="s">
        <v>8319</v>
      </c>
      <c r="V2639" t="s">
        <v>8355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v>101.72910662824208</v>
      </c>
      <c r="G2640" t="s">
        <v>8219</v>
      </c>
      <c r="H2640">
        <f t="shared" si="164"/>
        <v>14</v>
      </c>
      <c r="I2640" t="str">
        <f t="shared" si="165"/>
        <v>null</v>
      </c>
      <c r="J2640">
        <v>14</v>
      </c>
      <c r="K2640" s="6">
        <v>25.214285714285715</v>
      </c>
      <c r="L2640" t="s">
        <v>8224</v>
      </c>
      <c r="M2640" t="s">
        <v>8246</v>
      </c>
      <c r="N2640">
        <v>1421358895</v>
      </c>
      <c r="O2640" s="11">
        <f t="shared" si="166"/>
        <v>42019.913136574076</v>
      </c>
      <c r="P2640">
        <v>1418766895</v>
      </c>
      <c r="Q2640" s="11">
        <f t="shared" si="167"/>
        <v>41989.913136574076</v>
      </c>
      <c r="R2640" t="b">
        <v>0</v>
      </c>
      <c r="S2640" t="b">
        <v>1</v>
      </c>
      <c r="T2640" t="s">
        <v>8301</v>
      </c>
      <c r="U2640" t="s">
        <v>8319</v>
      </c>
      <c r="V2640" t="s">
        <v>8355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v>164</v>
      </c>
      <c r="G2641" t="s">
        <v>8219</v>
      </c>
      <c r="H2641">
        <f t="shared" si="164"/>
        <v>49</v>
      </c>
      <c r="I2641" t="str">
        <f t="shared" si="165"/>
        <v>null</v>
      </c>
      <c r="J2641">
        <v>49</v>
      </c>
      <c r="K2641" s="6">
        <v>10.040816326530612</v>
      </c>
      <c r="L2641" t="s">
        <v>8225</v>
      </c>
      <c r="M2641" t="s">
        <v>8247</v>
      </c>
      <c r="N2641">
        <v>1424378748</v>
      </c>
      <c r="O2641" s="11">
        <f t="shared" si="166"/>
        <v>42054.86513888889</v>
      </c>
      <c r="P2641">
        <v>1421786748</v>
      </c>
      <c r="Q2641" s="11">
        <f t="shared" si="167"/>
        <v>42024.86513888889</v>
      </c>
      <c r="R2641" t="b">
        <v>0</v>
      </c>
      <c r="S2641" t="b">
        <v>1</v>
      </c>
      <c r="T2641" t="s">
        <v>8301</v>
      </c>
      <c r="U2641" t="s">
        <v>8319</v>
      </c>
      <c r="V2641" t="s">
        <v>8355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v>105.66666666666666</v>
      </c>
      <c r="G2642" t="s">
        <v>8219</v>
      </c>
      <c r="H2642">
        <f t="shared" si="164"/>
        <v>69</v>
      </c>
      <c r="I2642" t="str">
        <f t="shared" si="165"/>
        <v>null</v>
      </c>
      <c r="J2642">
        <v>69</v>
      </c>
      <c r="K2642" s="6">
        <v>45.94202898550725</v>
      </c>
      <c r="L2642" t="s">
        <v>8224</v>
      </c>
      <c r="M2642" t="s">
        <v>8246</v>
      </c>
      <c r="N2642">
        <v>1433735474</v>
      </c>
      <c r="O2642" s="11">
        <f t="shared" si="166"/>
        <v>42163.160578703704</v>
      </c>
      <c r="P2642">
        <v>1428551474</v>
      </c>
      <c r="Q2642" s="11">
        <f t="shared" si="167"/>
        <v>42103.160578703704</v>
      </c>
      <c r="R2642" t="b">
        <v>0</v>
      </c>
      <c r="S2642" t="b">
        <v>1</v>
      </c>
      <c r="T2642" t="s">
        <v>8301</v>
      </c>
      <c r="U2642" t="s">
        <v>8319</v>
      </c>
      <c r="V2642" t="s">
        <v>8355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v>1</v>
      </c>
      <c r="G2643" t="s">
        <v>8221</v>
      </c>
      <c r="H2643" t="str">
        <f t="shared" si="164"/>
        <v>null</v>
      </c>
      <c r="I2643">
        <f t="shared" si="165"/>
        <v>1</v>
      </c>
      <c r="J2643">
        <v>1</v>
      </c>
      <c r="K2643" s="6">
        <v>15</v>
      </c>
      <c r="L2643" t="s">
        <v>8224</v>
      </c>
      <c r="M2643" t="s">
        <v>8246</v>
      </c>
      <c r="N2643">
        <v>1410811740</v>
      </c>
      <c r="O2643" s="11">
        <f t="shared" si="166"/>
        <v>41897.839583333334</v>
      </c>
      <c r="P2643">
        <v>1409341863</v>
      </c>
      <c r="Q2643" s="11">
        <f t="shared" si="167"/>
        <v>41880.827118055553</v>
      </c>
      <c r="R2643" t="b">
        <v>0</v>
      </c>
      <c r="S2643" t="b">
        <v>0</v>
      </c>
      <c r="T2643" t="s">
        <v>8301</v>
      </c>
      <c r="U2643" t="s">
        <v>8319</v>
      </c>
      <c r="V2643" t="s">
        <v>8355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v>0</v>
      </c>
      <c r="G2644" t="s">
        <v>8221</v>
      </c>
      <c r="H2644" t="str">
        <f t="shared" si="164"/>
        <v>null</v>
      </c>
      <c r="I2644">
        <f t="shared" si="165"/>
        <v>0</v>
      </c>
      <c r="J2644">
        <v>0</v>
      </c>
      <c r="K2644" s="7">
        <v>0</v>
      </c>
      <c r="L2644" t="s">
        <v>8236</v>
      </c>
      <c r="M2644" t="s">
        <v>8249</v>
      </c>
      <c r="N2644">
        <v>1468565820</v>
      </c>
      <c r="O2644" s="11">
        <f t="shared" si="166"/>
        <v>42566.289583333331</v>
      </c>
      <c r="P2644">
        <v>1465970108</v>
      </c>
      <c r="Q2644" s="11">
        <f t="shared" si="167"/>
        <v>42536.246620370366</v>
      </c>
      <c r="R2644" t="b">
        <v>0</v>
      </c>
      <c r="S2644" t="b">
        <v>0</v>
      </c>
      <c r="T2644" t="s">
        <v>8301</v>
      </c>
      <c r="U2644" t="s">
        <v>8319</v>
      </c>
      <c r="V2644" t="s">
        <v>8355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v>33.559730999999999</v>
      </c>
      <c r="G2645" t="s">
        <v>8220</v>
      </c>
      <c r="H2645" t="str">
        <f t="shared" si="164"/>
        <v>null</v>
      </c>
      <c r="I2645" t="str">
        <f t="shared" si="165"/>
        <v>null</v>
      </c>
      <c r="J2645">
        <v>1501</v>
      </c>
      <c r="K2645" s="6">
        <v>223.58248500999335</v>
      </c>
      <c r="L2645" t="s">
        <v>8224</v>
      </c>
      <c r="M2645" t="s">
        <v>8246</v>
      </c>
      <c r="N2645">
        <v>1482307140</v>
      </c>
      <c r="O2645" s="11">
        <f t="shared" si="166"/>
        <v>42725.332638888889</v>
      </c>
      <c r="P2645">
        <v>1479218315</v>
      </c>
      <c r="Q2645" s="11">
        <f t="shared" si="167"/>
        <v>42689.582349537035</v>
      </c>
      <c r="R2645" t="b">
        <v>1</v>
      </c>
      <c r="S2645" t="b">
        <v>0</v>
      </c>
      <c r="T2645" t="s">
        <v>8301</v>
      </c>
      <c r="U2645" t="s">
        <v>8319</v>
      </c>
      <c r="V2645" t="s">
        <v>8355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v>2.0529999999999999</v>
      </c>
      <c r="G2646" t="s">
        <v>8220</v>
      </c>
      <c r="H2646" t="str">
        <f t="shared" si="164"/>
        <v>null</v>
      </c>
      <c r="I2646" t="str">
        <f t="shared" si="165"/>
        <v>null</v>
      </c>
      <c r="J2646">
        <v>52</v>
      </c>
      <c r="K2646" s="6">
        <v>39.480769230769234</v>
      </c>
      <c r="L2646" t="s">
        <v>8224</v>
      </c>
      <c r="M2646" t="s">
        <v>8246</v>
      </c>
      <c r="N2646">
        <v>1489172435</v>
      </c>
      <c r="O2646" s="11">
        <f t="shared" si="166"/>
        <v>42804.792071759264</v>
      </c>
      <c r="P2646">
        <v>1486580435</v>
      </c>
      <c r="Q2646" s="11">
        <f t="shared" si="167"/>
        <v>42774.792071759264</v>
      </c>
      <c r="R2646" t="b">
        <v>1</v>
      </c>
      <c r="S2646" t="b">
        <v>0</v>
      </c>
      <c r="T2646" t="s">
        <v>8301</v>
      </c>
      <c r="U2646" t="s">
        <v>8319</v>
      </c>
      <c r="V2646" t="s">
        <v>8355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v>10.5</v>
      </c>
      <c r="G2647" t="s">
        <v>8220</v>
      </c>
      <c r="H2647" t="str">
        <f t="shared" si="164"/>
        <v>null</v>
      </c>
      <c r="I2647" t="str">
        <f t="shared" si="165"/>
        <v>null</v>
      </c>
      <c r="J2647">
        <v>23</v>
      </c>
      <c r="K2647" s="6">
        <v>91.304347826086953</v>
      </c>
      <c r="L2647" t="s">
        <v>8226</v>
      </c>
      <c r="M2647" t="s">
        <v>8248</v>
      </c>
      <c r="N2647">
        <v>1415481203</v>
      </c>
      <c r="O2647" s="11">
        <f t="shared" si="166"/>
        <v>41951.884293981479</v>
      </c>
      <c r="P2647">
        <v>1412885603</v>
      </c>
      <c r="Q2647" s="11">
        <f t="shared" si="167"/>
        <v>41921.842627314814</v>
      </c>
      <c r="R2647" t="b">
        <v>1</v>
      </c>
      <c r="S2647" t="b">
        <v>0</v>
      </c>
      <c r="T2647" t="s">
        <v>8301</v>
      </c>
      <c r="U2647" t="s">
        <v>8319</v>
      </c>
      <c r="V2647" t="s">
        <v>8355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v>8.4172840000000004</v>
      </c>
      <c r="G2648" t="s">
        <v>8220</v>
      </c>
      <c r="H2648" t="str">
        <f t="shared" si="164"/>
        <v>null</v>
      </c>
      <c r="I2648" t="str">
        <f t="shared" si="165"/>
        <v>null</v>
      </c>
      <c r="J2648">
        <v>535</v>
      </c>
      <c r="K2648" s="6">
        <v>78.666205607476627</v>
      </c>
      <c r="L2648" t="s">
        <v>8224</v>
      </c>
      <c r="M2648" t="s">
        <v>8246</v>
      </c>
      <c r="N2648">
        <v>1441783869</v>
      </c>
      <c r="O2648" s="11">
        <f t="shared" si="166"/>
        <v>42256.313298611116</v>
      </c>
      <c r="P2648">
        <v>1439191869</v>
      </c>
      <c r="Q2648" s="11">
        <f t="shared" si="167"/>
        <v>42226.313298611116</v>
      </c>
      <c r="R2648" t="b">
        <v>1</v>
      </c>
      <c r="S2648" t="b">
        <v>0</v>
      </c>
      <c r="T2648" t="s">
        <v>8301</v>
      </c>
      <c r="U2648" t="s">
        <v>8319</v>
      </c>
      <c r="V2648" t="s">
        <v>8355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v>1.44</v>
      </c>
      <c r="G2649" t="s">
        <v>8220</v>
      </c>
      <c r="H2649" t="str">
        <f t="shared" si="164"/>
        <v>null</v>
      </c>
      <c r="I2649" t="str">
        <f t="shared" si="165"/>
        <v>null</v>
      </c>
      <c r="J2649">
        <v>3</v>
      </c>
      <c r="K2649" s="6">
        <v>12</v>
      </c>
      <c r="L2649" t="s">
        <v>8229</v>
      </c>
      <c r="M2649" t="s">
        <v>8251</v>
      </c>
      <c r="N2649">
        <v>1439533019</v>
      </c>
      <c r="O2649" s="11">
        <f t="shared" si="166"/>
        <v>42230.261793981481</v>
      </c>
      <c r="P2649">
        <v>1436941019</v>
      </c>
      <c r="Q2649" s="11">
        <f t="shared" si="167"/>
        <v>42200.261793981481</v>
      </c>
      <c r="R2649" t="b">
        <v>0</v>
      </c>
      <c r="S2649" t="b">
        <v>0</v>
      </c>
      <c r="T2649" t="s">
        <v>8301</v>
      </c>
      <c r="U2649" t="s">
        <v>8319</v>
      </c>
      <c r="V2649" t="s">
        <v>8355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v>0.88333333333333341</v>
      </c>
      <c r="G2650" t="s">
        <v>8220</v>
      </c>
      <c r="H2650" t="str">
        <f t="shared" si="164"/>
        <v>null</v>
      </c>
      <c r="I2650" t="str">
        <f t="shared" si="165"/>
        <v>null</v>
      </c>
      <c r="J2650">
        <v>6</v>
      </c>
      <c r="K2650" s="6">
        <v>17.666666666666668</v>
      </c>
      <c r="L2650" t="s">
        <v>8224</v>
      </c>
      <c r="M2650" t="s">
        <v>8246</v>
      </c>
      <c r="N2650">
        <v>1457543360</v>
      </c>
      <c r="O2650" s="11">
        <f t="shared" si="166"/>
        <v>42438.714814814812</v>
      </c>
      <c r="P2650">
        <v>1454951360</v>
      </c>
      <c r="Q2650" s="11">
        <f t="shared" si="167"/>
        <v>42408.714814814812</v>
      </c>
      <c r="R2650" t="b">
        <v>0</v>
      </c>
      <c r="S2650" t="b">
        <v>0</v>
      </c>
      <c r="T2650" t="s">
        <v>8301</v>
      </c>
      <c r="U2650" t="s">
        <v>8319</v>
      </c>
      <c r="V2650" t="s">
        <v>8355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v>9.920000000000001E-2</v>
      </c>
      <c r="G2651" t="s">
        <v>8220</v>
      </c>
      <c r="H2651" t="str">
        <f t="shared" si="164"/>
        <v>null</v>
      </c>
      <c r="I2651" t="str">
        <f t="shared" si="165"/>
        <v>null</v>
      </c>
      <c r="J2651">
        <v>3</v>
      </c>
      <c r="K2651" s="6">
        <v>41.333333333333336</v>
      </c>
      <c r="L2651" t="s">
        <v>8224</v>
      </c>
      <c r="M2651" t="s">
        <v>8246</v>
      </c>
      <c r="N2651">
        <v>1454370941</v>
      </c>
      <c r="O2651" s="11">
        <f t="shared" si="166"/>
        <v>42401.99700231482</v>
      </c>
      <c r="P2651">
        <v>1449186941</v>
      </c>
      <c r="Q2651" s="11">
        <f t="shared" si="167"/>
        <v>42341.99700231482</v>
      </c>
      <c r="R2651" t="b">
        <v>0</v>
      </c>
      <c r="S2651" t="b">
        <v>0</v>
      </c>
      <c r="T2651" t="s">
        <v>8301</v>
      </c>
      <c r="U2651" t="s">
        <v>8319</v>
      </c>
      <c r="V2651" t="s">
        <v>8355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v>0.59666666666666668</v>
      </c>
      <c r="G2652" t="s">
        <v>8220</v>
      </c>
      <c r="H2652" t="str">
        <f t="shared" si="164"/>
        <v>null</v>
      </c>
      <c r="I2652" t="str">
        <f t="shared" si="165"/>
        <v>null</v>
      </c>
      <c r="J2652">
        <v>5</v>
      </c>
      <c r="K2652" s="6">
        <v>71.599999999999994</v>
      </c>
      <c r="L2652" t="s">
        <v>8224</v>
      </c>
      <c r="M2652" t="s">
        <v>8246</v>
      </c>
      <c r="N2652">
        <v>1482332343</v>
      </c>
      <c r="O2652" s="11">
        <f t="shared" si="166"/>
        <v>42725.624340277776</v>
      </c>
      <c r="P2652">
        <v>1479740343</v>
      </c>
      <c r="Q2652" s="11">
        <f t="shared" si="167"/>
        <v>42695.624340277776</v>
      </c>
      <c r="R2652" t="b">
        <v>0</v>
      </c>
      <c r="S2652" t="b">
        <v>0</v>
      </c>
      <c r="T2652" t="s">
        <v>8301</v>
      </c>
      <c r="U2652" t="s">
        <v>8319</v>
      </c>
      <c r="V2652" t="s">
        <v>8355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v>1.8689285714285715</v>
      </c>
      <c r="G2653" t="s">
        <v>8220</v>
      </c>
      <c r="H2653" t="str">
        <f t="shared" si="164"/>
        <v>null</v>
      </c>
      <c r="I2653" t="str">
        <f t="shared" si="165"/>
        <v>null</v>
      </c>
      <c r="J2653">
        <v>17</v>
      </c>
      <c r="K2653" s="6">
        <v>307.8235294117647</v>
      </c>
      <c r="L2653" t="s">
        <v>8224</v>
      </c>
      <c r="M2653" t="s">
        <v>8246</v>
      </c>
      <c r="N2653">
        <v>1450380009</v>
      </c>
      <c r="O2653" s="11">
        <f t="shared" si="166"/>
        <v>42355.805659722217</v>
      </c>
      <c r="P2653">
        <v>1447960809</v>
      </c>
      <c r="Q2653" s="11">
        <f t="shared" si="167"/>
        <v>42327.805659722217</v>
      </c>
      <c r="R2653" t="b">
        <v>0</v>
      </c>
      <c r="S2653" t="b">
        <v>0</v>
      </c>
      <c r="T2653" t="s">
        <v>8301</v>
      </c>
      <c r="U2653" t="s">
        <v>8319</v>
      </c>
      <c r="V2653" t="s">
        <v>8355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v>0.88500000000000001</v>
      </c>
      <c r="G2654" t="s">
        <v>8220</v>
      </c>
      <c r="H2654" t="str">
        <f t="shared" si="164"/>
        <v>null</v>
      </c>
      <c r="I2654" t="str">
        <f t="shared" si="165"/>
        <v>null</v>
      </c>
      <c r="J2654">
        <v>11</v>
      </c>
      <c r="K2654" s="6">
        <v>80.454545454545453</v>
      </c>
      <c r="L2654" t="s">
        <v>8226</v>
      </c>
      <c r="M2654" t="s">
        <v>8248</v>
      </c>
      <c r="N2654">
        <v>1418183325</v>
      </c>
      <c r="O2654" s="11">
        <f t="shared" si="166"/>
        <v>41983.158854166672</v>
      </c>
      <c r="P2654">
        <v>1415591325</v>
      </c>
      <c r="Q2654" s="11">
        <f t="shared" si="167"/>
        <v>41953.158854166672</v>
      </c>
      <c r="R2654" t="b">
        <v>0</v>
      </c>
      <c r="S2654" t="b">
        <v>0</v>
      </c>
      <c r="T2654" t="s">
        <v>8301</v>
      </c>
      <c r="U2654" t="s">
        <v>8319</v>
      </c>
      <c r="V2654" t="s">
        <v>8355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v>11.52156862745098</v>
      </c>
      <c r="G2655" t="s">
        <v>8220</v>
      </c>
      <c r="H2655" t="str">
        <f t="shared" si="164"/>
        <v>null</v>
      </c>
      <c r="I2655" t="str">
        <f t="shared" si="165"/>
        <v>null</v>
      </c>
      <c r="J2655">
        <v>70</v>
      </c>
      <c r="K2655" s="6">
        <v>83.942857142857136</v>
      </c>
      <c r="L2655" t="s">
        <v>8224</v>
      </c>
      <c r="M2655" t="s">
        <v>8246</v>
      </c>
      <c r="N2655">
        <v>1402632000</v>
      </c>
      <c r="O2655" s="11">
        <f t="shared" si="166"/>
        <v>41803.166666666664</v>
      </c>
      <c r="P2655">
        <v>1399909127</v>
      </c>
      <c r="Q2655" s="11">
        <f t="shared" si="167"/>
        <v>41771.651932870373</v>
      </c>
      <c r="R2655" t="b">
        <v>0</v>
      </c>
      <c r="S2655" t="b">
        <v>0</v>
      </c>
      <c r="T2655" t="s">
        <v>8301</v>
      </c>
      <c r="U2655" t="s">
        <v>8319</v>
      </c>
      <c r="V2655" t="s">
        <v>8355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v>5.1000000000000004E-2</v>
      </c>
      <c r="G2656" t="s">
        <v>8220</v>
      </c>
      <c r="H2656" t="str">
        <f t="shared" si="164"/>
        <v>null</v>
      </c>
      <c r="I2656" t="str">
        <f t="shared" si="165"/>
        <v>null</v>
      </c>
      <c r="J2656">
        <v>6</v>
      </c>
      <c r="K2656" s="6">
        <v>8.5</v>
      </c>
      <c r="L2656" t="s">
        <v>8224</v>
      </c>
      <c r="M2656" t="s">
        <v>8246</v>
      </c>
      <c r="N2656">
        <v>1429622726</v>
      </c>
      <c r="O2656" s="11">
        <f t="shared" si="166"/>
        <v>42115.559328703705</v>
      </c>
      <c r="P2656">
        <v>1424442326</v>
      </c>
      <c r="Q2656" s="11">
        <f t="shared" si="167"/>
        <v>42055.600995370376</v>
      </c>
      <c r="R2656" t="b">
        <v>0</v>
      </c>
      <c r="S2656" t="b">
        <v>0</v>
      </c>
      <c r="T2656" t="s">
        <v>8301</v>
      </c>
      <c r="U2656" t="s">
        <v>8319</v>
      </c>
      <c r="V2656" t="s">
        <v>8355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v>21.033333333333335</v>
      </c>
      <c r="G2657" t="s">
        <v>8220</v>
      </c>
      <c r="H2657" t="str">
        <f t="shared" si="164"/>
        <v>null</v>
      </c>
      <c r="I2657" t="str">
        <f t="shared" si="165"/>
        <v>null</v>
      </c>
      <c r="J2657">
        <v>43</v>
      </c>
      <c r="K2657" s="6">
        <v>73.372093023255815</v>
      </c>
      <c r="L2657" t="s">
        <v>8224</v>
      </c>
      <c r="M2657" t="s">
        <v>8246</v>
      </c>
      <c r="N2657">
        <v>1455048000</v>
      </c>
      <c r="O2657" s="11">
        <f t="shared" si="166"/>
        <v>42409.833333333328</v>
      </c>
      <c r="P2657">
        <v>1452631647</v>
      </c>
      <c r="Q2657" s="11">
        <f t="shared" si="167"/>
        <v>42381.866284722222</v>
      </c>
      <c r="R2657" t="b">
        <v>0</v>
      </c>
      <c r="S2657" t="b">
        <v>0</v>
      </c>
      <c r="T2657" t="s">
        <v>8301</v>
      </c>
      <c r="U2657" t="s">
        <v>8319</v>
      </c>
      <c r="V2657" t="s">
        <v>8355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v>11.436666666666667</v>
      </c>
      <c r="G2658" t="s">
        <v>8220</v>
      </c>
      <c r="H2658" t="str">
        <f t="shared" si="164"/>
        <v>null</v>
      </c>
      <c r="I2658" t="str">
        <f t="shared" si="165"/>
        <v>null</v>
      </c>
      <c r="J2658">
        <v>152</v>
      </c>
      <c r="K2658" s="6">
        <v>112.86184210526316</v>
      </c>
      <c r="L2658" t="s">
        <v>8224</v>
      </c>
      <c r="M2658" t="s">
        <v>8246</v>
      </c>
      <c r="N2658">
        <v>1489345200</v>
      </c>
      <c r="O2658" s="11">
        <f t="shared" si="166"/>
        <v>42806.791666666672</v>
      </c>
      <c r="P2658">
        <v>1485966688</v>
      </c>
      <c r="Q2658" s="11">
        <f t="shared" si="167"/>
        <v>42767.688518518517</v>
      </c>
      <c r="R2658" t="b">
        <v>0</v>
      </c>
      <c r="S2658" t="b">
        <v>0</v>
      </c>
      <c r="T2658" t="s">
        <v>8301</v>
      </c>
      <c r="U2658" t="s">
        <v>8319</v>
      </c>
      <c r="V2658" t="s">
        <v>8355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v>18.737933333333334</v>
      </c>
      <c r="G2659" t="s">
        <v>8220</v>
      </c>
      <c r="H2659" t="str">
        <f t="shared" si="164"/>
        <v>null</v>
      </c>
      <c r="I2659" t="str">
        <f t="shared" si="165"/>
        <v>null</v>
      </c>
      <c r="J2659">
        <v>59</v>
      </c>
      <c r="K2659" s="6">
        <v>95.277627118644077</v>
      </c>
      <c r="L2659" t="s">
        <v>8224</v>
      </c>
      <c r="M2659" t="s">
        <v>8246</v>
      </c>
      <c r="N2659">
        <v>1470187800</v>
      </c>
      <c r="O2659" s="11">
        <f t="shared" si="166"/>
        <v>42585.0625</v>
      </c>
      <c r="P2659">
        <v>1467325053</v>
      </c>
      <c r="Q2659" s="11">
        <f t="shared" si="167"/>
        <v>42551.928854166668</v>
      </c>
      <c r="R2659" t="b">
        <v>0</v>
      </c>
      <c r="S2659" t="b">
        <v>0</v>
      </c>
      <c r="T2659" t="s">
        <v>8301</v>
      </c>
      <c r="U2659" t="s">
        <v>8319</v>
      </c>
      <c r="V2659" t="s">
        <v>8355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v>9.285714285714286E-2</v>
      </c>
      <c r="G2660" t="s">
        <v>8220</v>
      </c>
      <c r="H2660" t="str">
        <f t="shared" si="164"/>
        <v>null</v>
      </c>
      <c r="I2660" t="str">
        <f t="shared" si="165"/>
        <v>null</v>
      </c>
      <c r="J2660">
        <v>4</v>
      </c>
      <c r="K2660" s="6">
        <v>22.75</v>
      </c>
      <c r="L2660" t="s">
        <v>8224</v>
      </c>
      <c r="M2660" t="s">
        <v>8246</v>
      </c>
      <c r="N2660">
        <v>1469913194</v>
      </c>
      <c r="O2660" s="11">
        <f t="shared" si="166"/>
        <v>42581.884189814817</v>
      </c>
      <c r="P2660">
        <v>1467321194</v>
      </c>
      <c r="Q2660" s="11">
        <f t="shared" si="167"/>
        <v>42551.884189814817</v>
      </c>
      <c r="R2660" t="b">
        <v>0</v>
      </c>
      <c r="S2660" t="b">
        <v>0</v>
      </c>
      <c r="T2660" t="s">
        <v>8301</v>
      </c>
      <c r="U2660" t="s">
        <v>8319</v>
      </c>
      <c r="V2660" t="s">
        <v>8355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v>2.7204081632653061</v>
      </c>
      <c r="G2661" t="s">
        <v>8220</v>
      </c>
      <c r="H2661" t="str">
        <f t="shared" si="164"/>
        <v>null</v>
      </c>
      <c r="I2661" t="str">
        <f t="shared" si="165"/>
        <v>null</v>
      </c>
      <c r="J2661">
        <v>10</v>
      </c>
      <c r="K2661" s="6">
        <v>133.30000000000001</v>
      </c>
      <c r="L2661" t="s">
        <v>8224</v>
      </c>
      <c r="M2661" t="s">
        <v>8246</v>
      </c>
      <c r="N2661">
        <v>1429321210</v>
      </c>
      <c r="O2661" s="11">
        <f t="shared" si="166"/>
        <v>42112.069560185191</v>
      </c>
      <c r="P2661">
        <v>1426729210</v>
      </c>
      <c r="Q2661" s="11">
        <f t="shared" si="167"/>
        <v>42082.069560185191</v>
      </c>
      <c r="R2661" t="b">
        <v>0</v>
      </c>
      <c r="S2661" t="b">
        <v>0</v>
      </c>
      <c r="T2661" t="s">
        <v>8301</v>
      </c>
      <c r="U2661" t="s">
        <v>8319</v>
      </c>
      <c r="V2661" t="s">
        <v>8355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v>9.5000000000000001E-2</v>
      </c>
      <c r="G2662" t="s">
        <v>8220</v>
      </c>
      <c r="H2662" t="str">
        <f t="shared" si="164"/>
        <v>null</v>
      </c>
      <c r="I2662" t="str">
        <f t="shared" si="165"/>
        <v>null</v>
      </c>
      <c r="J2662">
        <v>5</v>
      </c>
      <c r="K2662" s="6">
        <v>3.8</v>
      </c>
      <c r="L2662" t="s">
        <v>8224</v>
      </c>
      <c r="M2662" t="s">
        <v>8246</v>
      </c>
      <c r="N2662">
        <v>1448388418</v>
      </c>
      <c r="O2662" s="11">
        <f t="shared" si="166"/>
        <v>42332.754837962959</v>
      </c>
      <c r="P2662">
        <v>1443200818</v>
      </c>
      <c r="Q2662" s="11">
        <f t="shared" si="167"/>
        <v>42272.713171296295</v>
      </c>
      <c r="R2662" t="b">
        <v>0</v>
      </c>
      <c r="S2662" t="b">
        <v>0</v>
      </c>
      <c r="T2662" t="s">
        <v>8301</v>
      </c>
      <c r="U2662" t="s">
        <v>8319</v>
      </c>
      <c r="V2662" t="s">
        <v>8355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v>102.89999999999999</v>
      </c>
      <c r="G2663" t="s">
        <v>8219</v>
      </c>
      <c r="H2663">
        <f t="shared" si="164"/>
        <v>60</v>
      </c>
      <c r="I2663" t="str">
        <f t="shared" si="165"/>
        <v>null</v>
      </c>
      <c r="J2663">
        <v>60</v>
      </c>
      <c r="K2663" s="6">
        <v>85.75</v>
      </c>
      <c r="L2663" t="s">
        <v>8224</v>
      </c>
      <c r="M2663" t="s">
        <v>8246</v>
      </c>
      <c r="N2663">
        <v>1382742010</v>
      </c>
      <c r="O2663" s="11">
        <f t="shared" si="166"/>
        <v>41572.958449074074</v>
      </c>
      <c r="P2663">
        <v>1380150010</v>
      </c>
      <c r="Q2663" s="11">
        <f t="shared" si="167"/>
        <v>41542.958449074074</v>
      </c>
      <c r="R2663" t="b">
        <v>0</v>
      </c>
      <c r="S2663" t="b">
        <v>1</v>
      </c>
      <c r="T2663" t="s">
        <v>8302</v>
      </c>
      <c r="U2663" t="s">
        <v>8319</v>
      </c>
      <c r="V2663" t="s">
        <v>8356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v>106.80000000000001</v>
      </c>
      <c r="G2664" t="s">
        <v>8219</v>
      </c>
      <c r="H2664">
        <f t="shared" si="164"/>
        <v>80</v>
      </c>
      <c r="I2664" t="str">
        <f t="shared" si="165"/>
        <v>null</v>
      </c>
      <c r="J2664">
        <v>80</v>
      </c>
      <c r="K2664" s="6">
        <v>267</v>
      </c>
      <c r="L2664" t="s">
        <v>8224</v>
      </c>
      <c r="M2664" t="s">
        <v>8246</v>
      </c>
      <c r="N2664">
        <v>1440179713</v>
      </c>
      <c r="O2664" s="11">
        <f t="shared" si="166"/>
        <v>42237.746678240743</v>
      </c>
      <c r="P2664">
        <v>1437587713</v>
      </c>
      <c r="Q2664" s="11">
        <f t="shared" si="167"/>
        <v>42207.746678240743</v>
      </c>
      <c r="R2664" t="b">
        <v>0</v>
      </c>
      <c r="S2664" t="b">
        <v>1</v>
      </c>
      <c r="T2664" t="s">
        <v>8302</v>
      </c>
      <c r="U2664" t="s">
        <v>8319</v>
      </c>
      <c r="V2664" t="s">
        <v>8356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v>104.59625</v>
      </c>
      <c r="G2665" t="s">
        <v>8219</v>
      </c>
      <c r="H2665">
        <f t="shared" si="164"/>
        <v>56</v>
      </c>
      <c r="I2665" t="str">
        <f t="shared" si="165"/>
        <v>null</v>
      </c>
      <c r="J2665">
        <v>56</v>
      </c>
      <c r="K2665" s="6">
        <v>373.55803571428572</v>
      </c>
      <c r="L2665" t="s">
        <v>8229</v>
      </c>
      <c r="M2665" t="s">
        <v>8251</v>
      </c>
      <c r="N2665">
        <v>1441378800</v>
      </c>
      <c r="O2665" s="11">
        <f t="shared" si="166"/>
        <v>42251.625</v>
      </c>
      <c r="P2665">
        <v>1438873007</v>
      </c>
      <c r="Q2665" s="11">
        <f t="shared" si="167"/>
        <v>42222.622766203705</v>
      </c>
      <c r="R2665" t="b">
        <v>0</v>
      </c>
      <c r="S2665" t="b">
        <v>1</v>
      </c>
      <c r="T2665" t="s">
        <v>8302</v>
      </c>
      <c r="U2665" t="s">
        <v>8319</v>
      </c>
      <c r="V2665" t="s">
        <v>8356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v>103.42857142857143</v>
      </c>
      <c r="G2666" t="s">
        <v>8219</v>
      </c>
      <c r="H2666">
        <f t="shared" si="164"/>
        <v>104</v>
      </c>
      <c r="I2666" t="str">
        <f t="shared" si="165"/>
        <v>null</v>
      </c>
      <c r="J2666">
        <v>104</v>
      </c>
      <c r="K2666" s="6">
        <v>174.03846153846155</v>
      </c>
      <c r="L2666" t="s">
        <v>8224</v>
      </c>
      <c r="M2666" t="s">
        <v>8246</v>
      </c>
      <c r="N2666">
        <v>1449644340</v>
      </c>
      <c r="O2666" s="11">
        <f t="shared" si="166"/>
        <v>42347.290972222225</v>
      </c>
      <c r="P2666">
        <v>1446683797</v>
      </c>
      <c r="Q2666" s="11">
        <f t="shared" si="167"/>
        <v>42313.02542824074</v>
      </c>
      <c r="R2666" t="b">
        <v>0</v>
      </c>
      <c r="S2666" t="b">
        <v>1</v>
      </c>
      <c r="T2666" t="s">
        <v>8302</v>
      </c>
      <c r="U2666" t="s">
        <v>8319</v>
      </c>
      <c r="V2666" t="s">
        <v>8356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v>123.14285714285715</v>
      </c>
      <c r="G2667" t="s">
        <v>8219</v>
      </c>
      <c r="H2667">
        <f t="shared" si="164"/>
        <v>46</v>
      </c>
      <c r="I2667" t="str">
        <f t="shared" si="165"/>
        <v>null</v>
      </c>
      <c r="J2667">
        <v>46</v>
      </c>
      <c r="K2667" s="6">
        <v>93.695652173913047</v>
      </c>
      <c r="L2667" t="s">
        <v>8224</v>
      </c>
      <c r="M2667" t="s">
        <v>8246</v>
      </c>
      <c r="N2667">
        <v>1430774974</v>
      </c>
      <c r="O2667" s="11">
        <f t="shared" si="166"/>
        <v>42128.895532407405</v>
      </c>
      <c r="P2667">
        <v>1426886974</v>
      </c>
      <c r="Q2667" s="11">
        <f t="shared" si="167"/>
        <v>42083.895532407405</v>
      </c>
      <c r="R2667" t="b">
        <v>0</v>
      </c>
      <c r="S2667" t="b">
        <v>1</v>
      </c>
      <c r="T2667" t="s">
        <v>8302</v>
      </c>
      <c r="U2667" t="s">
        <v>8319</v>
      </c>
      <c r="V2667" t="s">
        <v>8356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v>159.29509999999999</v>
      </c>
      <c r="G2668" t="s">
        <v>8219</v>
      </c>
      <c r="H2668">
        <f t="shared" si="164"/>
        <v>206</v>
      </c>
      <c r="I2668" t="str">
        <f t="shared" si="165"/>
        <v>null</v>
      </c>
      <c r="J2668">
        <v>206</v>
      </c>
      <c r="K2668" s="6">
        <v>77.327718446601949</v>
      </c>
      <c r="L2668" t="s">
        <v>8224</v>
      </c>
      <c r="M2668" t="s">
        <v>8246</v>
      </c>
      <c r="N2668">
        <v>1443214800</v>
      </c>
      <c r="O2668" s="11">
        <f t="shared" si="166"/>
        <v>42272.875</v>
      </c>
      <c r="P2668">
        <v>1440008439</v>
      </c>
      <c r="Q2668" s="11">
        <f t="shared" si="167"/>
        <v>42235.764340277776</v>
      </c>
      <c r="R2668" t="b">
        <v>0</v>
      </c>
      <c r="S2668" t="b">
        <v>1</v>
      </c>
      <c r="T2668" t="s">
        <v>8302</v>
      </c>
      <c r="U2668" t="s">
        <v>8319</v>
      </c>
      <c r="V2668" t="s">
        <v>8356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v>110.66666666666667</v>
      </c>
      <c r="G2669" t="s">
        <v>8219</v>
      </c>
      <c r="H2669">
        <f t="shared" si="164"/>
        <v>18</v>
      </c>
      <c r="I2669" t="str">
        <f t="shared" si="165"/>
        <v>null</v>
      </c>
      <c r="J2669">
        <v>18</v>
      </c>
      <c r="K2669" s="6">
        <v>92.222222222222229</v>
      </c>
      <c r="L2669" t="s">
        <v>8224</v>
      </c>
      <c r="M2669" t="s">
        <v>8246</v>
      </c>
      <c r="N2669">
        <v>1455142416</v>
      </c>
      <c r="O2669" s="11">
        <f t="shared" si="166"/>
        <v>42410.926111111112</v>
      </c>
      <c r="P2669">
        <v>1452550416</v>
      </c>
      <c r="Q2669" s="11">
        <f t="shared" si="167"/>
        <v>42380.926111111112</v>
      </c>
      <c r="R2669" t="b">
        <v>0</v>
      </c>
      <c r="S2669" t="b">
        <v>1</v>
      </c>
      <c r="T2669" t="s">
        <v>8302</v>
      </c>
      <c r="U2669" t="s">
        <v>8319</v>
      </c>
      <c r="V2669" t="s">
        <v>8356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v>170.70000000000002</v>
      </c>
      <c r="G2670" t="s">
        <v>8219</v>
      </c>
      <c r="H2670">
        <f t="shared" si="164"/>
        <v>28</v>
      </c>
      <c r="I2670" t="str">
        <f t="shared" si="165"/>
        <v>null</v>
      </c>
      <c r="J2670">
        <v>28</v>
      </c>
      <c r="K2670" s="6">
        <v>60.964285714285715</v>
      </c>
      <c r="L2670" t="s">
        <v>8229</v>
      </c>
      <c r="M2670" t="s">
        <v>8251</v>
      </c>
      <c r="N2670">
        <v>1447079520</v>
      </c>
      <c r="O2670" s="11">
        <f t="shared" si="166"/>
        <v>42317.60555555555</v>
      </c>
      <c r="P2670">
        <v>1443449265</v>
      </c>
      <c r="Q2670" s="11">
        <f t="shared" si="167"/>
        <v>42275.588715277772</v>
      </c>
      <c r="R2670" t="b">
        <v>0</v>
      </c>
      <c r="S2670" t="b">
        <v>1</v>
      </c>
      <c r="T2670" t="s">
        <v>8302</v>
      </c>
      <c r="U2670" t="s">
        <v>8319</v>
      </c>
      <c r="V2670" t="s">
        <v>8356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v>125.125</v>
      </c>
      <c r="G2671" t="s">
        <v>8219</v>
      </c>
      <c r="H2671">
        <f t="shared" si="164"/>
        <v>11</v>
      </c>
      <c r="I2671" t="str">
        <f t="shared" si="165"/>
        <v>null</v>
      </c>
      <c r="J2671">
        <v>11</v>
      </c>
      <c r="K2671" s="6">
        <v>91</v>
      </c>
      <c r="L2671" t="s">
        <v>8224</v>
      </c>
      <c r="M2671" t="s">
        <v>8246</v>
      </c>
      <c r="N2671">
        <v>1452387096</v>
      </c>
      <c r="O2671" s="11">
        <f t="shared" si="166"/>
        <v>42379.035833333335</v>
      </c>
      <c r="P2671">
        <v>1447203096</v>
      </c>
      <c r="Q2671" s="11">
        <f t="shared" si="167"/>
        <v>42319.035833333335</v>
      </c>
      <c r="R2671" t="b">
        <v>0</v>
      </c>
      <c r="S2671" t="b">
        <v>1</v>
      </c>
      <c r="T2671" t="s">
        <v>8302</v>
      </c>
      <c r="U2671" t="s">
        <v>8319</v>
      </c>
      <c r="V2671" t="s">
        <v>8356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v>6.4158609339642041</v>
      </c>
      <c r="G2672" t="s">
        <v>8221</v>
      </c>
      <c r="H2672" t="str">
        <f t="shared" si="164"/>
        <v>null</v>
      </c>
      <c r="I2672">
        <f t="shared" si="165"/>
        <v>60</v>
      </c>
      <c r="J2672">
        <v>60</v>
      </c>
      <c r="K2672" s="6">
        <v>41.583333333333336</v>
      </c>
      <c r="L2672" t="s">
        <v>8226</v>
      </c>
      <c r="M2672" t="s">
        <v>8248</v>
      </c>
      <c r="N2672">
        <v>1406593780</v>
      </c>
      <c r="O2672" s="11">
        <f t="shared" si="166"/>
        <v>41849.020601851851</v>
      </c>
      <c r="P2672">
        <v>1404174580</v>
      </c>
      <c r="Q2672" s="11">
        <f t="shared" si="167"/>
        <v>41821.020601851851</v>
      </c>
      <c r="R2672" t="b">
        <v>1</v>
      </c>
      <c r="S2672" t="b">
        <v>0</v>
      </c>
      <c r="T2672" t="s">
        <v>8302</v>
      </c>
      <c r="U2672" t="s">
        <v>8319</v>
      </c>
      <c r="V2672" t="s">
        <v>8356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v>11.343999999999999</v>
      </c>
      <c r="G2673" t="s">
        <v>8221</v>
      </c>
      <c r="H2673" t="str">
        <f t="shared" si="164"/>
        <v>null</v>
      </c>
      <c r="I2673">
        <f t="shared" si="165"/>
        <v>84</v>
      </c>
      <c r="J2673">
        <v>84</v>
      </c>
      <c r="K2673" s="6">
        <v>33.761904761904759</v>
      </c>
      <c r="L2673" t="s">
        <v>8224</v>
      </c>
      <c r="M2673" t="s">
        <v>8246</v>
      </c>
      <c r="N2673">
        <v>1419017880</v>
      </c>
      <c r="O2673" s="11">
        <f t="shared" si="166"/>
        <v>41992.818055555559</v>
      </c>
      <c r="P2673">
        <v>1416419916</v>
      </c>
      <c r="Q2673" s="11">
        <f t="shared" si="167"/>
        <v>41962.749027777783</v>
      </c>
      <c r="R2673" t="b">
        <v>1</v>
      </c>
      <c r="S2673" t="b">
        <v>0</v>
      </c>
      <c r="T2673" t="s">
        <v>8302</v>
      </c>
      <c r="U2673" t="s">
        <v>8319</v>
      </c>
      <c r="V2673" t="s">
        <v>8356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v>33.19</v>
      </c>
      <c r="G2674" t="s">
        <v>8221</v>
      </c>
      <c r="H2674" t="str">
        <f t="shared" si="164"/>
        <v>null</v>
      </c>
      <c r="I2674">
        <f t="shared" si="165"/>
        <v>47</v>
      </c>
      <c r="J2674">
        <v>47</v>
      </c>
      <c r="K2674" s="6">
        <v>70.61702127659575</v>
      </c>
      <c r="L2674" t="s">
        <v>8224</v>
      </c>
      <c r="M2674" t="s">
        <v>8246</v>
      </c>
      <c r="N2674">
        <v>1451282400</v>
      </c>
      <c r="O2674" s="11">
        <f t="shared" si="166"/>
        <v>42366.25</v>
      </c>
      <c r="P2674">
        <v>1449436390</v>
      </c>
      <c r="Q2674" s="11">
        <f t="shared" si="167"/>
        <v>42344.884143518517</v>
      </c>
      <c r="R2674" t="b">
        <v>1</v>
      </c>
      <c r="S2674" t="b">
        <v>0</v>
      </c>
      <c r="T2674" t="s">
        <v>8302</v>
      </c>
      <c r="U2674" t="s">
        <v>8319</v>
      </c>
      <c r="V2674" t="s">
        <v>8356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v>27.58</v>
      </c>
      <c r="G2675" t="s">
        <v>8221</v>
      </c>
      <c r="H2675" t="str">
        <f t="shared" si="164"/>
        <v>null</v>
      </c>
      <c r="I2675">
        <f t="shared" si="165"/>
        <v>66</v>
      </c>
      <c r="J2675">
        <v>66</v>
      </c>
      <c r="K2675" s="6">
        <v>167.15151515151516</v>
      </c>
      <c r="L2675" t="s">
        <v>8224</v>
      </c>
      <c r="M2675" t="s">
        <v>8246</v>
      </c>
      <c r="N2675">
        <v>1414622700</v>
      </c>
      <c r="O2675" s="11">
        <f t="shared" si="166"/>
        <v>41941.947916666664</v>
      </c>
      <c r="P2675">
        <v>1412081999</v>
      </c>
      <c r="Q2675" s="11">
        <f t="shared" si="167"/>
        <v>41912.541655092595</v>
      </c>
      <c r="R2675" t="b">
        <v>1</v>
      </c>
      <c r="S2675" t="b">
        <v>0</v>
      </c>
      <c r="T2675" t="s">
        <v>8302</v>
      </c>
      <c r="U2675" t="s">
        <v>8319</v>
      </c>
      <c r="V2675" t="s">
        <v>8356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v>62.839999999999996</v>
      </c>
      <c r="G2676" t="s">
        <v>8221</v>
      </c>
      <c r="H2676" t="str">
        <f t="shared" si="164"/>
        <v>null</v>
      </c>
      <c r="I2676">
        <f t="shared" si="165"/>
        <v>171</v>
      </c>
      <c r="J2676">
        <v>171</v>
      </c>
      <c r="K2676" s="6">
        <v>128.61988304093566</v>
      </c>
      <c r="L2676" t="s">
        <v>8224</v>
      </c>
      <c r="M2676" t="s">
        <v>8246</v>
      </c>
      <c r="N2676">
        <v>1467694740</v>
      </c>
      <c r="O2676" s="11">
        <f t="shared" si="166"/>
        <v>42556.207638888889</v>
      </c>
      <c r="P2676">
        <v>1465398670</v>
      </c>
      <c r="Q2676" s="11">
        <f t="shared" si="167"/>
        <v>42529.632754629631</v>
      </c>
      <c r="R2676" t="b">
        <v>1</v>
      </c>
      <c r="S2676" t="b">
        <v>0</v>
      </c>
      <c r="T2676" t="s">
        <v>8302</v>
      </c>
      <c r="U2676" t="s">
        <v>8319</v>
      </c>
      <c r="V2676" t="s">
        <v>8356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v>7.5880000000000001</v>
      </c>
      <c r="G2677" t="s">
        <v>8221</v>
      </c>
      <c r="H2677" t="str">
        <f t="shared" si="164"/>
        <v>null</v>
      </c>
      <c r="I2677">
        <f t="shared" si="165"/>
        <v>29</v>
      </c>
      <c r="J2677">
        <v>29</v>
      </c>
      <c r="K2677" s="6">
        <v>65.41379310344827</v>
      </c>
      <c r="L2677" t="s">
        <v>8224</v>
      </c>
      <c r="M2677" t="s">
        <v>8246</v>
      </c>
      <c r="N2677">
        <v>1415655289</v>
      </c>
      <c r="O2677" s="11">
        <f t="shared" si="166"/>
        <v>41953.899178240739</v>
      </c>
      <c r="P2677">
        <v>1413059689</v>
      </c>
      <c r="Q2677" s="11">
        <f t="shared" si="167"/>
        <v>41923.857511574075</v>
      </c>
      <c r="R2677" t="b">
        <v>1</v>
      </c>
      <c r="S2677" t="b">
        <v>0</v>
      </c>
      <c r="T2677" t="s">
        <v>8302</v>
      </c>
      <c r="U2677" t="s">
        <v>8319</v>
      </c>
      <c r="V2677" t="s">
        <v>8356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v>50.38095238095238</v>
      </c>
      <c r="G2678" t="s">
        <v>8221</v>
      </c>
      <c r="H2678" t="str">
        <f t="shared" si="164"/>
        <v>null</v>
      </c>
      <c r="I2678">
        <f t="shared" si="165"/>
        <v>9</v>
      </c>
      <c r="J2678">
        <v>9</v>
      </c>
      <c r="K2678" s="6">
        <v>117.55555555555556</v>
      </c>
      <c r="L2678" t="s">
        <v>8229</v>
      </c>
      <c r="M2678" t="s">
        <v>8251</v>
      </c>
      <c r="N2678">
        <v>1463929174</v>
      </c>
      <c r="O2678" s="11">
        <f t="shared" si="166"/>
        <v>42512.624699074076</v>
      </c>
      <c r="P2678">
        <v>1461337174</v>
      </c>
      <c r="Q2678" s="11">
        <f t="shared" si="167"/>
        <v>42482.624699074076</v>
      </c>
      <c r="R2678" t="b">
        <v>0</v>
      </c>
      <c r="S2678" t="b">
        <v>0</v>
      </c>
      <c r="T2678" t="s">
        <v>8302</v>
      </c>
      <c r="U2678" t="s">
        <v>8319</v>
      </c>
      <c r="V2678" t="s">
        <v>8356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v>17.512820512820511</v>
      </c>
      <c r="G2679" t="s">
        <v>8221</v>
      </c>
      <c r="H2679" t="str">
        <f t="shared" si="164"/>
        <v>null</v>
      </c>
      <c r="I2679">
        <f t="shared" si="165"/>
        <v>27</v>
      </c>
      <c r="J2679">
        <v>27</v>
      </c>
      <c r="K2679" s="6">
        <v>126.48148148148148</v>
      </c>
      <c r="L2679" t="s">
        <v>8224</v>
      </c>
      <c r="M2679" t="s">
        <v>8246</v>
      </c>
      <c r="N2679">
        <v>1404348143</v>
      </c>
      <c r="O2679" s="11">
        <f t="shared" si="166"/>
        <v>41823.029432870368</v>
      </c>
      <c r="P2679">
        <v>1401756143</v>
      </c>
      <c r="Q2679" s="11">
        <f t="shared" si="167"/>
        <v>41793.029432870368</v>
      </c>
      <c r="R2679" t="b">
        <v>0</v>
      </c>
      <c r="S2679" t="b">
        <v>0</v>
      </c>
      <c r="T2679" t="s">
        <v>8302</v>
      </c>
      <c r="U2679" t="s">
        <v>8319</v>
      </c>
      <c r="V2679" t="s">
        <v>8356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v>1.375E-2</v>
      </c>
      <c r="G2680" t="s">
        <v>8221</v>
      </c>
      <c r="H2680" t="str">
        <f t="shared" si="164"/>
        <v>null</v>
      </c>
      <c r="I2680">
        <f t="shared" si="165"/>
        <v>2</v>
      </c>
      <c r="J2680">
        <v>2</v>
      </c>
      <c r="K2680" s="6">
        <v>550</v>
      </c>
      <c r="L2680" t="s">
        <v>8227</v>
      </c>
      <c r="M2680" t="s">
        <v>8249</v>
      </c>
      <c r="N2680">
        <v>1443121765</v>
      </c>
      <c r="O2680" s="11">
        <f t="shared" si="166"/>
        <v>42271.798206018517</v>
      </c>
      <c r="P2680">
        <v>1440529765</v>
      </c>
      <c r="Q2680" s="11">
        <f t="shared" si="167"/>
        <v>42241.798206018517</v>
      </c>
      <c r="R2680" t="b">
        <v>0</v>
      </c>
      <c r="S2680" t="b">
        <v>0</v>
      </c>
      <c r="T2680" t="s">
        <v>8302</v>
      </c>
      <c r="U2680" t="s">
        <v>8319</v>
      </c>
      <c r="V2680" t="s">
        <v>8356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v>0.33</v>
      </c>
      <c r="G2681" t="s">
        <v>8221</v>
      </c>
      <c r="H2681" t="str">
        <f t="shared" si="164"/>
        <v>null</v>
      </c>
      <c r="I2681">
        <f t="shared" si="165"/>
        <v>3</v>
      </c>
      <c r="J2681">
        <v>3</v>
      </c>
      <c r="K2681" s="6">
        <v>44</v>
      </c>
      <c r="L2681" t="s">
        <v>8224</v>
      </c>
      <c r="M2681" t="s">
        <v>8246</v>
      </c>
      <c r="N2681">
        <v>1425081694</v>
      </c>
      <c r="O2681" s="11">
        <f t="shared" si="166"/>
        <v>42063.001087962963</v>
      </c>
      <c r="P2681">
        <v>1422489694</v>
      </c>
      <c r="Q2681" s="11">
        <f t="shared" si="167"/>
        <v>42033.001087962963</v>
      </c>
      <c r="R2681" t="b">
        <v>0</v>
      </c>
      <c r="S2681" t="b">
        <v>0</v>
      </c>
      <c r="T2681" t="s">
        <v>8302</v>
      </c>
      <c r="U2681" t="s">
        <v>8319</v>
      </c>
      <c r="V2681" t="s">
        <v>8356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v>0.86250000000000004</v>
      </c>
      <c r="G2682" t="s">
        <v>8221</v>
      </c>
      <c r="H2682" t="str">
        <f t="shared" si="164"/>
        <v>null</v>
      </c>
      <c r="I2682">
        <f t="shared" si="165"/>
        <v>4</v>
      </c>
      <c r="J2682">
        <v>4</v>
      </c>
      <c r="K2682" s="6">
        <v>69</v>
      </c>
      <c r="L2682" t="s">
        <v>8227</v>
      </c>
      <c r="M2682" t="s">
        <v>8249</v>
      </c>
      <c r="N2682">
        <v>1459915491</v>
      </c>
      <c r="O2682" s="11">
        <f t="shared" si="166"/>
        <v>42466.170034722221</v>
      </c>
      <c r="P2682">
        <v>1457327091</v>
      </c>
      <c r="Q2682" s="11">
        <f t="shared" si="167"/>
        <v>42436.211701388893</v>
      </c>
      <c r="R2682" t="b">
        <v>0</v>
      </c>
      <c r="S2682" t="b">
        <v>0</v>
      </c>
      <c r="T2682" t="s">
        <v>8302</v>
      </c>
      <c r="U2682" t="s">
        <v>8319</v>
      </c>
      <c r="V2682" t="s">
        <v>8356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v>0.6875</v>
      </c>
      <c r="G2683" t="s">
        <v>8221</v>
      </c>
      <c r="H2683" t="str">
        <f t="shared" si="164"/>
        <v>null</v>
      </c>
      <c r="I2683">
        <f t="shared" si="165"/>
        <v>2</v>
      </c>
      <c r="J2683">
        <v>2</v>
      </c>
      <c r="K2683" s="6">
        <v>27.5</v>
      </c>
      <c r="L2683" t="s">
        <v>8224</v>
      </c>
      <c r="M2683" t="s">
        <v>8246</v>
      </c>
      <c r="N2683">
        <v>1405027750</v>
      </c>
      <c r="O2683" s="11">
        <f t="shared" si="166"/>
        <v>41830.895254629628</v>
      </c>
      <c r="P2683">
        <v>1402867750</v>
      </c>
      <c r="Q2683" s="11">
        <f t="shared" si="167"/>
        <v>41805.895254629628</v>
      </c>
      <c r="R2683" t="b">
        <v>0</v>
      </c>
      <c r="S2683" t="b">
        <v>0</v>
      </c>
      <c r="T2683" t="s">
        <v>8284</v>
      </c>
      <c r="U2683" t="s">
        <v>8336</v>
      </c>
      <c r="V2683" t="s">
        <v>8337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v>28.299999999999997</v>
      </c>
      <c r="G2684" t="s">
        <v>8221</v>
      </c>
      <c r="H2684" t="str">
        <f t="shared" si="164"/>
        <v>null</v>
      </c>
      <c r="I2684">
        <f t="shared" si="165"/>
        <v>20</v>
      </c>
      <c r="J2684">
        <v>20</v>
      </c>
      <c r="K2684" s="6">
        <v>84.9</v>
      </c>
      <c r="L2684" t="s">
        <v>8224</v>
      </c>
      <c r="M2684" t="s">
        <v>8246</v>
      </c>
      <c r="N2684">
        <v>1416635940</v>
      </c>
      <c r="O2684" s="11">
        <f t="shared" si="166"/>
        <v>41965.249305555553</v>
      </c>
      <c r="P2684">
        <v>1413838540</v>
      </c>
      <c r="Q2684" s="11">
        <f t="shared" si="167"/>
        <v>41932.871990740743</v>
      </c>
      <c r="R2684" t="b">
        <v>0</v>
      </c>
      <c r="S2684" t="b">
        <v>0</v>
      </c>
      <c r="T2684" t="s">
        <v>8284</v>
      </c>
      <c r="U2684" t="s">
        <v>8336</v>
      </c>
      <c r="V2684" t="s">
        <v>8337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v>0.24</v>
      </c>
      <c r="G2685" t="s">
        <v>8221</v>
      </c>
      <c r="H2685" t="str">
        <f t="shared" si="164"/>
        <v>null</v>
      </c>
      <c r="I2685">
        <f t="shared" si="165"/>
        <v>3</v>
      </c>
      <c r="J2685">
        <v>3</v>
      </c>
      <c r="K2685" s="6">
        <v>12</v>
      </c>
      <c r="L2685" t="s">
        <v>8224</v>
      </c>
      <c r="M2685" t="s">
        <v>8246</v>
      </c>
      <c r="N2685">
        <v>1425233240</v>
      </c>
      <c r="O2685" s="11">
        <f t="shared" si="166"/>
        <v>42064.75509259259</v>
      </c>
      <c r="P2685">
        <v>1422641240</v>
      </c>
      <c r="Q2685" s="11">
        <f t="shared" si="167"/>
        <v>42034.75509259259</v>
      </c>
      <c r="R2685" t="b">
        <v>0</v>
      </c>
      <c r="S2685" t="b">
        <v>0</v>
      </c>
      <c r="T2685" t="s">
        <v>8284</v>
      </c>
      <c r="U2685" t="s">
        <v>8336</v>
      </c>
      <c r="V2685" t="s">
        <v>8337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v>1.1428571428571428</v>
      </c>
      <c r="G2686" t="s">
        <v>8221</v>
      </c>
      <c r="H2686" t="str">
        <f t="shared" si="164"/>
        <v>null</v>
      </c>
      <c r="I2686">
        <f t="shared" si="165"/>
        <v>4</v>
      </c>
      <c r="J2686">
        <v>4</v>
      </c>
      <c r="K2686" s="6">
        <v>200</v>
      </c>
      <c r="L2686" t="s">
        <v>8224</v>
      </c>
      <c r="M2686" t="s">
        <v>8246</v>
      </c>
      <c r="N2686">
        <v>1407621425</v>
      </c>
      <c r="O2686" s="11">
        <f t="shared" si="166"/>
        <v>41860.914641203701</v>
      </c>
      <c r="P2686">
        <v>1404165425</v>
      </c>
      <c r="Q2686" s="11">
        <f t="shared" si="167"/>
        <v>41820.914641203701</v>
      </c>
      <c r="R2686" t="b">
        <v>0</v>
      </c>
      <c r="S2686" t="b">
        <v>0</v>
      </c>
      <c r="T2686" t="s">
        <v>8284</v>
      </c>
      <c r="U2686" t="s">
        <v>8336</v>
      </c>
      <c r="V2686" t="s">
        <v>8337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v>0.02</v>
      </c>
      <c r="G2687" t="s">
        <v>8221</v>
      </c>
      <c r="H2687" t="str">
        <f t="shared" si="164"/>
        <v>null</v>
      </c>
      <c r="I2687">
        <f t="shared" si="165"/>
        <v>1</v>
      </c>
      <c r="J2687">
        <v>1</v>
      </c>
      <c r="K2687" s="6">
        <v>10</v>
      </c>
      <c r="L2687" t="s">
        <v>8224</v>
      </c>
      <c r="M2687" t="s">
        <v>8246</v>
      </c>
      <c r="N2687">
        <v>1430149330</v>
      </c>
      <c r="O2687" s="11">
        <f t="shared" si="166"/>
        <v>42121.654282407413</v>
      </c>
      <c r="P2687">
        <v>1424968930</v>
      </c>
      <c r="Q2687" s="11">
        <f t="shared" si="167"/>
        <v>42061.69594907407</v>
      </c>
      <c r="R2687" t="b">
        <v>0</v>
      </c>
      <c r="S2687" t="b">
        <v>0</v>
      </c>
      <c r="T2687" t="s">
        <v>8284</v>
      </c>
      <c r="U2687" t="s">
        <v>8336</v>
      </c>
      <c r="V2687" t="s">
        <v>8337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v>0</v>
      </c>
      <c r="G2688" t="s">
        <v>8221</v>
      </c>
      <c r="H2688" t="str">
        <f t="shared" si="164"/>
        <v>null</v>
      </c>
      <c r="I2688">
        <f t="shared" si="165"/>
        <v>0</v>
      </c>
      <c r="J2688">
        <v>0</v>
      </c>
      <c r="K2688" s="7">
        <v>0</v>
      </c>
      <c r="L2688" t="s">
        <v>8224</v>
      </c>
      <c r="M2688" t="s">
        <v>8246</v>
      </c>
      <c r="N2688">
        <v>1412119423</v>
      </c>
      <c r="O2688" s="11">
        <f t="shared" si="166"/>
        <v>41912.974803240737</v>
      </c>
      <c r="P2688">
        <v>1410391423</v>
      </c>
      <c r="Q2688" s="11">
        <f t="shared" si="167"/>
        <v>41892.974803240737</v>
      </c>
      <c r="R2688" t="b">
        <v>0</v>
      </c>
      <c r="S2688" t="b">
        <v>0</v>
      </c>
      <c r="T2688" t="s">
        <v>8284</v>
      </c>
      <c r="U2688" t="s">
        <v>8336</v>
      </c>
      <c r="V2688" t="s">
        <v>8337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v>0</v>
      </c>
      <c r="G2689" t="s">
        <v>8221</v>
      </c>
      <c r="H2689" t="str">
        <f t="shared" si="164"/>
        <v>null</v>
      </c>
      <c r="I2689">
        <f t="shared" si="165"/>
        <v>0</v>
      </c>
      <c r="J2689">
        <v>0</v>
      </c>
      <c r="K2689" s="7">
        <v>0</v>
      </c>
      <c r="L2689" t="s">
        <v>8224</v>
      </c>
      <c r="M2689" t="s">
        <v>8246</v>
      </c>
      <c r="N2689">
        <v>1435591318</v>
      </c>
      <c r="O2689" s="11">
        <f t="shared" si="166"/>
        <v>42184.64025462963</v>
      </c>
      <c r="P2689">
        <v>1432999318</v>
      </c>
      <c r="Q2689" s="11">
        <f t="shared" si="167"/>
        <v>42154.64025462963</v>
      </c>
      <c r="R2689" t="b">
        <v>0</v>
      </c>
      <c r="S2689" t="b">
        <v>0</v>
      </c>
      <c r="T2689" t="s">
        <v>8284</v>
      </c>
      <c r="U2689" t="s">
        <v>8336</v>
      </c>
      <c r="V2689" t="s">
        <v>8337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v>0.14799999999999999</v>
      </c>
      <c r="G2690" t="s">
        <v>8221</v>
      </c>
      <c r="H2690" t="str">
        <f t="shared" ref="H2690:H2753" si="168">IF(G2690="successful",J2690,"null")</f>
        <v>null</v>
      </c>
      <c r="I2690">
        <f t="shared" si="165"/>
        <v>14</v>
      </c>
      <c r="J2690">
        <v>14</v>
      </c>
      <c r="K2690" s="6">
        <v>5.2857142857142856</v>
      </c>
      <c r="L2690" t="s">
        <v>8224</v>
      </c>
      <c r="M2690" t="s">
        <v>8246</v>
      </c>
      <c r="N2690">
        <v>1424746800</v>
      </c>
      <c r="O2690" s="11">
        <f t="shared" si="166"/>
        <v>42059.125</v>
      </c>
      <c r="P2690">
        <v>1422067870</v>
      </c>
      <c r="Q2690" s="11">
        <f t="shared" si="167"/>
        <v>42028.118865740747</v>
      </c>
      <c r="R2690" t="b">
        <v>0</v>
      </c>
      <c r="S2690" t="b">
        <v>0</v>
      </c>
      <c r="T2690" t="s">
        <v>8284</v>
      </c>
      <c r="U2690" t="s">
        <v>8336</v>
      </c>
      <c r="V2690" t="s">
        <v>8337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v>2.8571428571428571E-3</v>
      </c>
      <c r="G2691" t="s">
        <v>8221</v>
      </c>
      <c r="H2691" t="str">
        <f t="shared" si="168"/>
        <v>null</v>
      </c>
      <c r="I2691">
        <f t="shared" ref="I2691:I2754" si="169">IF(G2691="failed",J2691,"null")</f>
        <v>1</v>
      </c>
      <c r="J2691">
        <v>1</v>
      </c>
      <c r="K2691" s="6">
        <v>1</v>
      </c>
      <c r="L2691" t="s">
        <v>8224</v>
      </c>
      <c r="M2691" t="s">
        <v>8246</v>
      </c>
      <c r="N2691">
        <v>1469919890</v>
      </c>
      <c r="O2691" s="11">
        <f t="shared" ref="O2691:O2754" si="170">(((N2691/60)/60/24)+DATE(1970,1,1))</f>
        <v>42581.961689814809</v>
      </c>
      <c r="P2691">
        <v>1467327890</v>
      </c>
      <c r="Q2691" s="11">
        <f t="shared" ref="Q2691:Q2754" si="171">(((P2691/60)/60/24)+DATE(1970,1,1))</f>
        <v>42551.961689814809</v>
      </c>
      <c r="R2691" t="b">
        <v>0</v>
      </c>
      <c r="S2691" t="b">
        <v>0</v>
      </c>
      <c r="T2691" t="s">
        <v>8284</v>
      </c>
      <c r="U2691" t="s">
        <v>8336</v>
      </c>
      <c r="V2691" t="s">
        <v>8337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v>10.7325</v>
      </c>
      <c r="G2692" t="s">
        <v>8221</v>
      </c>
      <c r="H2692" t="str">
        <f t="shared" si="168"/>
        <v>null</v>
      </c>
      <c r="I2692">
        <f t="shared" si="169"/>
        <v>118</v>
      </c>
      <c r="J2692">
        <v>118</v>
      </c>
      <c r="K2692" s="6">
        <v>72.762711864406782</v>
      </c>
      <c r="L2692" t="s">
        <v>8224</v>
      </c>
      <c r="M2692" t="s">
        <v>8246</v>
      </c>
      <c r="N2692">
        <v>1433298676</v>
      </c>
      <c r="O2692" s="11">
        <f t="shared" si="170"/>
        <v>42158.105046296296</v>
      </c>
      <c r="P2692">
        <v>1429410676</v>
      </c>
      <c r="Q2692" s="11">
        <f t="shared" si="171"/>
        <v>42113.105046296296</v>
      </c>
      <c r="R2692" t="b">
        <v>0</v>
      </c>
      <c r="S2692" t="b">
        <v>0</v>
      </c>
      <c r="T2692" t="s">
        <v>8284</v>
      </c>
      <c r="U2692" t="s">
        <v>8336</v>
      </c>
      <c r="V2692" t="s">
        <v>8337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v>5.3846153846153842E-2</v>
      </c>
      <c r="G2693" t="s">
        <v>8221</v>
      </c>
      <c r="H2693" t="str">
        <f t="shared" si="168"/>
        <v>null</v>
      </c>
      <c r="I2693">
        <f t="shared" si="169"/>
        <v>2</v>
      </c>
      <c r="J2693">
        <v>2</v>
      </c>
      <c r="K2693" s="6">
        <v>17.5</v>
      </c>
      <c r="L2693" t="s">
        <v>8229</v>
      </c>
      <c r="M2693" t="s">
        <v>8251</v>
      </c>
      <c r="N2693">
        <v>1431278557</v>
      </c>
      <c r="O2693" s="11">
        <f t="shared" si="170"/>
        <v>42134.724039351851</v>
      </c>
      <c r="P2693">
        <v>1427390557</v>
      </c>
      <c r="Q2693" s="11">
        <f t="shared" si="171"/>
        <v>42089.724039351851</v>
      </c>
      <c r="R2693" t="b">
        <v>0</v>
      </c>
      <c r="S2693" t="b">
        <v>0</v>
      </c>
      <c r="T2693" t="s">
        <v>8284</v>
      </c>
      <c r="U2693" t="s">
        <v>8336</v>
      </c>
      <c r="V2693" t="s">
        <v>8337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v>0.7142857142857143</v>
      </c>
      <c r="G2694" t="s">
        <v>8221</v>
      </c>
      <c r="H2694" t="str">
        <f t="shared" si="168"/>
        <v>null</v>
      </c>
      <c r="I2694">
        <f t="shared" si="169"/>
        <v>1</v>
      </c>
      <c r="J2694">
        <v>1</v>
      </c>
      <c r="K2694" s="6">
        <v>25</v>
      </c>
      <c r="L2694" t="s">
        <v>8224</v>
      </c>
      <c r="M2694" t="s">
        <v>8246</v>
      </c>
      <c r="N2694">
        <v>1427266860</v>
      </c>
      <c r="O2694" s="11">
        <f t="shared" si="170"/>
        <v>42088.292361111111</v>
      </c>
      <c r="P2694">
        <v>1424678460</v>
      </c>
      <c r="Q2694" s="11">
        <f t="shared" si="171"/>
        <v>42058.334027777775</v>
      </c>
      <c r="R2694" t="b">
        <v>0</v>
      </c>
      <c r="S2694" t="b">
        <v>0</v>
      </c>
      <c r="T2694" t="s">
        <v>8284</v>
      </c>
      <c r="U2694" t="s">
        <v>8336</v>
      </c>
      <c r="V2694" t="s">
        <v>8337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v>0.8</v>
      </c>
      <c r="G2695" t="s">
        <v>8221</v>
      </c>
      <c r="H2695" t="str">
        <f t="shared" si="168"/>
        <v>null</v>
      </c>
      <c r="I2695">
        <f t="shared" si="169"/>
        <v>3</v>
      </c>
      <c r="J2695">
        <v>3</v>
      </c>
      <c r="K2695" s="6">
        <v>13.333333333333334</v>
      </c>
      <c r="L2695" t="s">
        <v>8224</v>
      </c>
      <c r="M2695" t="s">
        <v>8246</v>
      </c>
      <c r="N2695">
        <v>1407899966</v>
      </c>
      <c r="O2695" s="11">
        <f t="shared" si="170"/>
        <v>41864.138495370367</v>
      </c>
      <c r="P2695">
        <v>1405307966</v>
      </c>
      <c r="Q2695" s="11">
        <f t="shared" si="171"/>
        <v>41834.138495370367</v>
      </c>
      <c r="R2695" t="b">
        <v>0</v>
      </c>
      <c r="S2695" t="b">
        <v>0</v>
      </c>
      <c r="T2695" t="s">
        <v>8284</v>
      </c>
      <c r="U2695" t="s">
        <v>8336</v>
      </c>
      <c r="V2695" t="s">
        <v>8337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v>3.3333333333333335E-3</v>
      </c>
      <c r="G2696" t="s">
        <v>8221</v>
      </c>
      <c r="H2696" t="str">
        <f t="shared" si="168"/>
        <v>null</v>
      </c>
      <c r="I2696">
        <f t="shared" si="169"/>
        <v>1</v>
      </c>
      <c r="J2696">
        <v>1</v>
      </c>
      <c r="K2696" s="6">
        <v>1</v>
      </c>
      <c r="L2696" t="s">
        <v>8224</v>
      </c>
      <c r="M2696" t="s">
        <v>8246</v>
      </c>
      <c r="N2696">
        <v>1411701739</v>
      </c>
      <c r="O2696" s="11">
        <f t="shared" si="170"/>
        <v>41908.140497685185</v>
      </c>
      <c r="P2696">
        <v>1409109739</v>
      </c>
      <c r="Q2696" s="11">
        <f t="shared" si="171"/>
        <v>41878.140497685185</v>
      </c>
      <c r="R2696" t="b">
        <v>0</v>
      </c>
      <c r="S2696" t="b">
        <v>0</v>
      </c>
      <c r="T2696" t="s">
        <v>8284</v>
      </c>
      <c r="U2696" t="s">
        <v>8336</v>
      </c>
      <c r="V2696" t="s">
        <v>8337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v>0.47333333333333333</v>
      </c>
      <c r="G2697" t="s">
        <v>8221</v>
      </c>
      <c r="H2697" t="str">
        <f t="shared" si="168"/>
        <v>null</v>
      </c>
      <c r="I2697">
        <f t="shared" si="169"/>
        <v>3</v>
      </c>
      <c r="J2697">
        <v>3</v>
      </c>
      <c r="K2697" s="6">
        <v>23.666666666666668</v>
      </c>
      <c r="L2697" t="s">
        <v>8224</v>
      </c>
      <c r="M2697" t="s">
        <v>8246</v>
      </c>
      <c r="N2697">
        <v>1428981718</v>
      </c>
      <c r="O2697" s="11">
        <f t="shared" si="170"/>
        <v>42108.14025462963</v>
      </c>
      <c r="P2697">
        <v>1423801318</v>
      </c>
      <c r="Q2697" s="11">
        <f t="shared" si="171"/>
        <v>42048.181921296295</v>
      </c>
      <c r="R2697" t="b">
        <v>0</v>
      </c>
      <c r="S2697" t="b">
        <v>0</v>
      </c>
      <c r="T2697" t="s">
        <v>8284</v>
      </c>
      <c r="U2697" t="s">
        <v>8336</v>
      </c>
      <c r="V2697" t="s">
        <v>8337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v>5.65</v>
      </c>
      <c r="G2698" t="s">
        <v>8221</v>
      </c>
      <c r="H2698" t="str">
        <f t="shared" si="168"/>
        <v>null</v>
      </c>
      <c r="I2698">
        <f t="shared" si="169"/>
        <v>38</v>
      </c>
      <c r="J2698">
        <v>38</v>
      </c>
      <c r="K2698" s="6">
        <v>89.21052631578948</v>
      </c>
      <c r="L2698" t="s">
        <v>8224</v>
      </c>
      <c r="M2698" t="s">
        <v>8246</v>
      </c>
      <c r="N2698">
        <v>1419538560</v>
      </c>
      <c r="O2698" s="11">
        <f t="shared" si="170"/>
        <v>41998.844444444447</v>
      </c>
      <c r="P2698">
        <v>1416600960</v>
      </c>
      <c r="Q2698" s="11">
        <f t="shared" si="171"/>
        <v>41964.844444444447</v>
      </c>
      <c r="R2698" t="b">
        <v>0</v>
      </c>
      <c r="S2698" t="b">
        <v>0</v>
      </c>
      <c r="T2698" t="s">
        <v>8284</v>
      </c>
      <c r="U2698" t="s">
        <v>8336</v>
      </c>
      <c r="V2698" t="s">
        <v>8337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v>26.35217391304348</v>
      </c>
      <c r="G2699" t="s">
        <v>8221</v>
      </c>
      <c r="H2699" t="str">
        <f t="shared" si="168"/>
        <v>null</v>
      </c>
      <c r="I2699">
        <f t="shared" si="169"/>
        <v>52</v>
      </c>
      <c r="J2699">
        <v>52</v>
      </c>
      <c r="K2699" s="6">
        <v>116.55769230769231</v>
      </c>
      <c r="L2699" t="s">
        <v>8224</v>
      </c>
      <c r="M2699" t="s">
        <v>8246</v>
      </c>
      <c r="N2699">
        <v>1438552800</v>
      </c>
      <c r="O2699" s="11">
        <f t="shared" si="170"/>
        <v>42218.916666666672</v>
      </c>
      <c r="P2699">
        <v>1435876423</v>
      </c>
      <c r="Q2699" s="11">
        <f t="shared" si="171"/>
        <v>42187.940081018518</v>
      </c>
      <c r="R2699" t="b">
        <v>0</v>
      </c>
      <c r="S2699" t="b">
        <v>0</v>
      </c>
      <c r="T2699" t="s">
        <v>8284</v>
      </c>
      <c r="U2699" t="s">
        <v>8336</v>
      </c>
      <c r="V2699" t="s">
        <v>8337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v>0.325125</v>
      </c>
      <c r="G2700" t="s">
        <v>8221</v>
      </c>
      <c r="H2700" t="str">
        <f t="shared" si="168"/>
        <v>null</v>
      </c>
      <c r="I2700">
        <f t="shared" si="169"/>
        <v>2</v>
      </c>
      <c r="J2700">
        <v>2</v>
      </c>
      <c r="K2700" s="6">
        <v>13.005000000000001</v>
      </c>
      <c r="L2700" t="s">
        <v>8224</v>
      </c>
      <c r="M2700" t="s">
        <v>8246</v>
      </c>
      <c r="N2700">
        <v>1403904808</v>
      </c>
      <c r="O2700" s="11">
        <f t="shared" si="170"/>
        <v>41817.898240740738</v>
      </c>
      <c r="P2700">
        <v>1401312808</v>
      </c>
      <c r="Q2700" s="11">
        <f t="shared" si="171"/>
        <v>41787.898240740738</v>
      </c>
      <c r="R2700" t="b">
        <v>0</v>
      </c>
      <c r="S2700" t="b">
        <v>0</v>
      </c>
      <c r="T2700" t="s">
        <v>8284</v>
      </c>
      <c r="U2700" t="s">
        <v>8336</v>
      </c>
      <c r="V2700" t="s">
        <v>8337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v>0</v>
      </c>
      <c r="G2701" t="s">
        <v>8221</v>
      </c>
      <c r="H2701" t="str">
        <f t="shared" si="168"/>
        <v>null</v>
      </c>
      <c r="I2701">
        <f t="shared" si="169"/>
        <v>0</v>
      </c>
      <c r="J2701">
        <v>0</v>
      </c>
      <c r="K2701" s="7">
        <v>0</v>
      </c>
      <c r="L2701" t="s">
        <v>8229</v>
      </c>
      <c r="M2701" t="s">
        <v>8251</v>
      </c>
      <c r="N2701">
        <v>1407533463</v>
      </c>
      <c r="O2701" s="11">
        <f t="shared" si="170"/>
        <v>41859.896562499998</v>
      </c>
      <c r="P2701">
        <v>1404941463</v>
      </c>
      <c r="Q2701" s="11">
        <f t="shared" si="171"/>
        <v>41829.896562499998</v>
      </c>
      <c r="R2701" t="b">
        <v>0</v>
      </c>
      <c r="S2701" t="b">
        <v>0</v>
      </c>
      <c r="T2701" t="s">
        <v>8284</v>
      </c>
      <c r="U2701" t="s">
        <v>8336</v>
      </c>
      <c r="V2701" t="s">
        <v>8337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v>0.7000700070007001</v>
      </c>
      <c r="G2702" t="s">
        <v>8221</v>
      </c>
      <c r="H2702" t="str">
        <f t="shared" si="168"/>
        <v>null</v>
      </c>
      <c r="I2702">
        <f t="shared" si="169"/>
        <v>4</v>
      </c>
      <c r="J2702">
        <v>4</v>
      </c>
      <c r="K2702" s="6">
        <v>17.5</v>
      </c>
      <c r="L2702" t="s">
        <v>8224</v>
      </c>
      <c r="M2702" t="s">
        <v>8246</v>
      </c>
      <c r="N2702">
        <v>1411073972</v>
      </c>
      <c r="O2702" s="11">
        <f t="shared" si="170"/>
        <v>41900.87467592593</v>
      </c>
      <c r="P2702">
        <v>1408481972</v>
      </c>
      <c r="Q2702" s="11">
        <f t="shared" si="171"/>
        <v>41870.87467592593</v>
      </c>
      <c r="R2702" t="b">
        <v>0</v>
      </c>
      <c r="S2702" t="b">
        <v>0</v>
      </c>
      <c r="T2702" t="s">
        <v>8284</v>
      </c>
      <c r="U2702" t="s">
        <v>8336</v>
      </c>
      <c r="V2702" t="s">
        <v>8337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v>46.176470588235297</v>
      </c>
      <c r="G2703" t="s">
        <v>8222</v>
      </c>
      <c r="H2703" t="str">
        <f t="shared" si="168"/>
        <v>null</v>
      </c>
      <c r="I2703" t="str">
        <f t="shared" si="169"/>
        <v>null</v>
      </c>
      <c r="J2703">
        <v>46</v>
      </c>
      <c r="K2703" s="6">
        <v>34.130434782608695</v>
      </c>
      <c r="L2703" t="s">
        <v>8241</v>
      </c>
      <c r="M2703" t="s">
        <v>8249</v>
      </c>
      <c r="N2703">
        <v>1491586534</v>
      </c>
      <c r="O2703" s="11">
        <f t="shared" si="170"/>
        <v>42832.733032407406</v>
      </c>
      <c r="P2703">
        <v>1488911734</v>
      </c>
      <c r="Q2703" s="11">
        <f t="shared" si="171"/>
        <v>42801.774699074071</v>
      </c>
      <c r="R2703" t="b">
        <v>0</v>
      </c>
      <c r="S2703" t="b">
        <v>0</v>
      </c>
      <c r="T2703" t="s">
        <v>8303</v>
      </c>
      <c r="U2703" t="s">
        <v>8317</v>
      </c>
      <c r="V2703" t="s">
        <v>8357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v>34.410000000000004</v>
      </c>
      <c r="G2704" t="s">
        <v>8222</v>
      </c>
      <c r="H2704" t="str">
        <f t="shared" si="168"/>
        <v>null</v>
      </c>
      <c r="I2704" t="str">
        <f t="shared" si="169"/>
        <v>null</v>
      </c>
      <c r="J2704">
        <v>26</v>
      </c>
      <c r="K2704" s="6">
        <v>132.34615384615384</v>
      </c>
      <c r="L2704" t="s">
        <v>8224</v>
      </c>
      <c r="M2704" t="s">
        <v>8246</v>
      </c>
      <c r="N2704">
        <v>1491416077</v>
      </c>
      <c r="O2704" s="11">
        <f t="shared" si="170"/>
        <v>42830.760150462964</v>
      </c>
      <c r="P2704">
        <v>1488827677</v>
      </c>
      <c r="Q2704" s="11">
        <f t="shared" si="171"/>
        <v>42800.801817129628</v>
      </c>
      <c r="R2704" t="b">
        <v>1</v>
      </c>
      <c r="S2704" t="b">
        <v>0</v>
      </c>
      <c r="T2704" t="s">
        <v>8303</v>
      </c>
      <c r="U2704" t="s">
        <v>8317</v>
      </c>
      <c r="V2704" t="s">
        <v>8357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v>103.75000000000001</v>
      </c>
      <c r="G2705" t="s">
        <v>8222</v>
      </c>
      <c r="H2705" t="str">
        <f t="shared" si="168"/>
        <v>null</v>
      </c>
      <c r="I2705" t="str">
        <f t="shared" si="169"/>
        <v>null</v>
      </c>
      <c r="J2705">
        <v>45</v>
      </c>
      <c r="K2705" s="6">
        <v>922.22222222222217</v>
      </c>
      <c r="L2705" t="s">
        <v>8238</v>
      </c>
      <c r="M2705" t="s">
        <v>8256</v>
      </c>
      <c r="N2705">
        <v>1490196830</v>
      </c>
      <c r="O2705" s="11">
        <f t="shared" si="170"/>
        <v>42816.648495370369</v>
      </c>
      <c r="P2705">
        <v>1485016430</v>
      </c>
      <c r="Q2705" s="11">
        <f t="shared" si="171"/>
        <v>42756.690162037034</v>
      </c>
      <c r="R2705" t="b">
        <v>0</v>
      </c>
      <c r="S2705" t="b">
        <v>0</v>
      </c>
      <c r="T2705" t="s">
        <v>8303</v>
      </c>
      <c r="U2705" t="s">
        <v>8317</v>
      </c>
      <c r="V2705" t="s">
        <v>8357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v>6.0263157894736841</v>
      </c>
      <c r="G2706" t="s">
        <v>8222</v>
      </c>
      <c r="H2706" t="str">
        <f t="shared" si="168"/>
        <v>null</v>
      </c>
      <c r="I2706" t="str">
        <f t="shared" si="169"/>
        <v>null</v>
      </c>
      <c r="J2706">
        <v>7</v>
      </c>
      <c r="K2706" s="6">
        <v>163.57142857142858</v>
      </c>
      <c r="L2706" t="s">
        <v>8224</v>
      </c>
      <c r="M2706" t="s">
        <v>8246</v>
      </c>
      <c r="N2706">
        <v>1491421314</v>
      </c>
      <c r="O2706" s="11">
        <f t="shared" si="170"/>
        <v>42830.820763888885</v>
      </c>
      <c r="P2706">
        <v>1487709714</v>
      </c>
      <c r="Q2706" s="11">
        <f t="shared" si="171"/>
        <v>42787.862430555557</v>
      </c>
      <c r="R2706" t="b">
        <v>0</v>
      </c>
      <c r="S2706" t="b">
        <v>0</v>
      </c>
      <c r="T2706" t="s">
        <v>8303</v>
      </c>
      <c r="U2706" t="s">
        <v>8317</v>
      </c>
      <c r="V2706" t="s">
        <v>8357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v>10.539393939393939</v>
      </c>
      <c r="G2707" t="s">
        <v>8222</v>
      </c>
      <c r="H2707" t="str">
        <f t="shared" si="168"/>
        <v>null</v>
      </c>
      <c r="I2707" t="str">
        <f t="shared" si="169"/>
        <v>null</v>
      </c>
      <c r="J2707">
        <v>8</v>
      </c>
      <c r="K2707" s="6">
        <v>217.375</v>
      </c>
      <c r="L2707" t="s">
        <v>8224</v>
      </c>
      <c r="M2707" t="s">
        <v>8246</v>
      </c>
      <c r="N2707">
        <v>1490389158</v>
      </c>
      <c r="O2707" s="11">
        <f t="shared" si="170"/>
        <v>42818.874513888892</v>
      </c>
      <c r="P2707">
        <v>1486504758</v>
      </c>
      <c r="Q2707" s="11">
        <f t="shared" si="171"/>
        <v>42773.916180555556</v>
      </c>
      <c r="R2707" t="b">
        <v>0</v>
      </c>
      <c r="S2707" t="b">
        <v>0</v>
      </c>
      <c r="T2707" t="s">
        <v>8303</v>
      </c>
      <c r="U2707" t="s">
        <v>8317</v>
      </c>
      <c r="V2707" t="s">
        <v>8357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v>112.29714285714284</v>
      </c>
      <c r="G2708" t="s">
        <v>8219</v>
      </c>
      <c r="H2708">
        <f t="shared" si="168"/>
        <v>263</v>
      </c>
      <c r="I2708" t="str">
        <f t="shared" si="169"/>
        <v>null</v>
      </c>
      <c r="J2708">
        <v>263</v>
      </c>
      <c r="K2708" s="6">
        <v>149.44486692015209</v>
      </c>
      <c r="L2708" t="s">
        <v>8224</v>
      </c>
      <c r="M2708" t="s">
        <v>8246</v>
      </c>
      <c r="N2708">
        <v>1413442740</v>
      </c>
      <c r="O2708" s="11">
        <f t="shared" si="170"/>
        <v>41928.290972222225</v>
      </c>
      <c r="P2708">
        <v>1410937483</v>
      </c>
      <c r="Q2708" s="11">
        <f t="shared" si="171"/>
        <v>41899.294942129629</v>
      </c>
      <c r="R2708" t="b">
        <v>1</v>
      </c>
      <c r="S2708" t="b">
        <v>1</v>
      </c>
      <c r="T2708" t="s">
        <v>8303</v>
      </c>
      <c r="U2708" t="s">
        <v>8317</v>
      </c>
      <c r="V2708" t="s">
        <v>8357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v>350.84462500000001</v>
      </c>
      <c r="G2709" t="s">
        <v>8219</v>
      </c>
      <c r="H2709">
        <f t="shared" si="168"/>
        <v>394</v>
      </c>
      <c r="I2709" t="str">
        <f t="shared" si="169"/>
        <v>null</v>
      </c>
      <c r="J2709">
        <v>394</v>
      </c>
      <c r="K2709" s="6">
        <v>71.237487309644663</v>
      </c>
      <c r="L2709" t="s">
        <v>8224</v>
      </c>
      <c r="M2709" t="s">
        <v>8246</v>
      </c>
      <c r="N2709">
        <v>1369637940</v>
      </c>
      <c r="O2709" s="11">
        <f t="shared" si="170"/>
        <v>41421.290972222225</v>
      </c>
      <c r="P2709">
        <v>1367088443</v>
      </c>
      <c r="Q2709" s="11">
        <f t="shared" si="171"/>
        <v>41391.782905092594</v>
      </c>
      <c r="R2709" t="b">
        <v>1</v>
      </c>
      <c r="S2709" t="b">
        <v>1</v>
      </c>
      <c r="T2709" t="s">
        <v>8303</v>
      </c>
      <c r="U2709" t="s">
        <v>8317</v>
      </c>
      <c r="V2709" t="s">
        <v>8357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v>233.21535</v>
      </c>
      <c r="G2710" t="s">
        <v>8219</v>
      </c>
      <c r="H2710">
        <f t="shared" si="168"/>
        <v>1049</v>
      </c>
      <c r="I2710" t="str">
        <f t="shared" si="169"/>
        <v>null</v>
      </c>
      <c r="J2710">
        <v>1049</v>
      </c>
      <c r="K2710" s="6">
        <v>44.464318398474738</v>
      </c>
      <c r="L2710" t="s">
        <v>8225</v>
      </c>
      <c r="M2710" t="s">
        <v>8247</v>
      </c>
      <c r="N2710">
        <v>1469119526</v>
      </c>
      <c r="O2710" s="11">
        <f t="shared" si="170"/>
        <v>42572.698217592595</v>
      </c>
      <c r="P2710">
        <v>1463935526</v>
      </c>
      <c r="Q2710" s="11">
        <f t="shared" si="171"/>
        <v>42512.698217592595</v>
      </c>
      <c r="R2710" t="b">
        <v>1</v>
      </c>
      <c r="S2710" t="b">
        <v>1</v>
      </c>
      <c r="T2710" t="s">
        <v>8303</v>
      </c>
      <c r="U2710" t="s">
        <v>8317</v>
      </c>
      <c r="V2710" t="s">
        <v>8357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v>101.60599999999999</v>
      </c>
      <c r="G2711" t="s">
        <v>8219</v>
      </c>
      <c r="H2711">
        <f t="shared" si="168"/>
        <v>308</v>
      </c>
      <c r="I2711" t="str">
        <f t="shared" si="169"/>
        <v>null</v>
      </c>
      <c r="J2711">
        <v>308</v>
      </c>
      <c r="K2711" s="6">
        <v>164.94480519480518</v>
      </c>
      <c r="L2711" t="s">
        <v>8224</v>
      </c>
      <c r="M2711" t="s">
        <v>8246</v>
      </c>
      <c r="N2711">
        <v>1475553540</v>
      </c>
      <c r="O2711" s="11">
        <f t="shared" si="170"/>
        <v>42647.165972222225</v>
      </c>
      <c r="P2711">
        <v>1472528141</v>
      </c>
      <c r="Q2711" s="11">
        <f t="shared" si="171"/>
        <v>42612.149780092594</v>
      </c>
      <c r="R2711" t="b">
        <v>1</v>
      </c>
      <c r="S2711" t="b">
        <v>1</v>
      </c>
      <c r="T2711" t="s">
        <v>8303</v>
      </c>
      <c r="U2711" t="s">
        <v>8317</v>
      </c>
      <c r="V2711" t="s">
        <v>8357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v>153.90035000000003</v>
      </c>
      <c r="G2712" t="s">
        <v>8219</v>
      </c>
      <c r="H2712">
        <f t="shared" si="168"/>
        <v>1088</v>
      </c>
      <c r="I2712" t="str">
        <f t="shared" si="169"/>
        <v>null</v>
      </c>
      <c r="J2712">
        <v>1088</v>
      </c>
      <c r="K2712" s="6">
        <v>84.871516544117654</v>
      </c>
      <c r="L2712" t="s">
        <v>8224</v>
      </c>
      <c r="M2712" t="s">
        <v>8246</v>
      </c>
      <c r="N2712">
        <v>1407549600</v>
      </c>
      <c r="O2712" s="11">
        <f t="shared" si="170"/>
        <v>41860.083333333336</v>
      </c>
      <c r="P2712">
        <v>1404797428</v>
      </c>
      <c r="Q2712" s="11">
        <f t="shared" si="171"/>
        <v>41828.229490740741</v>
      </c>
      <c r="R2712" t="b">
        <v>1</v>
      </c>
      <c r="S2712" t="b">
        <v>1</v>
      </c>
      <c r="T2712" t="s">
        <v>8303</v>
      </c>
      <c r="U2712" t="s">
        <v>8317</v>
      </c>
      <c r="V2712" t="s">
        <v>8357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v>100.7161125319693</v>
      </c>
      <c r="G2713" t="s">
        <v>8219</v>
      </c>
      <c r="H2713">
        <f t="shared" si="168"/>
        <v>73</v>
      </c>
      <c r="I2713" t="str">
        <f t="shared" si="169"/>
        <v>null</v>
      </c>
      <c r="J2713">
        <v>73</v>
      </c>
      <c r="K2713" s="6">
        <v>53.945205479452056</v>
      </c>
      <c r="L2713" t="s">
        <v>8225</v>
      </c>
      <c r="M2713" t="s">
        <v>8247</v>
      </c>
      <c r="N2713">
        <v>1403301660</v>
      </c>
      <c r="O2713" s="11">
        <f t="shared" si="170"/>
        <v>41810.917361111111</v>
      </c>
      <c r="P2713">
        <v>1400694790</v>
      </c>
      <c r="Q2713" s="11">
        <f t="shared" si="171"/>
        <v>41780.745254629634</v>
      </c>
      <c r="R2713" t="b">
        <v>1</v>
      </c>
      <c r="S2713" t="b">
        <v>1</v>
      </c>
      <c r="T2713" t="s">
        <v>8303</v>
      </c>
      <c r="U2713" t="s">
        <v>8317</v>
      </c>
      <c r="V2713" t="s">
        <v>8357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v>131.38181818181818</v>
      </c>
      <c r="G2714" t="s">
        <v>8219</v>
      </c>
      <c r="H2714">
        <f t="shared" si="168"/>
        <v>143</v>
      </c>
      <c r="I2714" t="str">
        <f t="shared" si="169"/>
        <v>null</v>
      </c>
      <c r="J2714">
        <v>143</v>
      </c>
      <c r="K2714" s="6">
        <v>50.531468531468533</v>
      </c>
      <c r="L2714" t="s">
        <v>8224</v>
      </c>
      <c r="M2714" t="s">
        <v>8246</v>
      </c>
      <c r="N2714">
        <v>1373738400</v>
      </c>
      <c r="O2714" s="11">
        <f t="shared" si="170"/>
        <v>41468.75</v>
      </c>
      <c r="P2714">
        <v>1370568560</v>
      </c>
      <c r="Q2714" s="11">
        <f t="shared" si="171"/>
        <v>41432.062037037038</v>
      </c>
      <c r="R2714" t="b">
        <v>1</v>
      </c>
      <c r="S2714" t="b">
        <v>1</v>
      </c>
      <c r="T2714" t="s">
        <v>8303</v>
      </c>
      <c r="U2714" t="s">
        <v>8317</v>
      </c>
      <c r="V2714" t="s">
        <v>8357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v>102.24133333333334</v>
      </c>
      <c r="G2715" t="s">
        <v>8219</v>
      </c>
      <c r="H2715">
        <f t="shared" si="168"/>
        <v>1420</v>
      </c>
      <c r="I2715" t="str">
        <f t="shared" si="169"/>
        <v>null</v>
      </c>
      <c r="J2715">
        <v>1420</v>
      </c>
      <c r="K2715" s="6">
        <v>108.00140845070422</v>
      </c>
      <c r="L2715" t="s">
        <v>8224</v>
      </c>
      <c r="M2715" t="s">
        <v>8246</v>
      </c>
      <c r="N2715">
        <v>1450971684</v>
      </c>
      <c r="O2715" s="11">
        <f t="shared" si="170"/>
        <v>42362.653749999998</v>
      </c>
      <c r="P2715">
        <v>1447515684</v>
      </c>
      <c r="Q2715" s="11">
        <f t="shared" si="171"/>
        <v>42322.653749999998</v>
      </c>
      <c r="R2715" t="b">
        <v>1</v>
      </c>
      <c r="S2715" t="b">
        <v>1</v>
      </c>
      <c r="T2715" t="s">
        <v>8303</v>
      </c>
      <c r="U2715" t="s">
        <v>8317</v>
      </c>
      <c r="V2715" t="s">
        <v>8357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v>116.35599999999999</v>
      </c>
      <c r="G2716" t="s">
        <v>8219</v>
      </c>
      <c r="H2716">
        <f t="shared" si="168"/>
        <v>305</v>
      </c>
      <c r="I2716" t="str">
        <f t="shared" si="169"/>
        <v>null</v>
      </c>
      <c r="J2716">
        <v>305</v>
      </c>
      <c r="K2716" s="6">
        <v>95.373770491803285</v>
      </c>
      <c r="L2716" t="s">
        <v>8224</v>
      </c>
      <c r="M2716" t="s">
        <v>8246</v>
      </c>
      <c r="N2716">
        <v>1476486000</v>
      </c>
      <c r="O2716" s="11">
        <f t="shared" si="170"/>
        <v>42657.958333333328</v>
      </c>
      <c r="P2716">
        <v>1474040596</v>
      </c>
      <c r="Q2716" s="11">
        <f t="shared" si="171"/>
        <v>42629.655046296291</v>
      </c>
      <c r="R2716" t="b">
        <v>1</v>
      </c>
      <c r="S2716" t="b">
        <v>1</v>
      </c>
      <c r="T2716" t="s">
        <v>8303</v>
      </c>
      <c r="U2716" t="s">
        <v>8317</v>
      </c>
      <c r="V2716" t="s">
        <v>8357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v>264.62241666666665</v>
      </c>
      <c r="G2717" t="s">
        <v>8219</v>
      </c>
      <c r="H2717">
        <f t="shared" si="168"/>
        <v>551</v>
      </c>
      <c r="I2717" t="str">
        <f t="shared" si="169"/>
        <v>null</v>
      </c>
      <c r="J2717">
        <v>551</v>
      </c>
      <c r="K2717" s="6">
        <v>57.631016333938291</v>
      </c>
      <c r="L2717" t="s">
        <v>8224</v>
      </c>
      <c r="M2717" t="s">
        <v>8246</v>
      </c>
      <c r="N2717">
        <v>1456047228</v>
      </c>
      <c r="O2717" s="11">
        <f t="shared" si="170"/>
        <v>42421.398472222223</v>
      </c>
      <c r="P2717">
        <v>1453109628</v>
      </c>
      <c r="Q2717" s="11">
        <f t="shared" si="171"/>
        <v>42387.398472222223</v>
      </c>
      <c r="R2717" t="b">
        <v>1</v>
      </c>
      <c r="S2717" t="b">
        <v>1</v>
      </c>
      <c r="T2717" t="s">
        <v>8303</v>
      </c>
      <c r="U2717" t="s">
        <v>8317</v>
      </c>
      <c r="V2717" t="s">
        <v>8357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v>119.98010000000001</v>
      </c>
      <c r="G2718" t="s">
        <v>8219</v>
      </c>
      <c r="H2718">
        <f t="shared" si="168"/>
        <v>187</v>
      </c>
      <c r="I2718" t="str">
        <f t="shared" si="169"/>
        <v>null</v>
      </c>
      <c r="J2718">
        <v>187</v>
      </c>
      <c r="K2718" s="6">
        <v>64.160481283422456</v>
      </c>
      <c r="L2718" t="s">
        <v>8236</v>
      </c>
      <c r="M2718" t="s">
        <v>8249</v>
      </c>
      <c r="N2718">
        <v>1444291193</v>
      </c>
      <c r="O2718" s="11">
        <f t="shared" si="170"/>
        <v>42285.333252314813</v>
      </c>
      <c r="P2718">
        <v>1441699193</v>
      </c>
      <c r="Q2718" s="11">
        <f t="shared" si="171"/>
        <v>42255.333252314813</v>
      </c>
      <c r="R2718" t="b">
        <v>1</v>
      </c>
      <c r="S2718" t="b">
        <v>1</v>
      </c>
      <c r="T2718" t="s">
        <v>8303</v>
      </c>
      <c r="U2718" t="s">
        <v>8317</v>
      </c>
      <c r="V2718" t="s">
        <v>8357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v>120.10400000000001</v>
      </c>
      <c r="G2719" t="s">
        <v>8219</v>
      </c>
      <c r="H2719">
        <f t="shared" si="168"/>
        <v>325</v>
      </c>
      <c r="I2719" t="str">
        <f t="shared" si="169"/>
        <v>null</v>
      </c>
      <c r="J2719">
        <v>325</v>
      </c>
      <c r="K2719" s="6">
        <v>92.387692307692305</v>
      </c>
      <c r="L2719" t="s">
        <v>8224</v>
      </c>
      <c r="M2719" t="s">
        <v>8246</v>
      </c>
      <c r="N2719">
        <v>1417906649</v>
      </c>
      <c r="O2719" s="11">
        <f t="shared" si="170"/>
        <v>41979.956585648149</v>
      </c>
      <c r="P2719">
        <v>1414015049</v>
      </c>
      <c r="Q2719" s="11">
        <f t="shared" si="171"/>
        <v>41934.914918981485</v>
      </c>
      <c r="R2719" t="b">
        <v>1</v>
      </c>
      <c r="S2719" t="b">
        <v>1</v>
      </c>
      <c r="T2719" t="s">
        <v>8303</v>
      </c>
      <c r="U2719" t="s">
        <v>8317</v>
      </c>
      <c r="V2719" t="s">
        <v>8357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v>103.58333333333334</v>
      </c>
      <c r="G2720" t="s">
        <v>8219</v>
      </c>
      <c r="H2720">
        <f t="shared" si="168"/>
        <v>148</v>
      </c>
      <c r="I2720" t="str">
        <f t="shared" si="169"/>
        <v>null</v>
      </c>
      <c r="J2720">
        <v>148</v>
      </c>
      <c r="K2720" s="6">
        <v>125.97972972972973</v>
      </c>
      <c r="L2720" t="s">
        <v>8224</v>
      </c>
      <c r="M2720" t="s">
        <v>8246</v>
      </c>
      <c r="N2720">
        <v>1462316400</v>
      </c>
      <c r="O2720" s="11">
        <f t="shared" si="170"/>
        <v>42493.958333333328</v>
      </c>
      <c r="P2720">
        <v>1459865945</v>
      </c>
      <c r="Q2720" s="11">
        <f t="shared" si="171"/>
        <v>42465.596585648149</v>
      </c>
      <c r="R2720" t="b">
        <v>1</v>
      </c>
      <c r="S2720" t="b">
        <v>1</v>
      </c>
      <c r="T2720" t="s">
        <v>8303</v>
      </c>
      <c r="U2720" t="s">
        <v>8317</v>
      </c>
      <c r="V2720" t="s">
        <v>8357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v>108.83333333333334</v>
      </c>
      <c r="G2721" t="s">
        <v>8219</v>
      </c>
      <c r="H2721">
        <f t="shared" si="168"/>
        <v>69</v>
      </c>
      <c r="I2721" t="str">
        <f t="shared" si="169"/>
        <v>null</v>
      </c>
      <c r="J2721">
        <v>69</v>
      </c>
      <c r="K2721" s="6">
        <v>94.637681159420296</v>
      </c>
      <c r="L2721" t="s">
        <v>8224</v>
      </c>
      <c r="M2721" t="s">
        <v>8246</v>
      </c>
      <c r="N2721">
        <v>1460936694</v>
      </c>
      <c r="O2721" s="11">
        <f t="shared" si="170"/>
        <v>42477.989513888882</v>
      </c>
      <c r="P2721">
        <v>1455756294</v>
      </c>
      <c r="Q2721" s="11">
        <f t="shared" si="171"/>
        <v>42418.031180555554</v>
      </c>
      <c r="R2721" t="b">
        <v>0</v>
      </c>
      <c r="S2721" t="b">
        <v>1</v>
      </c>
      <c r="T2721" t="s">
        <v>8303</v>
      </c>
      <c r="U2721" t="s">
        <v>8317</v>
      </c>
      <c r="V2721" t="s">
        <v>8357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v>118.12400000000001</v>
      </c>
      <c r="G2722" t="s">
        <v>8219</v>
      </c>
      <c r="H2722">
        <f t="shared" si="168"/>
        <v>173</v>
      </c>
      <c r="I2722" t="str">
        <f t="shared" si="169"/>
        <v>null</v>
      </c>
      <c r="J2722">
        <v>173</v>
      </c>
      <c r="K2722" s="6">
        <v>170.69942196531792</v>
      </c>
      <c r="L2722" t="s">
        <v>8224</v>
      </c>
      <c r="M2722" t="s">
        <v>8246</v>
      </c>
      <c r="N2722">
        <v>1478866253</v>
      </c>
      <c r="O2722" s="11">
        <f t="shared" si="170"/>
        <v>42685.507557870369</v>
      </c>
      <c r="P2722">
        <v>1476270653</v>
      </c>
      <c r="Q2722" s="11">
        <f t="shared" si="171"/>
        <v>42655.465891203698</v>
      </c>
      <c r="R2722" t="b">
        <v>0</v>
      </c>
      <c r="S2722" t="b">
        <v>1</v>
      </c>
      <c r="T2722" t="s">
        <v>8303</v>
      </c>
      <c r="U2722" t="s">
        <v>8317</v>
      </c>
      <c r="V2722" t="s">
        <v>8357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v>1462</v>
      </c>
      <c r="G2723" t="s">
        <v>8219</v>
      </c>
      <c r="H2723">
        <f t="shared" si="168"/>
        <v>269</v>
      </c>
      <c r="I2723" t="str">
        <f t="shared" si="169"/>
        <v>null</v>
      </c>
      <c r="J2723">
        <v>269</v>
      </c>
      <c r="K2723" s="6">
        <v>40.762081784386616</v>
      </c>
      <c r="L2723" t="s">
        <v>8225</v>
      </c>
      <c r="M2723" t="s">
        <v>8247</v>
      </c>
      <c r="N2723">
        <v>1378494000</v>
      </c>
      <c r="O2723" s="11">
        <f t="shared" si="170"/>
        <v>41523.791666666664</v>
      </c>
      <c r="P2723">
        <v>1375880598</v>
      </c>
      <c r="Q2723" s="11">
        <f t="shared" si="171"/>
        <v>41493.543958333335</v>
      </c>
      <c r="R2723" t="b">
        <v>0</v>
      </c>
      <c r="S2723" t="b">
        <v>1</v>
      </c>
      <c r="T2723" t="s">
        <v>8295</v>
      </c>
      <c r="U2723" t="s">
        <v>8319</v>
      </c>
      <c r="V2723" t="s">
        <v>8349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v>252.54</v>
      </c>
      <c r="G2724" t="s">
        <v>8219</v>
      </c>
      <c r="H2724">
        <f t="shared" si="168"/>
        <v>185</v>
      </c>
      <c r="I2724" t="str">
        <f t="shared" si="169"/>
        <v>null</v>
      </c>
      <c r="J2724">
        <v>185</v>
      </c>
      <c r="K2724" s="6">
        <v>68.254054054054052</v>
      </c>
      <c r="L2724" t="s">
        <v>8224</v>
      </c>
      <c r="M2724" t="s">
        <v>8246</v>
      </c>
      <c r="N2724">
        <v>1485722053</v>
      </c>
      <c r="O2724" s="11">
        <f t="shared" si="170"/>
        <v>42764.857094907406</v>
      </c>
      <c r="P2724">
        <v>1480538053</v>
      </c>
      <c r="Q2724" s="11">
        <f t="shared" si="171"/>
        <v>42704.857094907406</v>
      </c>
      <c r="R2724" t="b">
        <v>0</v>
      </c>
      <c r="S2724" t="b">
        <v>1</v>
      </c>
      <c r="T2724" t="s">
        <v>8295</v>
      </c>
      <c r="U2724" t="s">
        <v>8319</v>
      </c>
      <c r="V2724" t="s">
        <v>8349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v>140.05000000000001</v>
      </c>
      <c r="G2725" t="s">
        <v>8219</v>
      </c>
      <c r="H2725">
        <f t="shared" si="168"/>
        <v>176</v>
      </c>
      <c r="I2725" t="str">
        <f t="shared" si="169"/>
        <v>null</v>
      </c>
      <c r="J2725">
        <v>176</v>
      </c>
      <c r="K2725" s="6">
        <v>95.48863636363636</v>
      </c>
      <c r="L2725" t="s">
        <v>8224</v>
      </c>
      <c r="M2725" t="s">
        <v>8246</v>
      </c>
      <c r="N2725">
        <v>1420060088</v>
      </c>
      <c r="O2725" s="11">
        <f t="shared" si="170"/>
        <v>42004.880648148144</v>
      </c>
      <c r="P2725">
        <v>1414872488</v>
      </c>
      <c r="Q2725" s="11">
        <f t="shared" si="171"/>
        <v>41944.83898148148</v>
      </c>
      <c r="R2725" t="b">
        <v>0</v>
      </c>
      <c r="S2725" t="b">
        <v>1</v>
      </c>
      <c r="T2725" t="s">
        <v>8295</v>
      </c>
      <c r="U2725" t="s">
        <v>8319</v>
      </c>
      <c r="V2725" t="s">
        <v>8349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v>296.87520259319291</v>
      </c>
      <c r="G2726" t="s">
        <v>8219</v>
      </c>
      <c r="H2726">
        <f t="shared" si="168"/>
        <v>1019</v>
      </c>
      <c r="I2726" t="str">
        <f t="shared" si="169"/>
        <v>null</v>
      </c>
      <c r="J2726">
        <v>1019</v>
      </c>
      <c r="K2726" s="6">
        <v>7.1902649656526005</v>
      </c>
      <c r="L2726" t="s">
        <v>8225</v>
      </c>
      <c r="M2726" t="s">
        <v>8247</v>
      </c>
      <c r="N2726">
        <v>1439625059</v>
      </c>
      <c r="O2726" s="11">
        <f t="shared" si="170"/>
        <v>42231.32707175926</v>
      </c>
      <c r="P2726">
        <v>1436860259</v>
      </c>
      <c r="Q2726" s="11">
        <f t="shared" si="171"/>
        <v>42199.32707175926</v>
      </c>
      <c r="R2726" t="b">
        <v>0</v>
      </c>
      <c r="S2726" t="b">
        <v>1</v>
      </c>
      <c r="T2726" t="s">
        <v>8295</v>
      </c>
      <c r="U2726" t="s">
        <v>8319</v>
      </c>
      <c r="V2726" t="s">
        <v>8349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v>144.54249999999999</v>
      </c>
      <c r="G2727" t="s">
        <v>8219</v>
      </c>
      <c r="H2727">
        <f t="shared" si="168"/>
        <v>113</v>
      </c>
      <c r="I2727" t="str">
        <f t="shared" si="169"/>
        <v>null</v>
      </c>
      <c r="J2727">
        <v>113</v>
      </c>
      <c r="K2727" s="6">
        <v>511.65486725663715</v>
      </c>
      <c r="L2727" t="s">
        <v>8229</v>
      </c>
      <c r="M2727" t="s">
        <v>8251</v>
      </c>
      <c r="N2727">
        <v>1488390735</v>
      </c>
      <c r="O2727" s="11">
        <f t="shared" si="170"/>
        <v>42795.744618055556</v>
      </c>
      <c r="P2727">
        <v>1484070735</v>
      </c>
      <c r="Q2727" s="11">
        <f t="shared" si="171"/>
        <v>42745.744618055556</v>
      </c>
      <c r="R2727" t="b">
        <v>0</v>
      </c>
      <c r="S2727" t="b">
        <v>1</v>
      </c>
      <c r="T2727" t="s">
        <v>8295</v>
      </c>
      <c r="U2727" t="s">
        <v>8319</v>
      </c>
      <c r="V2727" t="s">
        <v>8349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v>105.745</v>
      </c>
      <c r="G2728" t="s">
        <v>8219</v>
      </c>
      <c r="H2728">
        <f t="shared" si="168"/>
        <v>404</v>
      </c>
      <c r="I2728" t="str">
        <f t="shared" si="169"/>
        <v>null</v>
      </c>
      <c r="J2728">
        <v>404</v>
      </c>
      <c r="K2728" s="6">
        <v>261.74504950495049</v>
      </c>
      <c r="L2728" t="s">
        <v>8224</v>
      </c>
      <c r="M2728" t="s">
        <v>8246</v>
      </c>
      <c r="N2728">
        <v>1461333311</v>
      </c>
      <c r="O2728" s="11">
        <f t="shared" si="170"/>
        <v>42482.579988425925</v>
      </c>
      <c r="P2728">
        <v>1458741311</v>
      </c>
      <c r="Q2728" s="11">
        <f t="shared" si="171"/>
        <v>42452.579988425925</v>
      </c>
      <c r="R2728" t="b">
        <v>0</v>
      </c>
      <c r="S2728" t="b">
        <v>1</v>
      </c>
      <c r="T2728" t="s">
        <v>8295</v>
      </c>
      <c r="U2728" t="s">
        <v>8319</v>
      </c>
      <c r="V2728" t="s">
        <v>8349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v>493.21000000000004</v>
      </c>
      <c r="G2729" t="s">
        <v>8219</v>
      </c>
      <c r="H2729">
        <f t="shared" si="168"/>
        <v>707</v>
      </c>
      <c r="I2729" t="str">
        <f t="shared" si="169"/>
        <v>null</v>
      </c>
      <c r="J2729">
        <v>707</v>
      </c>
      <c r="K2729" s="6">
        <v>69.760961810466767</v>
      </c>
      <c r="L2729" t="s">
        <v>8224</v>
      </c>
      <c r="M2729" t="s">
        <v>8246</v>
      </c>
      <c r="N2729">
        <v>1438964063</v>
      </c>
      <c r="O2729" s="11">
        <f t="shared" si="170"/>
        <v>42223.676655092597</v>
      </c>
      <c r="P2729">
        <v>1436804063</v>
      </c>
      <c r="Q2729" s="11">
        <f t="shared" si="171"/>
        <v>42198.676655092597</v>
      </c>
      <c r="R2729" t="b">
        <v>0</v>
      </c>
      <c r="S2729" t="b">
        <v>1</v>
      </c>
      <c r="T2729" t="s">
        <v>8295</v>
      </c>
      <c r="U2729" t="s">
        <v>8319</v>
      </c>
      <c r="V2729" t="s">
        <v>8349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v>201.82666666666668</v>
      </c>
      <c r="G2730" t="s">
        <v>8219</v>
      </c>
      <c r="H2730">
        <f t="shared" si="168"/>
        <v>392</v>
      </c>
      <c r="I2730" t="str">
        <f t="shared" si="169"/>
        <v>null</v>
      </c>
      <c r="J2730">
        <v>392</v>
      </c>
      <c r="K2730" s="6">
        <v>77.229591836734699</v>
      </c>
      <c r="L2730" t="s">
        <v>8224</v>
      </c>
      <c r="M2730" t="s">
        <v>8246</v>
      </c>
      <c r="N2730">
        <v>1451485434</v>
      </c>
      <c r="O2730" s="11">
        <f t="shared" si="170"/>
        <v>42368.59993055556</v>
      </c>
      <c r="P2730">
        <v>1448461434</v>
      </c>
      <c r="Q2730" s="11">
        <f t="shared" si="171"/>
        <v>42333.59993055556</v>
      </c>
      <c r="R2730" t="b">
        <v>0</v>
      </c>
      <c r="S2730" t="b">
        <v>1</v>
      </c>
      <c r="T2730" t="s">
        <v>8295</v>
      </c>
      <c r="U2730" t="s">
        <v>8319</v>
      </c>
      <c r="V2730" t="s">
        <v>8349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v>104.44</v>
      </c>
      <c r="G2731" t="s">
        <v>8219</v>
      </c>
      <c r="H2731">
        <f t="shared" si="168"/>
        <v>23</v>
      </c>
      <c r="I2731" t="str">
        <f t="shared" si="169"/>
        <v>null</v>
      </c>
      <c r="J2731">
        <v>23</v>
      </c>
      <c r="K2731" s="6">
        <v>340.56521739130437</v>
      </c>
      <c r="L2731" t="s">
        <v>8224</v>
      </c>
      <c r="M2731" t="s">
        <v>8246</v>
      </c>
      <c r="N2731">
        <v>1430459197</v>
      </c>
      <c r="O2731" s="11">
        <f t="shared" si="170"/>
        <v>42125.240706018521</v>
      </c>
      <c r="P2731">
        <v>1427867197</v>
      </c>
      <c r="Q2731" s="11">
        <f t="shared" si="171"/>
        <v>42095.240706018521</v>
      </c>
      <c r="R2731" t="b">
        <v>0</v>
      </c>
      <c r="S2731" t="b">
        <v>1</v>
      </c>
      <c r="T2731" t="s">
        <v>8295</v>
      </c>
      <c r="U2731" t="s">
        <v>8319</v>
      </c>
      <c r="V2731" t="s">
        <v>8349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v>170.29262962962963</v>
      </c>
      <c r="G2732" t="s">
        <v>8219</v>
      </c>
      <c r="H2732">
        <f t="shared" si="168"/>
        <v>682</v>
      </c>
      <c r="I2732" t="str">
        <f t="shared" si="169"/>
        <v>null</v>
      </c>
      <c r="J2732">
        <v>682</v>
      </c>
      <c r="K2732" s="6">
        <v>67.417903225806455</v>
      </c>
      <c r="L2732" t="s">
        <v>8224</v>
      </c>
      <c r="M2732" t="s">
        <v>8246</v>
      </c>
      <c r="N2732">
        <v>1366635575</v>
      </c>
      <c r="O2732" s="11">
        <f t="shared" si="170"/>
        <v>41386.541377314818</v>
      </c>
      <c r="P2732">
        <v>1363611575</v>
      </c>
      <c r="Q2732" s="11">
        <f t="shared" si="171"/>
        <v>41351.541377314818</v>
      </c>
      <c r="R2732" t="b">
        <v>0</v>
      </c>
      <c r="S2732" t="b">
        <v>1</v>
      </c>
      <c r="T2732" t="s">
        <v>8295</v>
      </c>
      <c r="U2732" t="s">
        <v>8319</v>
      </c>
      <c r="V2732" t="s">
        <v>8349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v>104.30333333333333</v>
      </c>
      <c r="G2733" t="s">
        <v>8219</v>
      </c>
      <c r="H2733">
        <f t="shared" si="168"/>
        <v>37</v>
      </c>
      <c r="I2733" t="str">
        <f t="shared" si="169"/>
        <v>null</v>
      </c>
      <c r="J2733">
        <v>37</v>
      </c>
      <c r="K2733" s="6">
        <v>845.70270270270271</v>
      </c>
      <c r="L2733" t="s">
        <v>8224</v>
      </c>
      <c r="M2733" t="s">
        <v>8246</v>
      </c>
      <c r="N2733">
        <v>1413604800</v>
      </c>
      <c r="O2733" s="11">
        <f t="shared" si="170"/>
        <v>41930.166666666664</v>
      </c>
      <c r="P2733">
        <v>1408624622</v>
      </c>
      <c r="Q2733" s="11">
        <f t="shared" si="171"/>
        <v>41872.525717592594</v>
      </c>
      <c r="R2733" t="b">
        <v>0</v>
      </c>
      <c r="S2733" t="b">
        <v>1</v>
      </c>
      <c r="T2733" t="s">
        <v>8295</v>
      </c>
      <c r="U2733" t="s">
        <v>8319</v>
      </c>
      <c r="V2733" t="s">
        <v>8349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v>118.25000000000001</v>
      </c>
      <c r="G2734" t="s">
        <v>8219</v>
      </c>
      <c r="H2734">
        <f t="shared" si="168"/>
        <v>146</v>
      </c>
      <c r="I2734" t="str">
        <f t="shared" si="169"/>
        <v>null</v>
      </c>
      <c r="J2734">
        <v>146</v>
      </c>
      <c r="K2734" s="6">
        <v>97.191780821917803</v>
      </c>
      <c r="L2734" t="s">
        <v>8224</v>
      </c>
      <c r="M2734" t="s">
        <v>8246</v>
      </c>
      <c r="N2734">
        <v>1369699200</v>
      </c>
      <c r="O2734" s="11">
        <f t="shared" si="170"/>
        <v>41422</v>
      </c>
      <c r="P2734">
        <v>1366917828</v>
      </c>
      <c r="Q2734" s="11">
        <f t="shared" si="171"/>
        <v>41389.808194444442</v>
      </c>
      <c r="R2734" t="b">
        <v>0</v>
      </c>
      <c r="S2734" t="b">
        <v>1</v>
      </c>
      <c r="T2734" t="s">
        <v>8295</v>
      </c>
      <c r="U2734" t="s">
        <v>8319</v>
      </c>
      <c r="V2734" t="s">
        <v>8349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v>107.538</v>
      </c>
      <c r="G2735" t="s">
        <v>8219</v>
      </c>
      <c r="H2735">
        <f t="shared" si="168"/>
        <v>119</v>
      </c>
      <c r="I2735" t="str">
        <f t="shared" si="169"/>
        <v>null</v>
      </c>
      <c r="J2735">
        <v>119</v>
      </c>
      <c r="K2735" s="6">
        <v>451.84033613445376</v>
      </c>
      <c r="L2735" t="s">
        <v>8224</v>
      </c>
      <c r="M2735" t="s">
        <v>8246</v>
      </c>
      <c r="N2735">
        <v>1428643974</v>
      </c>
      <c r="O2735" s="11">
        <f t="shared" si="170"/>
        <v>42104.231180555551</v>
      </c>
      <c r="P2735">
        <v>1423463574</v>
      </c>
      <c r="Q2735" s="11">
        <f t="shared" si="171"/>
        <v>42044.272847222222</v>
      </c>
      <c r="R2735" t="b">
        <v>0</v>
      </c>
      <c r="S2735" t="b">
        <v>1</v>
      </c>
      <c r="T2735" t="s">
        <v>8295</v>
      </c>
      <c r="U2735" t="s">
        <v>8319</v>
      </c>
      <c r="V2735" t="s">
        <v>8349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v>2260300</v>
      </c>
      <c r="G2736" t="s">
        <v>8219</v>
      </c>
      <c r="H2736">
        <f t="shared" si="168"/>
        <v>163</v>
      </c>
      <c r="I2736" t="str">
        <f t="shared" si="169"/>
        <v>null</v>
      </c>
      <c r="J2736">
        <v>163</v>
      </c>
      <c r="K2736" s="6">
        <v>138.66871165644173</v>
      </c>
      <c r="L2736" t="s">
        <v>8224</v>
      </c>
      <c r="M2736" t="s">
        <v>8246</v>
      </c>
      <c r="N2736">
        <v>1476395940</v>
      </c>
      <c r="O2736" s="11">
        <f t="shared" si="170"/>
        <v>42656.915972222225</v>
      </c>
      <c r="P2736">
        <v>1473782592</v>
      </c>
      <c r="Q2736" s="11">
        <f t="shared" si="171"/>
        <v>42626.668888888889</v>
      </c>
      <c r="R2736" t="b">
        <v>0</v>
      </c>
      <c r="S2736" t="b">
        <v>1</v>
      </c>
      <c r="T2736" t="s">
        <v>8295</v>
      </c>
      <c r="U2736" t="s">
        <v>8319</v>
      </c>
      <c r="V2736" t="s">
        <v>8349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v>978.13466666666682</v>
      </c>
      <c r="G2737" t="s">
        <v>8219</v>
      </c>
      <c r="H2737">
        <f t="shared" si="168"/>
        <v>339</v>
      </c>
      <c r="I2737" t="str">
        <f t="shared" si="169"/>
        <v>null</v>
      </c>
      <c r="J2737">
        <v>339</v>
      </c>
      <c r="K2737" s="6">
        <v>21.640147492625371</v>
      </c>
      <c r="L2737" t="s">
        <v>8225</v>
      </c>
      <c r="M2737" t="s">
        <v>8247</v>
      </c>
      <c r="N2737">
        <v>1363204800</v>
      </c>
      <c r="O2737" s="11">
        <f t="shared" si="170"/>
        <v>41346.833333333336</v>
      </c>
      <c r="P2737">
        <v>1360551250</v>
      </c>
      <c r="Q2737" s="11">
        <f t="shared" si="171"/>
        <v>41316.120949074073</v>
      </c>
      <c r="R2737" t="b">
        <v>0</v>
      </c>
      <c r="S2737" t="b">
        <v>1</v>
      </c>
      <c r="T2737" t="s">
        <v>8295</v>
      </c>
      <c r="U2737" t="s">
        <v>8319</v>
      </c>
      <c r="V2737" t="s">
        <v>8349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v>122.9</v>
      </c>
      <c r="G2738" t="s">
        <v>8219</v>
      </c>
      <c r="H2738">
        <f t="shared" si="168"/>
        <v>58</v>
      </c>
      <c r="I2738" t="str">
        <f t="shared" si="169"/>
        <v>null</v>
      </c>
      <c r="J2738">
        <v>58</v>
      </c>
      <c r="K2738" s="6">
        <v>169.51724137931035</v>
      </c>
      <c r="L2738" t="s">
        <v>8229</v>
      </c>
      <c r="M2738" t="s">
        <v>8251</v>
      </c>
      <c r="N2738">
        <v>1398268773</v>
      </c>
      <c r="O2738" s="11">
        <f t="shared" si="170"/>
        <v>41752.666354166664</v>
      </c>
      <c r="P2738">
        <v>1395676773</v>
      </c>
      <c r="Q2738" s="11">
        <f t="shared" si="171"/>
        <v>41722.666354166664</v>
      </c>
      <c r="R2738" t="b">
        <v>0</v>
      </c>
      <c r="S2738" t="b">
        <v>1</v>
      </c>
      <c r="T2738" t="s">
        <v>8295</v>
      </c>
      <c r="U2738" t="s">
        <v>8319</v>
      </c>
      <c r="V2738" t="s">
        <v>8349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v>246.0608</v>
      </c>
      <c r="G2739" t="s">
        <v>8219</v>
      </c>
      <c r="H2739">
        <f t="shared" si="168"/>
        <v>456</v>
      </c>
      <c r="I2739" t="str">
        <f t="shared" si="169"/>
        <v>null</v>
      </c>
      <c r="J2739">
        <v>456</v>
      </c>
      <c r="K2739" s="6">
        <v>161.88210526315791</v>
      </c>
      <c r="L2739" t="s">
        <v>8224</v>
      </c>
      <c r="M2739" t="s">
        <v>8246</v>
      </c>
      <c r="N2739">
        <v>1389812400</v>
      </c>
      <c r="O2739" s="11">
        <f t="shared" si="170"/>
        <v>41654.791666666664</v>
      </c>
      <c r="P2739">
        <v>1386108087</v>
      </c>
      <c r="Q2739" s="11">
        <f t="shared" si="171"/>
        <v>41611.917673611111</v>
      </c>
      <c r="R2739" t="b">
        <v>0</v>
      </c>
      <c r="S2739" t="b">
        <v>1</v>
      </c>
      <c r="T2739" t="s">
        <v>8295</v>
      </c>
      <c r="U2739" t="s">
        <v>8319</v>
      </c>
      <c r="V2739" t="s">
        <v>8349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v>147.94</v>
      </c>
      <c r="G2740" t="s">
        <v>8219</v>
      </c>
      <c r="H2740">
        <f t="shared" si="168"/>
        <v>15</v>
      </c>
      <c r="I2740" t="str">
        <f t="shared" si="169"/>
        <v>null</v>
      </c>
      <c r="J2740">
        <v>15</v>
      </c>
      <c r="K2740" s="6">
        <v>493.13333333333333</v>
      </c>
      <c r="L2740" t="s">
        <v>8224</v>
      </c>
      <c r="M2740" t="s">
        <v>8246</v>
      </c>
      <c r="N2740">
        <v>1478402804</v>
      </c>
      <c r="O2740" s="11">
        <f t="shared" si="170"/>
        <v>42680.143564814818</v>
      </c>
      <c r="P2740">
        <v>1473218804</v>
      </c>
      <c r="Q2740" s="11">
        <f t="shared" si="171"/>
        <v>42620.143564814818</v>
      </c>
      <c r="R2740" t="b">
        <v>0</v>
      </c>
      <c r="S2740" t="b">
        <v>1</v>
      </c>
      <c r="T2740" t="s">
        <v>8295</v>
      </c>
      <c r="U2740" t="s">
        <v>8319</v>
      </c>
      <c r="V2740" t="s">
        <v>8349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v>384.09090909090907</v>
      </c>
      <c r="G2741" t="s">
        <v>8219</v>
      </c>
      <c r="H2741">
        <f t="shared" si="168"/>
        <v>191</v>
      </c>
      <c r="I2741" t="str">
        <f t="shared" si="169"/>
        <v>null</v>
      </c>
      <c r="J2741">
        <v>191</v>
      </c>
      <c r="K2741" s="6">
        <v>22.120418848167539</v>
      </c>
      <c r="L2741" t="s">
        <v>8225</v>
      </c>
      <c r="M2741" t="s">
        <v>8247</v>
      </c>
      <c r="N2741">
        <v>1399324717</v>
      </c>
      <c r="O2741" s="11">
        <f t="shared" si="170"/>
        <v>41764.887928240743</v>
      </c>
      <c r="P2741">
        <v>1395436717</v>
      </c>
      <c r="Q2741" s="11">
        <f t="shared" si="171"/>
        <v>41719.887928240743</v>
      </c>
      <c r="R2741" t="b">
        <v>0</v>
      </c>
      <c r="S2741" t="b">
        <v>1</v>
      </c>
      <c r="T2741" t="s">
        <v>8295</v>
      </c>
      <c r="U2741" t="s">
        <v>8319</v>
      </c>
      <c r="V2741" t="s">
        <v>8349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v>103.33333333333334</v>
      </c>
      <c r="G2742" t="s">
        <v>8219</v>
      </c>
      <c r="H2742">
        <f t="shared" si="168"/>
        <v>17</v>
      </c>
      <c r="I2742" t="str">
        <f t="shared" si="169"/>
        <v>null</v>
      </c>
      <c r="J2742">
        <v>17</v>
      </c>
      <c r="K2742" s="6">
        <v>18.235294117647058</v>
      </c>
      <c r="L2742" t="s">
        <v>8224</v>
      </c>
      <c r="M2742" t="s">
        <v>8246</v>
      </c>
      <c r="N2742">
        <v>1426117552</v>
      </c>
      <c r="O2742" s="11">
        <f t="shared" si="170"/>
        <v>42074.99018518519</v>
      </c>
      <c r="P2742">
        <v>1423529152</v>
      </c>
      <c r="Q2742" s="11">
        <f t="shared" si="171"/>
        <v>42045.031851851847</v>
      </c>
      <c r="R2742" t="b">
        <v>0</v>
      </c>
      <c r="S2742" t="b">
        <v>1</v>
      </c>
      <c r="T2742" t="s">
        <v>8295</v>
      </c>
      <c r="U2742" t="s">
        <v>8319</v>
      </c>
      <c r="V2742" t="s">
        <v>8349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v>0.43750000000000006</v>
      </c>
      <c r="G2743" t="s">
        <v>8221</v>
      </c>
      <c r="H2743" t="str">
        <f t="shared" si="168"/>
        <v>null</v>
      </c>
      <c r="I2743">
        <f t="shared" si="169"/>
        <v>4</v>
      </c>
      <c r="J2743">
        <v>4</v>
      </c>
      <c r="K2743" s="6">
        <v>8.75</v>
      </c>
      <c r="L2743" t="s">
        <v>8224</v>
      </c>
      <c r="M2743" t="s">
        <v>8246</v>
      </c>
      <c r="N2743">
        <v>1413770820</v>
      </c>
      <c r="O2743" s="11">
        <f t="shared" si="170"/>
        <v>41932.088194444441</v>
      </c>
      <c r="P2743">
        <v>1412005602</v>
      </c>
      <c r="Q2743" s="11">
        <f t="shared" si="171"/>
        <v>41911.657430555555</v>
      </c>
      <c r="R2743" t="b">
        <v>0</v>
      </c>
      <c r="S2743" t="b">
        <v>0</v>
      </c>
      <c r="T2743" t="s">
        <v>8304</v>
      </c>
      <c r="U2743" t="s">
        <v>8322</v>
      </c>
      <c r="V2743" t="s">
        <v>8358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v>29.24</v>
      </c>
      <c r="G2744" t="s">
        <v>8221</v>
      </c>
      <c r="H2744" t="str">
        <f t="shared" si="168"/>
        <v>null</v>
      </c>
      <c r="I2744">
        <f t="shared" si="169"/>
        <v>18</v>
      </c>
      <c r="J2744">
        <v>18</v>
      </c>
      <c r="K2744" s="6">
        <v>40.611111111111114</v>
      </c>
      <c r="L2744" t="s">
        <v>8224</v>
      </c>
      <c r="M2744" t="s">
        <v>8246</v>
      </c>
      <c r="N2744">
        <v>1337102187</v>
      </c>
      <c r="O2744" s="11">
        <f t="shared" si="170"/>
        <v>41044.719756944447</v>
      </c>
      <c r="P2744">
        <v>1335892587</v>
      </c>
      <c r="Q2744" s="11">
        <f t="shared" si="171"/>
        <v>41030.719756944447</v>
      </c>
      <c r="R2744" t="b">
        <v>0</v>
      </c>
      <c r="S2744" t="b">
        <v>0</v>
      </c>
      <c r="T2744" t="s">
        <v>8304</v>
      </c>
      <c r="U2744" t="s">
        <v>8322</v>
      </c>
      <c r="V2744" t="s">
        <v>8358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v>0</v>
      </c>
      <c r="G2745" t="s">
        <v>8221</v>
      </c>
      <c r="H2745" t="str">
        <f t="shared" si="168"/>
        <v>null</v>
      </c>
      <c r="I2745">
        <f t="shared" si="169"/>
        <v>0</v>
      </c>
      <c r="J2745">
        <v>0</v>
      </c>
      <c r="K2745" s="7">
        <v>0</v>
      </c>
      <c r="L2745" t="s">
        <v>8224</v>
      </c>
      <c r="M2745" t="s">
        <v>8246</v>
      </c>
      <c r="N2745">
        <v>1476863607</v>
      </c>
      <c r="O2745" s="11">
        <f t="shared" si="170"/>
        <v>42662.328784722224</v>
      </c>
      <c r="P2745">
        <v>1474271607</v>
      </c>
      <c r="Q2745" s="11">
        <f t="shared" si="171"/>
        <v>42632.328784722224</v>
      </c>
      <c r="R2745" t="b">
        <v>0</v>
      </c>
      <c r="S2745" t="b">
        <v>0</v>
      </c>
      <c r="T2745" t="s">
        <v>8304</v>
      </c>
      <c r="U2745" t="s">
        <v>8322</v>
      </c>
      <c r="V2745" t="s">
        <v>8358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v>5.21875</v>
      </c>
      <c r="G2746" t="s">
        <v>8221</v>
      </c>
      <c r="H2746" t="str">
        <f t="shared" si="168"/>
        <v>null</v>
      </c>
      <c r="I2746">
        <f t="shared" si="169"/>
        <v>22</v>
      </c>
      <c r="J2746">
        <v>22</v>
      </c>
      <c r="K2746" s="6">
        <v>37.954545454545453</v>
      </c>
      <c r="L2746" t="s">
        <v>8224</v>
      </c>
      <c r="M2746" t="s">
        <v>8246</v>
      </c>
      <c r="N2746">
        <v>1330478998</v>
      </c>
      <c r="O2746" s="11">
        <f t="shared" si="170"/>
        <v>40968.062476851854</v>
      </c>
      <c r="P2746">
        <v>1327886998</v>
      </c>
      <c r="Q2746" s="11">
        <f t="shared" si="171"/>
        <v>40938.062476851854</v>
      </c>
      <c r="R2746" t="b">
        <v>0</v>
      </c>
      <c r="S2746" t="b">
        <v>0</v>
      </c>
      <c r="T2746" t="s">
        <v>8304</v>
      </c>
      <c r="U2746" t="s">
        <v>8322</v>
      </c>
      <c r="V2746" t="s">
        <v>8358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v>21.887499999999999</v>
      </c>
      <c r="G2747" t="s">
        <v>8221</v>
      </c>
      <c r="H2747" t="str">
        <f t="shared" si="168"/>
        <v>null</v>
      </c>
      <c r="I2747">
        <f t="shared" si="169"/>
        <v>49</v>
      </c>
      <c r="J2747">
        <v>49</v>
      </c>
      <c r="K2747" s="6">
        <v>35.734693877551024</v>
      </c>
      <c r="L2747" t="s">
        <v>8224</v>
      </c>
      <c r="M2747" t="s">
        <v>8246</v>
      </c>
      <c r="N2747">
        <v>1342309368</v>
      </c>
      <c r="O2747" s="11">
        <f t="shared" si="170"/>
        <v>41104.988055555557</v>
      </c>
      <c r="P2747">
        <v>1337125368</v>
      </c>
      <c r="Q2747" s="11">
        <f t="shared" si="171"/>
        <v>41044.988055555557</v>
      </c>
      <c r="R2747" t="b">
        <v>0</v>
      </c>
      <c r="S2747" t="b">
        <v>0</v>
      </c>
      <c r="T2747" t="s">
        <v>8304</v>
      </c>
      <c r="U2747" t="s">
        <v>8322</v>
      </c>
      <c r="V2747" t="s">
        <v>8358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v>26.700000000000003</v>
      </c>
      <c r="G2748" t="s">
        <v>8221</v>
      </c>
      <c r="H2748" t="str">
        <f t="shared" si="168"/>
        <v>null</v>
      </c>
      <c r="I2748">
        <f t="shared" si="169"/>
        <v>19</v>
      </c>
      <c r="J2748">
        <v>19</v>
      </c>
      <c r="K2748" s="6">
        <v>42.157894736842103</v>
      </c>
      <c r="L2748" t="s">
        <v>8224</v>
      </c>
      <c r="M2748" t="s">
        <v>8246</v>
      </c>
      <c r="N2748">
        <v>1409337911</v>
      </c>
      <c r="O2748" s="11">
        <f t="shared" si="170"/>
        <v>41880.781377314815</v>
      </c>
      <c r="P2748">
        <v>1406745911</v>
      </c>
      <c r="Q2748" s="11">
        <f t="shared" si="171"/>
        <v>41850.781377314815</v>
      </c>
      <c r="R2748" t="b">
        <v>0</v>
      </c>
      <c r="S2748" t="b">
        <v>0</v>
      </c>
      <c r="T2748" t="s">
        <v>8304</v>
      </c>
      <c r="U2748" t="s">
        <v>8322</v>
      </c>
      <c r="V2748" t="s">
        <v>8358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v>28.000000000000004</v>
      </c>
      <c r="G2749" t="s">
        <v>8221</v>
      </c>
      <c r="H2749" t="str">
        <f t="shared" si="168"/>
        <v>null</v>
      </c>
      <c r="I2749">
        <f t="shared" si="169"/>
        <v>4</v>
      </c>
      <c r="J2749">
        <v>4</v>
      </c>
      <c r="K2749" s="6">
        <v>35</v>
      </c>
      <c r="L2749" t="s">
        <v>8224</v>
      </c>
      <c r="M2749" t="s">
        <v>8246</v>
      </c>
      <c r="N2749">
        <v>1339816200</v>
      </c>
      <c r="O2749" s="11">
        <f t="shared" si="170"/>
        <v>41076.131944444445</v>
      </c>
      <c r="P2749">
        <v>1337095997</v>
      </c>
      <c r="Q2749" s="11">
        <f t="shared" si="171"/>
        <v>41044.64811342593</v>
      </c>
      <c r="R2749" t="b">
        <v>0</v>
      </c>
      <c r="S2749" t="b">
        <v>0</v>
      </c>
      <c r="T2749" t="s">
        <v>8304</v>
      </c>
      <c r="U2749" t="s">
        <v>8322</v>
      </c>
      <c r="V2749" t="s">
        <v>8358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v>1.06</v>
      </c>
      <c r="G2750" t="s">
        <v>8221</v>
      </c>
      <c r="H2750" t="str">
        <f t="shared" si="168"/>
        <v>null</v>
      </c>
      <c r="I2750">
        <f t="shared" si="169"/>
        <v>4</v>
      </c>
      <c r="J2750">
        <v>4</v>
      </c>
      <c r="K2750" s="6">
        <v>13.25</v>
      </c>
      <c r="L2750" t="s">
        <v>8224</v>
      </c>
      <c r="M2750" t="s">
        <v>8246</v>
      </c>
      <c r="N2750">
        <v>1472835802</v>
      </c>
      <c r="O2750" s="11">
        <f t="shared" si="170"/>
        <v>42615.7106712963</v>
      </c>
      <c r="P2750">
        <v>1470243802</v>
      </c>
      <c r="Q2750" s="11">
        <f t="shared" si="171"/>
        <v>42585.7106712963</v>
      </c>
      <c r="R2750" t="b">
        <v>0</v>
      </c>
      <c r="S2750" t="b">
        <v>0</v>
      </c>
      <c r="T2750" t="s">
        <v>8304</v>
      </c>
      <c r="U2750" t="s">
        <v>8322</v>
      </c>
      <c r="V2750" t="s">
        <v>8358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v>1.0999999999999999</v>
      </c>
      <c r="G2751" t="s">
        <v>8221</v>
      </c>
      <c r="H2751" t="str">
        <f t="shared" si="168"/>
        <v>null</v>
      </c>
      <c r="I2751">
        <f t="shared" si="169"/>
        <v>2</v>
      </c>
      <c r="J2751">
        <v>2</v>
      </c>
      <c r="K2751" s="6">
        <v>55</v>
      </c>
      <c r="L2751" t="s">
        <v>8224</v>
      </c>
      <c r="M2751" t="s">
        <v>8246</v>
      </c>
      <c r="N2751">
        <v>1428171037</v>
      </c>
      <c r="O2751" s="11">
        <f t="shared" si="170"/>
        <v>42098.757372685184</v>
      </c>
      <c r="P2751">
        <v>1425582637</v>
      </c>
      <c r="Q2751" s="11">
        <f t="shared" si="171"/>
        <v>42068.799039351856</v>
      </c>
      <c r="R2751" t="b">
        <v>0</v>
      </c>
      <c r="S2751" t="b">
        <v>0</v>
      </c>
      <c r="T2751" t="s">
        <v>8304</v>
      </c>
      <c r="U2751" t="s">
        <v>8322</v>
      </c>
      <c r="V2751" t="s">
        <v>8358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v>0</v>
      </c>
      <c r="G2752" t="s">
        <v>8221</v>
      </c>
      <c r="H2752" t="str">
        <f t="shared" si="168"/>
        <v>null</v>
      </c>
      <c r="I2752">
        <f t="shared" si="169"/>
        <v>0</v>
      </c>
      <c r="J2752">
        <v>0</v>
      </c>
      <c r="K2752" s="7">
        <v>0</v>
      </c>
      <c r="L2752" t="s">
        <v>8224</v>
      </c>
      <c r="M2752" t="s">
        <v>8246</v>
      </c>
      <c r="N2752">
        <v>1341086400</v>
      </c>
      <c r="O2752" s="11">
        <f t="shared" si="170"/>
        <v>41090.833333333336</v>
      </c>
      <c r="P2752">
        <v>1340055345</v>
      </c>
      <c r="Q2752" s="11">
        <f t="shared" si="171"/>
        <v>41078.899826388886</v>
      </c>
      <c r="R2752" t="b">
        <v>0</v>
      </c>
      <c r="S2752" t="b">
        <v>0</v>
      </c>
      <c r="T2752" t="s">
        <v>8304</v>
      </c>
      <c r="U2752" t="s">
        <v>8322</v>
      </c>
      <c r="V2752" t="s">
        <v>8358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v>0</v>
      </c>
      <c r="G2753" t="s">
        <v>8221</v>
      </c>
      <c r="H2753" t="str">
        <f t="shared" si="168"/>
        <v>null</v>
      </c>
      <c r="I2753">
        <f t="shared" si="169"/>
        <v>0</v>
      </c>
      <c r="J2753">
        <v>0</v>
      </c>
      <c r="K2753" s="7">
        <v>0</v>
      </c>
      <c r="L2753" t="s">
        <v>8224</v>
      </c>
      <c r="M2753" t="s">
        <v>8246</v>
      </c>
      <c r="N2753">
        <v>1403039842</v>
      </c>
      <c r="O2753" s="11">
        <f t="shared" si="170"/>
        <v>41807.887060185189</v>
      </c>
      <c r="P2753">
        <v>1397855842</v>
      </c>
      <c r="Q2753" s="11">
        <f t="shared" si="171"/>
        <v>41747.887060185189</v>
      </c>
      <c r="R2753" t="b">
        <v>0</v>
      </c>
      <c r="S2753" t="b">
        <v>0</v>
      </c>
      <c r="T2753" t="s">
        <v>8304</v>
      </c>
      <c r="U2753" t="s">
        <v>8322</v>
      </c>
      <c r="V2753" t="s">
        <v>8358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v>11.458333333333332</v>
      </c>
      <c r="G2754" t="s">
        <v>8221</v>
      </c>
      <c r="H2754" t="str">
        <f t="shared" ref="H2754:H2817" si="172">IF(G2754="successful",J2754,"null")</f>
        <v>null</v>
      </c>
      <c r="I2754">
        <f t="shared" si="169"/>
        <v>14</v>
      </c>
      <c r="J2754">
        <v>14</v>
      </c>
      <c r="K2754" s="6">
        <v>39.285714285714285</v>
      </c>
      <c r="L2754" t="s">
        <v>8224</v>
      </c>
      <c r="M2754" t="s">
        <v>8246</v>
      </c>
      <c r="N2754">
        <v>1324232504</v>
      </c>
      <c r="O2754" s="11">
        <f t="shared" si="170"/>
        <v>40895.765092592592</v>
      </c>
      <c r="P2754">
        <v>1320776504</v>
      </c>
      <c r="Q2754" s="11">
        <f t="shared" si="171"/>
        <v>40855.765092592592</v>
      </c>
      <c r="R2754" t="b">
        <v>0</v>
      </c>
      <c r="S2754" t="b">
        <v>0</v>
      </c>
      <c r="T2754" t="s">
        <v>8304</v>
      </c>
      <c r="U2754" t="s">
        <v>8322</v>
      </c>
      <c r="V2754" t="s">
        <v>8358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v>19</v>
      </c>
      <c r="G2755" t="s">
        <v>8221</v>
      </c>
      <c r="H2755" t="str">
        <f t="shared" si="172"/>
        <v>null</v>
      </c>
      <c r="I2755">
        <f t="shared" ref="I2755:I2818" si="173">IF(G2755="failed",J2755,"null")</f>
        <v>8</v>
      </c>
      <c r="J2755">
        <v>8</v>
      </c>
      <c r="K2755" s="6">
        <v>47.5</v>
      </c>
      <c r="L2755" t="s">
        <v>8224</v>
      </c>
      <c r="M2755" t="s">
        <v>8246</v>
      </c>
      <c r="N2755">
        <v>1346017023</v>
      </c>
      <c r="O2755" s="11">
        <f t="shared" ref="O2755:O2818" si="174">(((N2755/60)/60/24)+DATE(1970,1,1))</f>
        <v>41147.900729166664</v>
      </c>
      <c r="P2755">
        <v>1343425023</v>
      </c>
      <c r="Q2755" s="11">
        <f t="shared" ref="Q2755:Q2818" si="175">(((P2755/60)/60/24)+DATE(1970,1,1))</f>
        <v>41117.900729166664</v>
      </c>
      <c r="R2755" t="b">
        <v>0</v>
      </c>
      <c r="S2755" t="b">
        <v>0</v>
      </c>
      <c r="T2755" t="s">
        <v>8304</v>
      </c>
      <c r="U2755" t="s">
        <v>8322</v>
      </c>
      <c r="V2755" t="s">
        <v>8358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v>0</v>
      </c>
      <c r="G2756" t="s">
        <v>8221</v>
      </c>
      <c r="H2756" t="str">
        <f t="shared" si="172"/>
        <v>null</v>
      </c>
      <c r="I2756">
        <f t="shared" si="173"/>
        <v>0</v>
      </c>
      <c r="J2756">
        <v>0</v>
      </c>
      <c r="K2756" s="7">
        <v>0</v>
      </c>
      <c r="L2756" t="s">
        <v>8224</v>
      </c>
      <c r="M2756" t="s">
        <v>8246</v>
      </c>
      <c r="N2756">
        <v>1410448551</v>
      </c>
      <c r="O2756" s="11">
        <f t="shared" si="174"/>
        <v>41893.636006944449</v>
      </c>
      <c r="P2756">
        <v>1407856551</v>
      </c>
      <c r="Q2756" s="11">
        <f t="shared" si="175"/>
        <v>41863.636006944449</v>
      </c>
      <c r="R2756" t="b">
        <v>0</v>
      </c>
      <c r="S2756" t="b">
        <v>0</v>
      </c>
      <c r="T2756" t="s">
        <v>8304</v>
      </c>
      <c r="U2756" t="s">
        <v>8322</v>
      </c>
      <c r="V2756" t="s">
        <v>8358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v>52</v>
      </c>
      <c r="G2757" t="s">
        <v>8221</v>
      </c>
      <c r="H2757" t="str">
        <f t="shared" si="172"/>
        <v>null</v>
      </c>
      <c r="I2757">
        <f t="shared" si="173"/>
        <v>15</v>
      </c>
      <c r="J2757">
        <v>15</v>
      </c>
      <c r="K2757" s="6">
        <v>17.333333333333332</v>
      </c>
      <c r="L2757" t="s">
        <v>8241</v>
      </c>
      <c r="M2757" t="s">
        <v>8249</v>
      </c>
      <c r="N2757">
        <v>1428519527</v>
      </c>
      <c r="O2757" s="11">
        <f t="shared" si="174"/>
        <v>42102.790821759263</v>
      </c>
      <c r="P2757">
        <v>1425927527</v>
      </c>
      <c r="Q2757" s="11">
        <f t="shared" si="175"/>
        <v>42072.790821759263</v>
      </c>
      <c r="R2757" t="b">
        <v>0</v>
      </c>
      <c r="S2757" t="b">
        <v>0</v>
      </c>
      <c r="T2757" t="s">
        <v>8304</v>
      </c>
      <c r="U2757" t="s">
        <v>8322</v>
      </c>
      <c r="V2757" t="s">
        <v>8358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v>10.48</v>
      </c>
      <c r="G2758" t="s">
        <v>8221</v>
      </c>
      <c r="H2758" t="str">
        <f t="shared" si="172"/>
        <v>null</v>
      </c>
      <c r="I2758">
        <f t="shared" si="173"/>
        <v>33</v>
      </c>
      <c r="J2758">
        <v>33</v>
      </c>
      <c r="K2758" s="6">
        <v>31.757575757575758</v>
      </c>
      <c r="L2758" t="s">
        <v>8224</v>
      </c>
      <c r="M2758" t="s">
        <v>8246</v>
      </c>
      <c r="N2758">
        <v>1389476201</v>
      </c>
      <c r="O2758" s="11">
        <f t="shared" si="174"/>
        <v>41650.90047453704</v>
      </c>
      <c r="P2758">
        <v>1386884201</v>
      </c>
      <c r="Q2758" s="11">
        <f t="shared" si="175"/>
        <v>41620.90047453704</v>
      </c>
      <c r="R2758" t="b">
        <v>0</v>
      </c>
      <c r="S2758" t="b">
        <v>0</v>
      </c>
      <c r="T2758" t="s">
        <v>8304</v>
      </c>
      <c r="U2758" t="s">
        <v>8322</v>
      </c>
      <c r="V2758" t="s">
        <v>8358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v>0.66666666666666674</v>
      </c>
      <c r="G2759" t="s">
        <v>8221</v>
      </c>
      <c r="H2759" t="str">
        <f t="shared" si="172"/>
        <v>null</v>
      </c>
      <c r="I2759">
        <f t="shared" si="173"/>
        <v>2</v>
      </c>
      <c r="J2759">
        <v>2</v>
      </c>
      <c r="K2759" s="6">
        <v>5</v>
      </c>
      <c r="L2759" t="s">
        <v>8224</v>
      </c>
      <c r="M2759" t="s">
        <v>8246</v>
      </c>
      <c r="N2759">
        <v>1470498332</v>
      </c>
      <c r="O2759" s="11">
        <f t="shared" si="174"/>
        <v>42588.65662037037</v>
      </c>
      <c r="P2759">
        <v>1469202332</v>
      </c>
      <c r="Q2759" s="11">
        <f t="shared" si="175"/>
        <v>42573.65662037037</v>
      </c>
      <c r="R2759" t="b">
        <v>0</v>
      </c>
      <c r="S2759" t="b">
        <v>0</v>
      </c>
      <c r="T2759" t="s">
        <v>8304</v>
      </c>
      <c r="U2759" t="s">
        <v>8322</v>
      </c>
      <c r="V2759" t="s">
        <v>8358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v>11.700000000000001</v>
      </c>
      <c r="G2760" t="s">
        <v>8221</v>
      </c>
      <c r="H2760" t="str">
        <f t="shared" si="172"/>
        <v>null</v>
      </c>
      <c r="I2760">
        <f t="shared" si="173"/>
        <v>6</v>
      </c>
      <c r="J2760">
        <v>6</v>
      </c>
      <c r="K2760" s="6">
        <v>39</v>
      </c>
      <c r="L2760" t="s">
        <v>8226</v>
      </c>
      <c r="M2760" t="s">
        <v>8248</v>
      </c>
      <c r="N2760">
        <v>1476095783</v>
      </c>
      <c r="O2760" s="11">
        <f t="shared" si="174"/>
        <v>42653.441932870366</v>
      </c>
      <c r="P2760">
        <v>1474886183</v>
      </c>
      <c r="Q2760" s="11">
        <f t="shared" si="175"/>
        <v>42639.441932870366</v>
      </c>
      <c r="R2760" t="b">
        <v>0</v>
      </c>
      <c r="S2760" t="b">
        <v>0</v>
      </c>
      <c r="T2760" t="s">
        <v>8304</v>
      </c>
      <c r="U2760" t="s">
        <v>8322</v>
      </c>
      <c r="V2760" t="s">
        <v>8358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v>10.5</v>
      </c>
      <c r="G2761" t="s">
        <v>8221</v>
      </c>
      <c r="H2761" t="str">
        <f t="shared" si="172"/>
        <v>null</v>
      </c>
      <c r="I2761">
        <f t="shared" si="173"/>
        <v>2</v>
      </c>
      <c r="J2761">
        <v>2</v>
      </c>
      <c r="K2761" s="6">
        <v>52.5</v>
      </c>
      <c r="L2761" t="s">
        <v>8226</v>
      </c>
      <c r="M2761" t="s">
        <v>8248</v>
      </c>
      <c r="N2761">
        <v>1468658866</v>
      </c>
      <c r="O2761" s="11">
        <f t="shared" si="174"/>
        <v>42567.36650462963</v>
      </c>
      <c r="P2761">
        <v>1464943666</v>
      </c>
      <c r="Q2761" s="11">
        <f t="shared" si="175"/>
        <v>42524.36650462963</v>
      </c>
      <c r="R2761" t="b">
        <v>0</v>
      </c>
      <c r="S2761" t="b">
        <v>0</v>
      </c>
      <c r="T2761" t="s">
        <v>8304</v>
      </c>
      <c r="U2761" t="s">
        <v>8322</v>
      </c>
      <c r="V2761" t="s">
        <v>8358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v>0</v>
      </c>
      <c r="G2762" t="s">
        <v>8221</v>
      </c>
      <c r="H2762" t="str">
        <f t="shared" si="172"/>
        <v>null</v>
      </c>
      <c r="I2762">
        <f t="shared" si="173"/>
        <v>0</v>
      </c>
      <c r="J2762">
        <v>0</v>
      </c>
      <c r="K2762" s="7">
        <v>0</v>
      </c>
      <c r="L2762" t="s">
        <v>8225</v>
      </c>
      <c r="M2762" t="s">
        <v>8247</v>
      </c>
      <c r="N2762">
        <v>1371726258</v>
      </c>
      <c r="O2762" s="11">
        <f t="shared" si="174"/>
        <v>41445.461319444446</v>
      </c>
      <c r="P2762">
        <v>1369134258</v>
      </c>
      <c r="Q2762" s="11">
        <f t="shared" si="175"/>
        <v>41415.461319444446</v>
      </c>
      <c r="R2762" t="b">
        <v>0</v>
      </c>
      <c r="S2762" t="b">
        <v>0</v>
      </c>
      <c r="T2762" t="s">
        <v>8304</v>
      </c>
      <c r="U2762" t="s">
        <v>8322</v>
      </c>
      <c r="V2762" t="s">
        <v>8358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v>0.72</v>
      </c>
      <c r="G2763" t="s">
        <v>8221</v>
      </c>
      <c r="H2763" t="str">
        <f t="shared" si="172"/>
        <v>null</v>
      </c>
      <c r="I2763">
        <f t="shared" si="173"/>
        <v>4</v>
      </c>
      <c r="J2763">
        <v>4</v>
      </c>
      <c r="K2763" s="6">
        <v>9</v>
      </c>
      <c r="L2763" t="s">
        <v>8224</v>
      </c>
      <c r="M2763" t="s">
        <v>8246</v>
      </c>
      <c r="N2763">
        <v>1357176693</v>
      </c>
      <c r="O2763" s="11">
        <f t="shared" si="174"/>
        <v>41277.063576388886</v>
      </c>
      <c r="P2763">
        <v>1354584693</v>
      </c>
      <c r="Q2763" s="11">
        <f t="shared" si="175"/>
        <v>41247.063576388886</v>
      </c>
      <c r="R2763" t="b">
        <v>0</v>
      </c>
      <c r="S2763" t="b">
        <v>0</v>
      </c>
      <c r="T2763" t="s">
        <v>8304</v>
      </c>
      <c r="U2763" t="s">
        <v>8322</v>
      </c>
      <c r="V2763" t="s">
        <v>8358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v>0.76923076923076927</v>
      </c>
      <c r="G2764" t="s">
        <v>8221</v>
      </c>
      <c r="H2764" t="str">
        <f t="shared" si="172"/>
        <v>null</v>
      </c>
      <c r="I2764">
        <f t="shared" si="173"/>
        <v>1</v>
      </c>
      <c r="J2764">
        <v>1</v>
      </c>
      <c r="K2764" s="6">
        <v>25</v>
      </c>
      <c r="L2764" t="s">
        <v>8224</v>
      </c>
      <c r="M2764" t="s">
        <v>8246</v>
      </c>
      <c r="N2764">
        <v>1332114795</v>
      </c>
      <c r="O2764" s="11">
        <f t="shared" si="174"/>
        <v>40986.995312500003</v>
      </c>
      <c r="P2764">
        <v>1326934395</v>
      </c>
      <c r="Q2764" s="11">
        <f t="shared" si="175"/>
        <v>40927.036979166667</v>
      </c>
      <c r="R2764" t="b">
        <v>0</v>
      </c>
      <c r="S2764" t="b">
        <v>0</v>
      </c>
      <c r="T2764" t="s">
        <v>8304</v>
      </c>
      <c r="U2764" t="s">
        <v>8322</v>
      </c>
      <c r="V2764" t="s">
        <v>8358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v>0.22842639593908631</v>
      </c>
      <c r="G2765" t="s">
        <v>8221</v>
      </c>
      <c r="H2765" t="str">
        <f t="shared" si="172"/>
        <v>null</v>
      </c>
      <c r="I2765">
        <f t="shared" si="173"/>
        <v>3</v>
      </c>
      <c r="J2765">
        <v>3</v>
      </c>
      <c r="K2765" s="6">
        <v>30</v>
      </c>
      <c r="L2765" t="s">
        <v>8224</v>
      </c>
      <c r="M2765" t="s">
        <v>8246</v>
      </c>
      <c r="N2765">
        <v>1369403684</v>
      </c>
      <c r="O2765" s="11">
        <f t="shared" si="174"/>
        <v>41418.579675925925</v>
      </c>
      <c r="P2765">
        <v>1365515684</v>
      </c>
      <c r="Q2765" s="11">
        <f t="shared" si="175"/>
        <v>41373.579675925925</v>
      </c>
      <c r="R2765" t="b">
        <v>0</v>
      </c>
      <c r="S2765" t="b">
        <v>0</v>
      </c>
      <c r="T2765" t="s">
        <v>8304</v>
      </c>
      <c r="U2765" t="s">
        <v>8322</v>
      </c>
      <c r="V2765" t="s">
        <v>8358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v>1.125</v>
      </c>
      <c r="G2766" t="s">
        <v>8221</v>
      </c>
      <c r="H2766" t="str">
        <f t="shared" si="172"/>
        <v>null</v>
      </c>
      <c r="I2766">
        <f t="shared" si="173"/>
        <v>4</v>
      </c>
      <c r="J2766">
        <v>4</v>
      </c>
      <c r="K2766" s="6">
        <v>11.25</v>
      </c>
      <c r="L2766" t="s">
        <v>8224</v>
      </c>
      <c r="M2766" t="s">
        <v>8246</v>
      </c>
      <c r="N2766">
        <v>1338404400</v>
      </c>
      <c r="O2766" s="11">
        <f t="shared" si="174"/>
        <v>41059.791666666664</v>
      </c>
      <c r="P2766">
        <v>1335855631</v>
      </c>
      <c r="Q2766" s="11">
        <f t="shared" si="175"/>
        <v>41030.292025462964</v>
      </c>
      <c r="R2766" t="b">
        <v>0</v>
      </c>
      <c r="S2766" t="b">
        <v>0</v>
      </c>
      <c r="T2766" t="s">
        <v>8304</v>
      </c>
      <c r="U2766" t="s">
        <v>8322</v>
      </c>
      <c r="V2766" t="s">
        <v>8358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v>0</v>
      </c>
      <c r="G2767" t="s">
        <v>8221</v>
      </c>
      <c r="H2767" t="str">
        <f t="shared" si="172"/>
        <v>null</v>
      </c>
      <c r="I2767">
        <f t="shared" si="173"/>
        <v>0</v>
      </c>
      <c r="J2767">
        <v>0</v>
      </c>
      <c r="K2767" s="7">
        <v>0</v>
      </c>
      <c r="L2767" t="s">
        <v>8224</v>
      </c>
      <c r="M2767" t="s">
        <v>8246</v>
      </c>
      <c r="N2767">
        <v>1351432428</v>
      </c>
      <c r="O2767" s="11">
        <f t="shared" si="174"/>
        <v>41210.579027777778</v>
      </c>
      <c r="P2767">
        <v>1350050028</v>
      </c>
      <c r="Q2767" s="11">
        <f t="shared" si="175"/>
        <v>41194.579027777778</v>
      </c>
      <c r="R2767" t="b">
        <v>0</v>
      </c>
      <c r="S2767" t="b">
        <v>0</v>
      </c>
      <c r="T2767" t="s">
        <v>8304</v>
      </c>
      <c r="U2767" t="s">
        <v>8322</v>
      </c>
      <c r="V2767" t="s">
        <v>8358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v>2</v>
      </c>
      <c r="G2768" t="s">
        <v>8221</v>
      </c>
      <c r="H2768" t="str">
        <f t="shared" si="172"/>
        <v>null</v>
      </c>
      <c r="I2768">
        <f t="shared" si="173"/>
        <v>4</v>
      </c>
      <c r="J2768">
        <v>4</v>
      </c>
      <c r="K2768" s="6">
        <v>25</v>
      </c>
      <c r="L2768" t="s">
        <v>8224</v>
      </c>
      <c r="M2768" t="s">
        <v>8246</v>
      </c>
      <c r="N2768">
        <v>1313078518</v>
      </c>
      <c r="O2768" s="11">
        <f t="shared" si="174"/>
        <v>40766.668032407404</v>
      </c>
      <c r="P2768">
        <v>1310486518</v>
      </c>
      <c r="Q2768" s="11">
        <f t="shared" si="175"/>
        <v>40736.668032407404</v>
      </c>
      <c r="R2768" t="b">
        <v>0</v>
      </c>
      <c r="S2768" t="b">
        <v>0</v>
      </c>
      <c r="T2768" t="s">
        <v>8304</v>
      </c>
      <c r="U2768" t="s">
        <v>8322</v>
      </c>
      <c r="V2768" t="s">
        <v>8358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v>0.85000000000000009</v>
      </c>
      <c r="G2769" t="s">
        <v>8221</v>
      </c>
      <c r="H2769" t="str">
        <f t="shared" si="172"/>
        <v>null</v>
      </c>
      <c r="I2769">
        <f t="shared" si="173"/>
        <v>3</v>
      </c>
      <c r="J2769">
        <v>3</v>
      </c>
      <c r="K2769" s="6">
        <v>11.333333333333334</v>
      </c>
      <c r="L2769" t="s">
        <v>8229</v>
      </c>
      <c r="M2769" t="s">
        <v>8251</v>
      </c>
      <c r="N2769">
        <v>1439766050</v>
      </c>
      <c r="O2769" s="11">
        <f t="shared" si="174"/>
        <v>42232.958912037036</v>
      </c>
      <c r="P2769">
        <v>1434582050</v>
      </c>
      <c r="Q2769" s="11">
        <f t="shared" si="175"/>
        <v>42172.958912037036</v>
      </c>
      <c r="R2769" t="b">
        <v>0</v>
      </c>
      <c r="S2769" t="b">
        <v>0</v>
      </c>
      <c r="T2769" t="s">
        <v>8304</v>
      </c>
      <c r="U2769" t="s">
        <v>8322</v>
      </c>
      <c r="V2769" t="s">
        <v>8358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v>14.314285714285715</v>
      </c>
      <c r="G2770" t="s">
        <v>8221</v>
      </c>
      <c r="H2770" t="str">
        <f t="shared" si="172"/>
        <v>null</v>
      </c>
      <c r="I2770">
        <f t="shared" si="173"/>
        <v>34</v>
      </c>
      <c r="J2770">
        <v>34</v>
      </c>
      <c r="K2770" s="6">
        <v>29.470588235294116</v>
      </c>
      <c r="L2770" t="s">
        <v>8224</v>
      </c>
      <c r="M2770" t="s">
        <v>8246</v>
      </c>
      <c r="N2770">
        <v>1333028723</v>
      </c>
      <c r="O2770" s="11">
        <f t="shared" si="174"/>
        <v>40997.573182870372</v>
      </c>
      <c r="P2770">
        <v>1330440323</v>
      </c>
      <c r="Q2770" s="11">
        <f t="shared" si="175"/>
        <v>40967.614849537036</v>
      </c>
      <c r="R2770" t="b">
        <v>0</v>
      </c>
      <c r="S2770" t="b">
        <v>0</v>
      </c>
      <c r="T2770" t="s">
        <v>8304</v>
      </c>
      <c r="U2770" t="s">
        <v>8322</v>
      </c>
      <c r="V2770" t="s">
        <v>8358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v>0.25</v>
      </c>
      <c r="G2771" t="s">
        <v>8221</v>
      </c>
      <c r="H2771" t="str">
        <f t="shared" si="172"/>
        <v>null</v>
      </c>
      <c r="I2771">
        <f t="shared" si="173"/>
        <v>2</v>
      </c>
      <c r="J2771">
        <v>2</v>
      </c>
      <c r="K2771" s="6">
        <v>1</v>
      </c>
      <c r="L2771" t="s">
        <v>8225</v>
      </c>
      <c r="M2771" t="s">
        <v>8247</v>
      </c>
      <c r="N2771">
        <v>1401997790</v>
      </c>
      <c r="O2771" s="11">
        <f t="shared" si="174"/>
        <v>41795.826273148145</v>
      </c>
      <c r="P2771">
        <v>1397677790</v>
      </c>
      <c r="Q2771" s="11">
        <f t="shared" si="175"/>
        <v>41745.826273148145</v>
      </c>
      <c r="R2771" t="b">
        <v>0</v>
      </c>
      <c r="S2771" t="b">
        <v>0</v>
      </c>
      <c r="T2771" t="s">
        <v>8304</v>
      </c>
      <c r="U2771" t="s">
        <v>8322</v>
      </c>
      <c r="V2771" t="s">
        <v>8358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v>10.411249999999999</v>
      </c>
      <c r="G2772" t="s">
        <v>8221</v>
      </c>
      <c r="H2772" t="str">
        <f t="shared" si="172"/>
        <v>null</v>
      </c>
      <c r="I2772">
        <f t="shared" si="173"/>
        <v>33</v>
      </c>
      <c r="J2772">
        <v>33</v>
      </c>
      <c r="K2772" s="6">
        <v>63.098484848484851</v>
      </c>
      <c r="L2772" t="s">
        <v>8224</v>
      </c>
      <c r="M2772" t="s">
        <v>8246</v>
      </c>
      <c r="N2772">
        <v>1395158130</v>
      </c>
      <c r="O2772" s="11">
        <f t="shared" si="174"/>
        <v>41716.663541666669</v>
      </c>
      <c r="P2772">
        <v>1392569730</v>
      </c>
      <c r="Q2772" s="11">
        <f t="shared" si="175"/>
        <v>41686.705208333333</v>
      </c>
      <c r="R2772" t="b">
        <v>0</v>
      </c>
      <c r="S2772" t="b">
        <v>0</v>
      </c>
      <c r="T2772" t="s">
        <v>8304</v>
      </c>
      <c r="U2772" t="s">
        <v>8322</v>
      </c>
      <c r="V2772" t="s">
        <v>8358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v>0</v>
      </c>
      <c r="G2773" t="s">
        <v>8221</v>
      </c>
      <c r="H2773" t="str">
        <f t="shared" si="172"/>
        <v>null</v>
      </c>
      <c r="I2773">
        <f t="shared" si="173"/>
        <v>0</v>
      </c>
      <c r="J2773">
        <v>0</v>
      </c>
      <c r="K2773" s="7">
        <v>0</v>
      </c>
      <c r="L2773" t="s">
        <v>8224</v>
      </c>
      <c r="M2773" t="s">
        <v>8246</v>
      </c>
      <c r="N2773">
        <v>1359738000</v>
      </c>
      <c r="O2773" s="11">
        <f t="shared" si="174"/>
        <v>41306.708333333336</v>
      </c>
      <c r="P2773">
        <v>1355489140</v>
      </c>
      <c r="Q2773" s="11">
        <f t="shared" si="175"/>
        <v>41257.531712962962</v>
      </c>
      <c r="R2773" t="b">
        <v>0</v>
      </c>
      <c r="S2773" t="b">
        <v>0</v>
      </c>
      <c r="T2773" t="s">
        <v>8304</v>
      </c>
      <c r="U2773" t="s">
        <v>8322</v>
      </c>
      <c r="V2773" t="s">
        <v>8358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v>0</v>
      </c>
      <c r="G2774" t="s">
        <v>8221</v>
      </c>
      <c r="H2774" t="str">
        <f t="shared" si="172"/>
        <v>null</v>
      </c>
      <c r="I2774">
        <f t="shared" si="173"/>
        <v>0</v>
      </c>
      <c r="J2774">
        <v>0</v>
      </c>
      <c r="K2774" s="7">
        <v>0</v>
      </c>
      <c r="L2774" t="s">
        <v>8224</v>
      </c>
      <c r="M2774" t="s">
        <v>8246</v>
      </c>
      <c r="N2774">
        <v>1381006294</v>
      </c>
      <c r="O2774" s="11">
        <f t="shared" si="174"/>
        <v>41552.869143518517</v>
      </c>
      <c r="P2774">
        <v>1379710294</v>
      </c>
      <c r="Q2774" s="11">
        <f t="shared" si="175"/>
        <v>41537.869143518517</v>
      </c>
      <c r="R2774" t="b">
        <v>0</v>
      </c>
      <c r="S2774" t="b">
        <v>0</v>
      </c>
      <c r="T2774" t="s">
        <v>8304</v>
      </c>
      <c r="U2774" t="s">
        <v>8322</v>
      </c>
      <c r="V2774" t="s">
        <v>8358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v>0.18867924528301888</v>
      </c>
      <c r="G2775" t="s">
        <v>8221</v>
      </c>
      <c r="H2775" t="str">
        <f t="shared" si="172"/>
        <v>null</v>
      </c>
      <c r="I2775">
        <f t="shared" si="173"/>
        <v>1</v>
      </c>
      <c r="J2775">
        <v>1</v>
      </c>
      <c r="K2775" s="6">
        <v>1</v>
      </c>
      <c r="L2775" t="s">
        <v>8229</v>
      </c>
      <c r="M2775" t="s">
        <v>8251</v>
      </c>
      <c r="N2775">
        <v>1461530721</v>
      </c>
      <c r="O2775" s="11">
        <f t="shared" si="174"/>
        <v>42484.86482638889</v>
      </c>
      <c r="P2775">
        <v>1460666721</v>
      </c>
      <c r="Q2775" s="11">
        <f t="shared" si="175"/>
        <v>42474.86482638889</v>
      </c>
      <c r="R2775" t="b">
        <v>0</v>
      </c>
      <c r="S2775" t="b">
        <v>0</v>
      </c>
      <c r="T2775" t="s">
        <v>8304</v>
      </c>
      <c r="U2775" t="s">
        <v>8322</v>
      </c>
      <c r="V2775" t="s">
        <v>8358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v>14.249999999999998</v>
      </c>
      <c r="G2776" t="s">
        <v>8221</v>
      </c>
      <c r="H2776" t="str">
        <f t="shared" si="172"/>
        <v>null</v>
      </c>
      <c r="I2776">
        <f t="shared" si="173"/>
        <v>13</v>
      </c>
      <c r="J2776">
        <v>13</v>
      </c>
      <c r="K2776" s="6">
        <v>43.846153846153847</v>
      </c>
      <c r="L2776" t="s">
        <v>8224</v>
      </c>
      <c r="M2776" t="s">
        <v>8246</v>
      </c>
      <c r="N2776">
        <v>1362711728</v>
      </c>
      <c r="O2776" s="11">
        <f t="shared" si="174"/>
        <v>41341.126481481479</v>
      </c>
      <c r="P2776">
        <v>1360119728</v>
      </c>
      <c r="Q2776" s="11">
        <f t="shared" si="175"/>
        <v>41311.126481481479</v>
      </c>
      <c r="R2776" t="b">
        <v>0</v>
      </c>
      <c r="S2776" t="b">
        <v>0</v>
      </c>
      <c r="T2776" t="s">
        <v>8304</v>
      </c>
      <c r="U2776" t="s">
        <v>8322</v>
      </c>
      <c r="V2776" t="s">
        <v>8358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v>3</v>
      </c>
      <c r="G2777" t="s">
        <v>8221</v>
      </c>
      <c r="H2777" t="str">
        <f t="shared" si="172"/>
        <v>null</v>
      </c>
      <c r="I2777">
        <f t="shared" si="173"/>
        <v>2</v>
      </c>
      <c r="J2777">
        <v>2</v>
      </c>
      <c r="K2777" s="6">
        <v>75</v>
      </c>
      <c r="L2777" t="s">
        <v>8224</v>
      </c>
      <c r="M2777" t="s">
        <v>8246</v>
      </c>
      <c r="N2777">
        <v>1323994754</v>
      </c>
      <c r="O2777" s="11">
        <f t="shared" si="174"/>
        <v>40893.013356481482</v>
      </c>
      <c r="P2777">
        <v>1321402754</v>
      </c>
      <c r="Q2777" s="11">
        <f t="shared" si="175"/>
        <v>40863.013356481482</v>
      </c>
      <c r="R2777" t="b">
        <v>0</v>
      </c>
      <c r="S2777" t="b">
        <v>0</v>
      </c>
      <c r="T2777" t="s">
        <v>8304</v>
      </c>
      <c r="U2777" t="s">
        <v>8322</v>
      </c>
      <c r="V2777" t="s">
        <v>8358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v>7.8809523809523814</v>
      </c>
      <c r="G2778" t="s">
        <v>8221</v>
      </c>
      <c r="H2778" t="str">
        <f t="shared" si="172"/>
        <v>null</v>
      </c>
      <c r="I2778">
        <f t="shared" si="173"/>
        <v>36</v>
      </c>
      <c r="J2778">
        <v>36</v>
      </c>
      <c r="K2778" s="6">
        <v>45.972222222222221</v>
      </c>
      <c r="L2778" t="s">
        <v>8224</v>
      </c>
      <c r="M2778" t="s">
        <v>8246</v>
      </c>
      <c r="N2778">
        <v>1434092876</v>
      </c>
      <c r="O2778" s="11">
        <f t="shared" si="174"/>
        <v>42167.297175925924</v>
      </c>
      <c r="P2778">
        <v>1431414476</v>
      </c>
      <c r="Q2778" s="11">
        <f t="shared" si="175"/>
        <v>42136.297175925924</v>
      </c>
      <c r="R2778" t="b">
        <v>0</v>
      </c>
      <c r="S2778" t="b">
        <v>0</v>
      </c>
      <c r="T2778" t="s">
        <v>8304</v>
      </c>
      <c r="U2778" t="s">
        <v>8322</v>
      </c>
      <c r="V2778" t="s">
        <v>8358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v>0.33333333333333337</v>
      </c>
      <c r="G2779" t="s">
        <v>8221</v>
      </c>
      <c r="H2779" t="str">
        <f t="shared" si="172"/>
        <v>null</v>
      </c>
      <c r="I2779">
        <f t="shared" si="173"/>
        <v>1</v>
      </c>
      <c r="J2779">
        <v>1</v>
      </c>
      <c r="K2779" s="6">
        <v>10</v>
      </c>
      <c r="L2779" t="s">
        <v>8224</v>
      </c>
      <c r="M2779" t="s">
        <v>8246</v>
      </c>
      <c r="N2779">
        <v>1437149004</v>
      </c>
      <c r="O2779" s="11">
        <f t="shared" si="174"/>
        <v>42202.669027777782</v>
      </c>
      <c r="P2779">
        <v>1434557004</v>
      </c>
      <c r="Q2779" s="11">
        <f t="shared" si="175"/>
        <v>42172.669027777782</v>
      </c>
      <c r="R2779" t="b">
        <v>0</v>
      </c>
      <c r="S2779" t="b">
        <v>0</v>
      </c>
      <c r="T2779" t="s">
        <v>8304</v>
      </c>
      <c r="U2779" t="s">
        <v>8322</v>
      </c>
      <c r="V2779" t="s">
        <v>8358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v>25.545454545454543</v>
      </c>
      <c r="G2780" t="s">
        <v>8221</v>
      </c>
      <c r="H2780" t="str">
        <f t="shared" si="172"/>
        <v>null</v>
      </c>
      <c r="I2780">
        <f t="shared" si="173"/>
        <v>15</v>
      </c>
      <c r="J2780">
        <v>15</v>
      </c>
      <c r="K2780" s="6">
        <v>93.666666666666671</v>
      </c>
      <c r="L2780" t="s">
        <v>8224</v>
      </c>
      <c r="M2780" t="s">
        <v>8246</v>
      </c>
      <c r="N2780">
        <v>1409009306</v>
      </c>
      <c r="O2780" s="11">
        <f t="shared" si="174"/>
        <v>41876.978078703702</v>
      </c>
      <c r="P2780">
        <v>1406417306</v>
      </c>
      <c r="Q2780" s="11">
        <f t="shared" si="175"/>
        <v>41846.978078703702</v>
      </c>
      <c r="R2780" t="b">
        <v>0</v>
      </c>
      <c r="S2780" t="b">
        <v>0</v>
      </c>
      <c r="T2780" t="s">
        <v>8304</v>
      </c>
      <c r="U2780" t="s">
        <v>8322</v>
      </c>
      <c r="V2780" t="s">
        <v>8358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v>2.12</v>
      </c>
      <c r="G2781" t="s">
        <v>8221</v>
      </c>
      <c r="H2781" t="str">
        <f t="shared" si="172"/>
        <v>null</v>
      </c>
      <c r="I2781">
        <f t="shared" si="173"/>
        <v>1</v>
      </c>
      <c r="J2781">
        <v>1</v>
      </c>
      <c r="K2781" s="6">
        <v>53</v>
      </c>
      <c r="L2781" t="s">
        <v>8224</v>
      </c>
      <c r="M2781" t="s">
        <v>8246</v>
      </c>
      <c r="N2781">
        <v>1448204621</v>
      </c>
      <c r="O2781" s="11">
        <f t="shared" si="174"/>
        <v>42330.627557870372</v>
      </c>
      <c r="P2781">
        <v>1445609021</v>
      </c>
      <c r="Q2781" s="11">
        <f t="shared" si="175"/>
        <v>42300.585891203707</v>
      </c>
      <c r="R2781" t="b">
        <v>0</v>
      </c>
      <c r="S2781" t="b">
        <v>0</v>
      </c>
      <c r="T2781" t="s">
        <v>8304</v>
      </c>
      <c r="U2781" t="s">
        <v>8322</v>
      </c>
      <c r="V2781" t="s">
        <v>8358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v>0</v>
      </c>
      <c r="G2782" t="s">
        <v>8221</v>
      </c>
      <c r="H2782" t="str">
        <f t="shared" si="172"/>
        <v>null</v>
      </c>
      <c r="I2782">
        <f t="shared" si="173"/>
        <v>0</v>
      </c>
      <c r="J2782">
        <v>0</v>
      </c>
      <c r="K2782" s="7">
        <v>0</v>
      </c>
      <c r="L2782" t="s">
        <v>8237</v>
      </c>
      <c r="M2782" t="s">
        <v>8249</v>
      </c>
      <c r="N2782">
        <v>1489142688</v>
      </c>
      <c r="O2782" s="11">
        <f t="shared" si="174"/>
        <v>42804.447777777779</v>
      </c>
      <c r="P2782">
        <v>1486550688</v>
      </c>
      <c r="Q2782" s="11">
        <f t="shared" si="175"/>
        <v>42774.447777777779</v>
      </c>
      <c r="R2782" t="b">
        <v>0</v>
      </c>
      <c r="S2782" t="b">
        <v>0</v>
      </c>
      <c r="T2782" t="s">
        <v>8304</v>
      </c>
      <c r="U2782" t="s">
        <v>8322</v>
      </c>
      <c r="V2782" t="s">
        <v>8358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v>105.28</v>
      </c>
      <c r="G2783" t="s">
        <v>8219</v>
      </c>
      <c r="H2783">
        <f t="shared" si="172"/>
        <v>28</v>
      </c>
      <c r="I2783" t="str">
        <f t="shared" si="173"/>
        <v>null</v>
      </c>
      <c r="J2783">
        <v>28</v>
      </c>
      <c r="K2783" s="6">
        <v>47</v>
      </c>
      <c r="L2783" t="s">
        <v>8224</v>
      </c>
      <c r="M2783" t="s">
        <v>8246</v>
      </c>
      <c r="N2783">
        <v>1423724400</v>
      </c>
      <c r="O2783" s="11">
        <f t="shared" si="174"/>
        <v>42047.291666666672</v>
      </c>
      <c r="P2783">
        <v>1421274954</v>
      </c>
      <c r="Q2783" s="11">
        <f t="shared" si="175"/>
        <v>42018.94159722222</v>
      </c>
      <c r="R2783" t="b">
        <v>0</v>
      </c>
      <c r="S2783" t="b">
        <v>1</v>
      </c>
      <c r="T2783" t="s">
        <v>8271</v>
      </c>
      <c r="U2783" t="s">
        <v>8317</v>
      </c>
      <c r="V2783" t="s">
        <v>8318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v>120</v>
      </c>
      <c r="G2784" t="s">
        <v>8219</v>
      </c>
      <c r="H2784">
        <f t="shared" si="172"/>
        <v>18</v>
      </c>
      <c r="I2784" t="str">
        <f t="shared" si="173"/>
        <v>null</v>
      </c>
      <c r="J2784">
        <v>18</v>
      </c>
      <c r="K2784" s="6">
        <v>66.666666666666671</v>
      </c>
      <c r="L2784" t="s">
        <v>8224</v>
      </c>
      <c r="M2784" t="s">
        <v>8246</v>
      </c>
      <c r="N2784">
        <v>1424149140</v>
      </c>
      <c r="O2784" s="11">
        <f t="shared" si="174"/>
        <v>42052.207638888889</v>
      </c>
      <c r="P2784">
        <v>1421964718</v>
      </c>
      <c r="Q2784" s="11">
        <f t="shared" si="175"/>
        <v>42026.924976851849</v>
      </c>
      <c r="R2784" t="b">
        <v>0</v>
      </c>
      <c r="S2784" t="b">
        <v>1</v>
      </c>
      <c r="T2784" t="s">
        <v>8271</v>
      </c>
      <c r="U2784" t="s">
        <v>8317</v>
      </c>
      <c r="V2784" t="s">
        <v>8318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v>114.5</v>
      </c>
      <c r="G2785" t="s">
        <v>8219</v>
      </c>
      <c r="H2785">
        <f t="shared" si="172"/>
        <v>61</v>
      </c>
      <c r="I2785" t="str">
        <f t="shared" si="173"/>
        <v>null</v>
      </c>
      <c r="J2785">
        <v>61</v>
      </c>
      <c r="K2785" s="6">
        <v>18.770491803278688</v>
      </c>
      <c r="L2785" t="s">
        <v>8225</v>
      </c>
      <c r="M2785" t="s">
        <v>8247</v>
      </c>
      <c r="N2785">
        <v>1429793446</v>
      </c>
      <c r="O2785" s="11">
        <f t="shared" si="174"/>
        <v>42117.535254629634</v>
      </c>
      <c r="P2785">
        <v>1428583846</v>
      </c>
      <c r="Q2785" s="11">
        <f t="shared" si="175"/>
        <v>42103.535254629634</v>
      </c>
      <c r="R2785" t="b">
        <v>0</v>
      </c>
      <c r="S2785" t="b">
        <v>1</v>
      </c>
      <c r="T2785" t="s">
        <v>8271</v>
      </c>
      <c r="U2785" t="s">
        <v>8317</v>
      </c>
      <c r="V2785" t="s">
        <v>8318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v>119</v>
      </c>
      <c r="G2786" t="s">
        <v>8219</v>
      </c>
      <c r="H2786">
        <f t="shared" si="172"/>
        <v>108</v>
      </c>
      <c r="I2786" t="str">
        <f t="shared" si="173"/>
        <v>null</v>
      </c>
      <c r="J2786">
        <v>108</v>
      </c>
      <c r="K2786" s="6">
        <v>66.111111111111114</v>
      </c>
      <c r="L2786" t="s">
        <v>8224</v>
      </c>
      <c r="M2786" t="s">
        <v>8246</v>
      </c>
      <c r="N2786">
        <v>1414608843</v>
      </c>
      <c r="O2786" s="11">
        <f t="shared" si="174"/>
        <v>41941.787534722222</v>
      </c>
      <c r="P2786">
        <v>1412794443</v>
      </c>
      <c r="Q2786" s="11">
        <f t="shared" si="175"/>
        <v>41920.787534722222</v>
      </c>
      <c r="R2786" t="b">
        <v>0</v>
      </c>
      <c r="S2786" t="b">
        <v>1</v>
      </c>
      <c r="T2786" t="s">
        <v>8271</v>
      </c>
      <c r="U2786" t="s">
        <v>8317</v>
      </c>
      <c r="V2786" t="s">
        <v>8318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v>104.67999999999999</v>
      </c>
      <c r="G2787" t="s">
        <v>8219</v>
      </c>
      <c r="H2787">
        <f t="shared" si="172"/>
        <v>142</v>
      </c>
      <c r="I2787" t="str">
        <f t="shared" si="173"/>
        <v>null</v>
      </c>
      <c r="J2787">
        <v>142</v>
      </c>
      <c r="K2787" s="6">
        <v>36.859154929577464</v>
      </c>
      <c r="L2787" t="s">
        <v>8224</v>
      </c>
      <c r="M2787" t="s">
        <v>8246</v>
      </c>
      <c r="N2787">
        <v>1470430800</v>
      </c>
      <c r="O2787" s="11">
        <f t="shared" si="174"/>
        <v>42587.875</v>
      </c>
      <c r="P2787">
        <v>1467865967</v>
      </c>
      <c r="Q2787" s="11">
        <f t="shared" si="175"/>
        <v>42558.189432870371</v>
      </c>
      <c r="R2787" t="b">
        <v>0</v>
      </c>
      <c r="S2787" t="b">
        <v>1</v>
      </c>
      <c r="T2787" t="s">
        <v>8271</v>
      </c>
      <c r="U2787" t="s">
        <v>8317</v>
      </c>
      <c r="V2787" t="s">
        <v>8318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v>117.83999999999999</v>
      </c>
      <c r="G2788" t="s">
        <v>8219</v>
      </c>
      <c r="H2788">
        <f t="shared" si="172"/>
        <v>74</v>
      </c>
      <c r="I2788" t="str">
        <f t="shared" si="173"/>
        <v>null</v>
      </c>
      <c r="J2788">
        <v>74</v>
      </c>
      <c r="K2788" s="6">
        <v>39.810810810810814</v>
      </c>
      <c r="L2788" t="s">
        <v>8225</v>
      </c>
      <c r="M2788" t="s">
        <v>8247</v>
      </c>
      <c r="N2788">
        <v>1404913180</v>
      </c>
      <c r="O2788" s="11">
        <f t="shared" si="174"/>
        <v>41829.569212962961</v>
      </c>
      <c r="P2788">
        <v>1403703580</v>
      </c>
      <c r="Q2788" s="11">
        <f t="shared" si="175"/>
        <v>41815.569212962961</v>
      </c>
      <c r="R2788" t="b">
        <v>0</v>
      </c>
      <c r="S2788" t="b">
        <v>1</v>
      </c>
      <c r="T2788" t="s">
        <v>8271</v>
      </c>
      <c r="U2788" t="s">
        <v>8317</v>
      </c>
      <c r="V2788" t="s">
        <v>8318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v>119.7</v>
      </c>
      <c r="G2789" t="s">
        <v>8219</v>
      </c>
      <c r="H2789">
        <f t="shared" si="172"/>
        <v>38</v>
      </c>
      <c r="I2789" t="str">
        <f t="shared" si="173"/>
        <v>null</v>
      </c>
      <c r="J2789">
        <v>38</v>
      </c>
      <c r="K2789" s="6">
        <v>31.5</v>
      </c>
      <c r="L2789" t="s">
        <v>8224</v>
      </c>
      <c r="M2789" t="s">
        <v>8246</v>
      </c>
      <c r="N2789">
        <v>1405658752</v>
      </c>
      <c r="O2789" s="11">
        <f t="shared" si="174"/>
        <v>41838.198518518519</v>
      </c>
      <c r="P2789">
        <v>1403066752</v>
      </c>
      <c r="Q2789" s="11">
        <f t="shared" si="175"/>
        <v>41808.198518518519</v>
      </c>
      <c r="R2789" t="b">
        <v>0</v>
      </c>
      <c r="S2789" t="b">
        <v>1</v>
      </c>
      <c r="T2789" t="s">
        <v>8271</v>
      </c>
      <c r="U2789" t="s">
        <v>8317</v>
      </c>
      <c r="V2789" t="s">
        <v>8318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v>102.49999999999999</v>
      </c>
      <c r="G2790" t="s">
        <v>8219</v>
      </c>
      <c r="H2790">
        <f t="shared" si="172"/>
        <v>20</v>
      </c>
      <c r="I2790" t="str">
        <f t="shared" si="173"/>
        <v>null</v>
      </c>
      <c r="J2790">
        <v>20</v>
      </c>
      <c r="K2790" s="6">
        <v>102.5</v>
      </c>
      <c r="L2790" t="s">
        <v>8224</v>
      </c>
      <c r="M2790" t="s">
        <v>8246</v>
      </c>
      <c r="N2790">
        <v>1469811043</v>
      </c>
      <c r="O2790" s="11">
        <f t="shared" si="174"/>
        <v>42580.701886574068</v>
      </c>
      <c r="P2790">
        <v>1467219043</v>
      </c>
      <c r="Q2790" s="11">
        <f t="shared" si="175"/>
        <v>42550.701886574068</v>
      </c>
      <c r="R2790" t="b">
        <v>0</v>
      </c>
      <c r="S2790" t="b">
        <v>1</v>
      </c>
      <c r="T2790" t="s">
        <v>8271</v>
      </c>
      <c r="U2790" t="s">
        <v>8317</v>
      </c>
      <c r="V2790" t="s">
        <v>8318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v>101.16666666666667</v>
      </c>
      <c r="G2791" t="s">
        <v>8219</v>
      </c>
      <c r="H2791">
        <f t="shared" si="172"/>
        <v>24</v>
      </c>
      <c r="I2791" t="str">
        <f t="shared" si="173"/>
        <v>null</v>
      </c>
      <c r="J2791">
        <v>24</v>
      </c>
      <c r="K2791" s="6">
        <v>126.45833333333333</v>
      </c>
      <c r="L2791" t="s">
        <v>8224</v>
      </c>
      <c r="M2791" t="s">
        <v>8246</v>
      </c>
      <c r="N2791">
        <v>1426132800</v>
      </c>
      <c r="O2791" s="11">
        <f t="shared" si="174"/>
        <v>42075.166666666672</v>
      </c>
      <c r="P2791">
        <v>1424477934</v>
      </c>
      <c r="Q2791" s="11">
        <f t="shared" si="175"/>
        <v>42056.013124999998</v>
      </c>
      <c r="R2791" t="b">
        <v>0</v>
      </c>
      <c r="S2791" t="b">
        <v>1</v>
      </c>
      <c r="T2791" t="s">
        <v>8271</v>
      </c>
      <c r="U2791" t="s">
        <v>8317</v>
      </c>
      <c r="V2791" t="s">
        <v>8318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v>105.33333333333333</v>
      </c>
      <c r="G2792" t="s">
        <v>8219</v>
      </c>
      <c r="H2792">
        <f t="shared" si="172"/>
        <v>66</v>
      </c>
      <c r="I2792" t="str">
        <f t="shared" si="173"/>
        <v>null</v>
      </c>
      <c r="J2792">
        <v>66</v>
      </c>
      <c r="K2792" s="6">
        <v>47.878787878787875</v>
      </c>
      <c r="L2792" t="s">
        <v>8224</v>
      </c>
      <c r="M2792" t="s">
        <v>8246</v>
      </c>
      <c r="N2792">
        <v>1423693903</v>
      </c>
      <c r="O2792" s="11">
        <f t="shared" si="174"/>
        <v>42046.938692129625</v>
      </c>
      <c r="P2792">
        <v>1421101903</v>
      </c>
      <c r="Q2792" s="11">
        <f t="shared" si="175"/>
        <v>42016.938692129625</v>
      </c>
      <c r="R2792" t="b">
        <v>0</v>
      </c>
      <c r="S2792" t="b">
        <v>1</v>
      </c>
      <c r="T2792" t="s">
        <v>8271</v>
      </c>
      <c r="U2792" t="s">
        <v>8317</v>
      </c>
      <c r="V2792" t="s">
        <v>8318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v>102.49999999999999</v>
      </c>
      <c r="G2793" t="s">
        <v>8219</v>
      </c>
      <c r="H2793">
        <f t="shared" si="172"/>
        <v>28</v>
      </c>
      <c r="I2793" t="str">
        <f t="shared" si="173"/>
        <v>null</v>
      </c>
      <c r="J2793">
        <v>28</v>
      </c>
      <c r="K2793" s="6">
        <v>73.214285714285708</v>
      </c>
      <c r="L2793" t="s">
        <v>8224</v>
      </c>
      <c r="M2793" t="s">
        <v>8246</v>
      </c>
      <c r="N2793">
        <v>1473393600</v>
      </c>
      <c r="O2793" s="11">
        <f t="shared" si="174"/>
        <v>42622.166666666672</v>
      </c>
      <c r="P2793">
        <v>1470778559</v>
      </c>
      <c r="Q2793" s="11">
        <f t="shared" si="175"/>
        <v>42591.899988425925</v>
      </c>
      <c r="R2793" t="b">
        <v>0</v>
      </c>
      <c r="S2793" t="b">
        <v>1</v>
      </c>
      <c r="T2793" t="s">
        <v>8271</v>
      </c>
      <c r="U2793" t="s">
        <v>8317</v>
      </c>
      <c r="V2793" t="s">
        <v>8318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v>107.60000000000001</v>
      </c>
      <c r="G2794" t="s">
        <v>8219</v>
      </c>
      <c r="H2794">
        <f t="shared" si="172"/>
        <v>24</v>
      </c>
      <c r="I2794" t="str">
        <f t="shared" si="173"/>
        <v>null</v>
      </c>
      <c r="J2794">
        <v>24</v>
      </c>
      <c r="K2794" s="6">
        <v>89.666666666666671</v>
      </c>
      <c r="L2794" t="s">
        <v>8224</v>
      </c>
      <c r="M2794" t="s">
        <v>8246</v>
      </c>
      <c r="N2794">
        <v>1439357559</v>
      </c>
      <c r="O2794" s="11">
        <f t="shared" si="174"/>
        <v>42228.231006944443</v>
      </c>
      <c r="P2794">
        <v>1435469559</v>
      </c>
      <c r="Q2794" s="11">
        <f t="shared" si="175"/>
        <v>42183.231006944443</v>
      </c>
      <c r="R2794" t="b">
        <v>0</v>
      </c>
      <c r="S2794" t="b">
        <v>1</v>
      </c>
      <c r="T2794" t="s">
        <v>8271</v>
      </c>
      <c r="U2794" t="s">
        <v>8317</v>
      </c>
      <c r="V2794" t="s">
        <v>8318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v>110.5675</v>
      </c>
      <c r="G2795" t="s">
        <v>8219</v>
      </c>
      <c r="H2795">
        <f t="shared" si="172"/>
        <v>73</v>
      </c>
      <c r="I2795" t="str">
        <f t="shared" si="173"/>
        <v>null</v>
      </c>
      <c r="J2795">
        <v>73</v>
      </c>
      <c r="K2795" s="6">
        <v>151.4623287671233</v>
      </c>
      <c r="L2795" t="s">
        <v>8226</v>
      </c>
      <c r="M2795" t="s">
        <v>8248</v>
      </c>
      <c r="N2795">
        <v>1437473005</v>
      </c>
      <c r="O2795" s="11">
        <f t="shared" si="174"/>
        <v>42206.419039351851</v>
      </c>
      <c r="P2795">
        <v>1434881005</v>
      </c>
      <c r="Q2795" s="11">
        <f t="shared" si="175"/>
        <v>42176.419039351851</v>
      </c>
      <c r="R2795" t="b">
        <v>0</v>
      </c>
      <c r="S2795" t="b">
        <v>1</v>
      </c>
      <c r="T2795" t="s">
        <v>8271</v>
      </c>
      <c r="U2795" t="s">
        <v>8317</v>
      </c>
      <c r="V2795" t="s">
        <v>8318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v>150</v>
      </c>
      <c r="G2796" t="s">
        <v>8219</v>
      </c>
      <c r="H2796">
        <f t="shared" si="172"/>
        <v>3</v>
      </c>
      <c r="I2796" t="str">
        <f t="shared" si="173"/>
        <v>null</v>
      </c>
      <c r="J2796">
        <v>3</v>
      </c>
      <c r="K2796" s="6">
        <v>25</v>
      </c>
      <c r="L2796" t="s">
        <v>8225</v>
      </c>
      <c r="M2796" t="s">
        <v>8247</v>
      </c>
      <c r="N2796">
        <v>1457031600</v>
      </c>
      <c r="O2796" s="11">
        <f t="shared" si="174"/>
        <v>42432.791666666672</v>
      </c>
      <c r="P2796">
        <v>1455640559</v>
      </c>
      <c r="Q2796" s="11">
        <f t="shared" si="175"/>
        <v>42416.691655092596</v>
      </c>
      <c r="R2796" t="b">
        <v>0</v>
      </c>
      <c r="S2796" t="b">
        <v>1</v>
      </c>
      <c r="T2796" t="s">
        <v>8271</v>
      </c>
      <c r="U2796" t="s">
        <v>8317</v>
      </c>
      <c r="V2796" t="s">
        <v>8318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v>104.28571428571429</v>
      </c>
      <c r="G2797" t="s">
        <v>8219</v>
      </c>
      <c r="H2797">
        <f t="shared" si="172"/>
        <v>20</v>
      </c>
      <c r="I2797" t="str">
        <f t="shared" si="173"/>
        <v>null</v>
      </c>
      <c r="J2797">
        <v>20</v>
      </c>
      <c r="K2797" s="6">
        <v>36.5</v>
      </c>
      <c r="L2797" t="s">
        <v>8224</v>
      </c>
      <c r="M2797" t="s">
        <v>8246</v>
      </c>
      <c r="N2797">
        <v>1402095600</v>
      </c>
      <c r="O2797" s="11">
        <f t="shared" si="174"/>
        <v>41796.958333333336</v>
      </c>
      <c r="P2797">
        <v>1400675841</v>
      </c>
      <c r="Q2797" s="11">
        <f t="shared" si="175"/>
        <v>41780.525937500002</v>
      </c>
      <c r="R2797" t="b">
        <v>0</v>
      </c>
      <c r="S2797" t="b">
        <v>1</v>
      </c>
      <c r="T2797" t="s">
        <v>8271</v>
      </c>
      <c r="U2797" t="s">
        <v>8317</v>
      </c>
      <c r="V2797" t="s">
        <v>8318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v>115.5</v>
      </c>
      <c r="G2798" t="s">
        <v>8219</v>
      </c>
      <c r="H2798">
        <f t="shared" si="172"/>
        <v>21</v>
      </c>
      <c r="I2798" t="str">
        <f t="shared" si="173"/>
        <v>null</v>
      </c>
      <c r="J2798">
        <v>21</v>
      </c>
      <c r="K2798" s="6">
        <v>44</v>
      </c>
      <c r="L2798" t="s">
        <v>8225</v>
      </c>
      <c r="M2798" t="s">
        <v>8247</v>
      </c>
      <c r="N2798">
        <v>1404564028</v>
      </c>
      <c r="O2798" s="11">
        <f t="shared" si="174"/>
        <v>41825.528101851851</v>
      </c>
      <c r="P2798">
        <v>1401972028</v>
      </c>
      <c r="Q2798" s="11">
        <f t="shared" si="175"/>
        <v>41795.528101851851</v>
      </c>
      <c r="R2798" t="b">
        <v>0</v>
      </c>
      <c r="S2798" t="b">
        <v>1</v>
      </c>
      <c r="T2798" t="s">
        <v>8271</v>
      </c>
      <c r="U2798" t="s">
        <v>8317</v>
      </c>
      <c r="V2798" t="s">
        <v>8318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v>102.64512500000001</v>
      </c>
      <c r="G2799" t="s">
        <v>8219</v>
      </c>
      <c r="H2799">
        <f t="shared" si="172"/>
        <v>94</v>
      </c>
      <c r="I2799" t="str">
        <f t="shared" si="173"/>
        <v>null</v>
      </c>
      <c r="J2799">
        <v>94</v>
      </c>
      <c r="K2799" s="6">
        <v>87.357553191489373</v>
      </c>
      <c r="L2799" t="s">
        <v>8225</v>
      </c>
      <c r="M2799" t="s">
        <v>8247</v>
      </c>
      <c r="N2799">
        <v>1404858840</v>
      </c>
      <c r="O2799" s="11">
        <f t="shared" si="174"/>
        <v>41828.94027777778</v>
      </c>
      <c r="P2799">
        <v>1402266840</v>
      </c>
      <c r="Q2799" s="11">
        <f t="shared" si="175"/>
        <v>41798.94027777778</v>
      </c>
      <c r="R2799" t="b">
        <v>0</v>
      </c>
      <c r="S2799" t="b">
        <v>1</v>
      </c>
      <c r="T2799" t="s">
        <v>8271</v>
      </c>
      <c r="U2799" t="s">
        <v>8317</v>
      </c>
      <c r="V2799" t="s">
        <v>8318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v>101.4</v>
      </c>
      <c r="G2800" t="s">
        <v>8219</v>
      </c>
      <c r="H2800">
        <f t="shared" si="172"/>
        <v>139</v>
      </c>
      <c r="I2800" t="str">
        <f t="shared" si="173"/>
        <v>null</v>
      </c>
      <c r="J2800">
        <v>139</v>
      </c>
      <c r="K2800" s="6">
        <v>36.474820143884891</v>
      </c>
      <c r="L2800" t="s">
        <v>8225</v>
      </c>
      <c r="M2800" t="s">
        <v>8247</v>
      </c>
      <c r="N2800">
        <v>1438358400</v>
      </c>
      <c r="O2800" s="11">
        <f t="shared" si="174"/>
        <v>42216.666666666672</v>
      </c>
      <c r="P2800">
        <v>1437063121</v>
      </c>
      <c r="Q2800" s="11">
        <f t="shared" si="175"/>
        <v>42201.675011574072</v>
      </c>
      <c r="R2800" t="b">
        <v>0</v>
      </c>
      <c r="S2800" t="b">
        <v>1</v>
      </c>
      <c r="T2800" t="s">
        <v>8271</v>
      </c>
      <c r="U2800" t="s">
        <v>8317</v>
      </c>
      <c r="V2800" t="s">
        <v>8318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v>116.6348</v>
      </c>
      <c r="G2801" t="s">
        <v>8219</v>
      </c>
      <c r="H2801">
        <f t="shared" si="172"/>
        <v>130</v>
      </c>
      <c r="I2801" t="str">
        <f t="shared" si="173"/>
        <v>null</v>
      </c>
      <c r="J2801">
        <v>130</v>
      </c>
      <c r="K2801" s="6">
        <v>44.859538461538463</v>
      </c>
      <c r="L2801" t="s">
        <v>8225</v>
      </c>
      <c r="M2801" t="s">
        <v>8247</v>
      </c>
      <c r="N2801">
        <v>1466179200</v>
      </c>
      <c r="O2801" s="11">
        <f t="shared" si="174"/>
        <v>42538.666666666672</v>
      </c>
      <c r="P2801">
        <v>1463466070</v>
      </c>
      <c r="Q2801" s="11">
        <f t="shared" si="175"/>
        <v>42507.264699074076</v>
      </c>
      <c r="R2801" t="b">
        <v>0</v>
      </c>
      <c r="S2801" t="b">
        <v>1</v>
      </c>
      <c r="T2801" t="s">
        <v>8271</v>
      </c>
      <c r="U2801" t="s">
        <v>8317</v>
      </c>
      <c r="V2801" t="s">
        <v>8318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v>133</v>
      </c>
      <c r="G2802" t="s">
        <v>8219</v>
      </c>
      <c r="H2802">
        <f t="shared" si="172"/>
        <v>31</v>
      </c>
      <c r="I2802" t="str">
        <f t="shared" si="173"/>
        <v>null</v>
      </c>
      <c r="J2802">
        <v>31</v>
      </c>
      <c r="K2802" s="6">
        <v>42.903225806451616</v>
      </c>
      <c r="L2802" t="s">
        <v>8225</v>
      </c>
      <c r="M2802" t="s">
        <v>8247</v>
      </c>
      <c r="N2802">
        <v>1420377366</v>
      </c>
      <c r="O2802" s="11">
        <f t="shared" si="174"/>
        <v>42008.552847222221</v>
      </c>
      <c r="P2802">
        <v>1415193366</v>
      </c>
      <c r="Q2802" s="11">
        <f t="shared" si="175"/>
        <v>41948.552847222221</v>
      </c>
      <c r="R2802" t="b">
        <v>0</v>
      </c>
      <c r="S2802" t="b">
        <v>1</v>
      </c>
      <c r="T2802" t="s">
        <v>8271</v>
      </c>
      <c r="U2802" t="s">
        <v>8317</v>
      </c>
      <c r="V2802" t="s">
        <v>8318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v>133.20000000000002</v>
      </c>
      <c r="G2803" t="s">
        <v>8219</v>
      </c>
      <c r="H2803">
        <f t="shared" si="172"/>
        <v>13</v>
      </c>
      <c r="I2803" t="str">
        <f t="shared" si="173"/>
        <v>null</v>
      </c>
      <c r="J2803">
        <v>13</v>
      </c>
      <c r="K2803" s="6">
        <v>51.230769230769234</v>
      </c>
      <c r="L2803" t="s">
        <v>8226</v>
      </c>
      <c r="M2803" t="s">
        <v>8248</v>
      </c>
      <c r="N2803">
        <v>1412938800</v>
      </c>
      <c r="O2803" s="11">
        <f t="shared" si="174"/>
        <v>41922.458333333336</v>
      </c>
      <c r="P2803">
        <v>1411019409</v>
      </c>
      <c r="Q2803" s="11">
        <f t="shared" si="175"/>
        <v>41900.243159722224</v>
      </c>
      <c r="R2803" t="b">
        <v>0</v>
      </c>
      <c r="S2803" t="b">
        <v>1</v>
      </c>
      <c r="T2803" t="s">
        <v>8271</v>
      </c>
      <c r="U2803" t="s">
        <v>8317</v>
      </c>
      <c r="V2803" t="s">
        <v>8318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v>101.83333333333333</v>
      </c>
      <c r="G2804" t="s">
        <v>8219</v>
      </c>
      <c r="H2804">
        <f t="shared" si="172"/>
        <v>90</v>
      </c>
      <c r="I2804" t="str">
        <f t="shared" si="173"/>
        <v>null</v>
      </c>
      <c r="J2804">
        <v>90</v>
      </c>
      <c r="K2804" s="6">
        <v>33.944444444444443</v>
      </c>
      <c r="L2804" t="s">
        <v>8225</v>
      </c>
      <c r="M2804" t="s">
        <v>8247</v>
      </c>
      <c r="N2804">
        <v>1438875107</v>
      </c>
      <c r="O2804" s="11">
        <f t="shared" si="174"/>
        <v>42222.64707175926</v>
      </c>
      <c r="P2804">
        <v>1436283107</v>
      </c>
      <c r="Q2804" s="11">
        <f t="shared" si="175"/>
        <v>42192.64707175926</v>
      </c>
      <c r="R2804" t="b">
        <v>0</v>
      </c>
      <c r="S2804" t="b">
        <v>1</v>
      </c>
      <c r="T2804" t="s">
        <v>8271</v>
      </c>
      <c r="U2804" t="s">
        <v>8317</v>
      </c>
      <c r="V2804" t="s">
        <v>8318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v>127.95</v>
      </c>
      <c r="G2805" t="s">
        <v>8219</v>
      </c>
      <c r="H2805">
        <f t="shared" si="172"/>
        <v>141</v>
      </c>
      <c r="I2805" t="str">
        <f t="shared" si="173"/>
        <v>null</v>
      </c>
      <c r="J2805">
        <v>141</v>
      </c>
      <c r="K2805" s="6">
        <v>90.744680851063833</v>
      </c>
      <c r="L2805" t="s">
        <v>8224</v>
      </c>
      <c r="M2805" t="s">
        <v>8246</v>
      </c>
      <c r="N2805">
        <v>1437004800</v>
      </c>
      <c r="O2805" s="11">
        <f t="shared" si="174"/>
        <v>42201</v>
      </c>
      <c r="P2805">
        <v>1433295276</v>
      </c>
      <c r="Q2805" s="11">
        <f t="shared" si="175"/>
        <v>42158.065694444449</v>
      </c>
      <c r="R2805" t="b">
        <v>0</v>
      </c>
      <c r="S2805" t="b">
        <v>1</v>
      </c>
      <c r="T2805" t="s">
        <v>8271</v>
      </c>
      <c r="U2805" t="s">
        <v>8317</v>
      </c>
      <c r="V2805" t="s">
        <v>8318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v>114.99999999999999</v>
      </c>
      <c r="G2806" t="s">
        <v>8219</v>
      </c>
      <c r="H2806">
        <f t="shared" si="172"/>
        <v>23</v>
      </c>
      <c r="I2806" t="str">
        <f t="shared" si="173"/>
        <v>null</v>
      </c>
      <c r="J2806">
        <v>23</v>
      </c>
      <c r="K2806" s="6">
        <v>50</v>
      </c>
      <c r="L2806" t="s">
        <v>8225</v>
      </c>
      <c r="M2806" t="s">
        <v>8247</v>
      </c>
      <c r="N2806">
        <v>1411987990</v>
      </c>
      <c r="O2806" s="11">
        <f t="shared" si="174"/>
        <v>41911.453587962962</v>
      </c>
      <c r="P2806">
        <v>1409395990</v>
      </c>
      <c r="Q2806" s="11">
        <f t="shared" si="175"/>
        <v>41881.453587962962</v>
      </c>
      <c r="R2806" t="b">
        <v>0</v>
      </c>
      <c r="S2806" t="b">
        <v>1</v>
      </c>
      <c r="T2806" t="s">
        <v>8271</v>
      </c>
      <c r="U2806" t="s">
        <v>8317</v>
      </c>
      <c r="V2806" t="s">
        <v>8318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v>110.00000000000001</v>
      </c>
      <c r="G2807" t="s">
        <v>8219</v>
      </c>
      <c r="H2807">
        <f t="shared" si="172"/>
        <v>18</v>
      </c>
      <c r="I2807" t="str">
        <f t="shared" si="173"/>
        <v>null</v>
      </c>
      <c r="J2807">
        <v>18</v>
      </c>
      <c r="K2807" s="6">
        <v>24.444444444444443</v>
      </c>
      <c r="L2807" t="s">
        <v>8225</v>
      </c>
      <c r="M2807" t="s">
        <v>8247</v>
      </c>
      <c r="N2807">
        <v>1440245273</v>
      </c>
      <c r="O2807" s="11">
        <f t="shared" si="174"/>
        <v>42238.505474537036</v>
      </c>
      <c r="P2807">
        <v>1438085273</v>
      </c>
      <c r="Q2807" s="11">
        <f t="shared" si="175"/>
        <v>42213.505474537036</v>
      </c>
      <c r="R2807" t="b">
        <v>0</v>
      </c>
      <c r="S2807" t="b">
        <v>1</v>
      </c>
      <c r="T2807" t="s">
        <v>8271</v>
      </c>
      <c r="U2807" t="s">
        <v>8317</v>
      </c>
      <c r="V2807" t="s">
        <v>8318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v>112.1</v>
      </c>
      <c r="G2808" t="s">
        <v>8219</v>
      </c>
      <c r="H2808">
        <f t="shared" si="172"/>
        <v>76</v>
      </c>
      <c r="I2808" t="str">
        <f t="shared" si="173"/>
        <v>null</v>
      </c>
      <c r="J2808">
        <v>76</v>
      </c>
      <c r="K2808" s="6">
        <v>44.25</v>
      </c>
      <c r="L2808" t="s">
        <v>8225</v>
      </c>
      <c r="M2808" t="s">
        <v>8247</v>
      </c>
      <c r="N2808">
        <v>1438772400</v>
      </c>
      <c r="O2808" s="11">
        <f t="shared" si="174"/>
        <v>42221.458333333328</v>
      </c>
      <c r="P2808">
        <v>1435645490</v>
      </c>
      <c r="Q2808" s="11">
        <f t="shared" si="175"/>
        <v>42185.267245370371</v>
      </c>
      <c r="R2808" t="b">
        <v>0</v>
      </c>
      <c r="S2808" t="b">
        <v>1</v>
      </c>
      <c r="T2808" t="s">
        <v>8271</v>
      </c>
      <c r="U2808" t="s">
        <v>8317</v>
      </c>
      <c r="V2808" t="s">
        <v>8318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v>126</v>
      </c>
      <c r="G2809" t="s">
        <v>8219</v>
      </c>
      <c r="H2809">
        <f t="shared" si="172"/>
        <v>93</v>
      </c>
      <c r="I2809" t="str">
        <f t="shared" si="173"/>
        <v>null</v>
      </c>
      <c r="J2809">
        <v>93</v>
      </c>
      <c r="K2809" s="6">
        <v>67.741935483870961</v>
      </c>
      <c r="L2809" t="s">
        <v>8224</v>
      </c>
      <c r="M2809" t="s">
        <v>8246</v>
      </c>
      <c r="N2809">
        <v>1435611438</v>
      </c>
      <c r="O2809" s="11">
        <f t="shared" si="174"/>
        <v>42184.873124999998</v>
      </c>
      <c r="P2809">
        <v>1433019438</v>
      </c>
      <c r="Q2809" s="11">
        <f t="shared" si="175"/>
        <v>42154.873124999998</v>
      </c>
      <c r="R2809" t="b">
        <v>0</v>
      </c>
      <c r="S2809" t="b">
        <v>1</v>
      </c>
      <c r="T2809" t="s">
        <v>8271</v>
      </c>
      <c r="U2809" t="s">
        <v>8317</v>
      </c>
      <c r="V2809" t="s">
        <v>8318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v>100.24444444444444</v>
      </c>
      <c r="G2810" t="s">
        <v>8219</v>
      </c>
      <c r="H2810">
        <f t="shared" si="172"/>
        <v>69</v>
      </c>
      <c r="I2810" t="str">
        <f t="shared" si="173"/>
        <v>null</v>
      </c>
      <c r="J2810">
        <v>69</v>
      </c>
      <c r="K2810" s="6">
        <v>65.376811594202906</v>
      </c>
      <c r="L2810" t="s">
        <v>8224</v>
      </c>
      <c r="M2810" t="s">
        <v>8246</v>
      </c>
      <c r="N2810">
        <v>1440274735</v>
      </c>
      <c r="O2810" s="11">
        <f t="shared" si="174"/>
        <v>42238.84646990741</v>
      </c>
      <c r="P2810">
        <v>1437682735</v>
      </c>
      <c r="Q2810" s="11">
        <f t="shared" si="175"/>
        <v>42208.84646990741</v>
      </c>
      <c r="R2810" t="b">
        <v>0</v>
      </c>
      <c r="S2810" t="b">
        <v>1</v>
      </c>
      <c r="T2810" t="s">
        <v>8271</v>
      </c>
      <c r="U2810" t="s">
        <v>8317</v>
      </c>
      <c r="V2810" t="s">
        <v>8318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v>102.4</v>
      </c>
      <c r="G2811" t="s">
        <v>8219</v>
      </c>
      <c r="H2811">
        <f t="shared" si="172"/>
        <v>21</v>
      </c>
      <c r="I2811" t="str">
        <f t="shared" si="173"/>
        <v>null</v>
      </c>
      <c r="J2811">
        <v>21</v>
      </c>
      <c r="K2811" s="6">
        <v>121.9047619047619</v>
      </c>
      <c r="L2811" t="s">
        <v>8224</v>
      </c>
      <c r="M2811" t="s">
        <v>8246</v>
      </c>
      <c r="N2811">
        <v>1459348740</v>
      </c>
      <c r="O2811" s="11">
        <f t="shared" si="174"/>
        <v>42459.610416666663</v>
      </c>
      <c r="P2811">
        <v>1458647725</v>
      </c>
      <c r="Q2811" s="11">
        <f t="shared" si="175"/>
        <v>42451.496817129635</v>
      </c>
      <c r="R2811" t="b">
        <v>0</v>
      </c>
      <c r="S2811" t="b">
        <v>1</v>
      </c>
      <c r="T2811" t="s">
        <v>8271</v>
      </c>
      <c r="U2811" t="s">
        <v>8317</v>
      </c>
      <c r="V2811" t="s">
        <v>8318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v>108.2</v>
      </c>
      <c r="G2812" t="s">
        <v>8219</v>
      </c>
      <c r="H2812">
        <f t="shared" si="172"/>
        <v>57</v>
      </c>
      <c r="I2812" t="str">
        <f t="shared" si="173"/>
        <v>null</v>
      </c>
      <c r="J2812">
        <v>57</v>
      </c>
      <c r="K2812" s="6">
        <v>47.456140350877192</v>
      </c>
      <c r="L2812" t="s">
        <v>8224</v>
      </c>
      <c r="M2812" t="s">
        <v>8246</v>
      </c>
      <c r="N2812">
        <v>1401595140</v>
      </c>
      <c r="O2812" s="11">
        <f t="shared" si="174"/>
        <v>41791.165972222225</v>
      </c>
      <c r="P2812">
        <v>1398828064</v>
      </c>
      <c r="Q2812" s="11">
        <f t="shared" si="175"/>
        <v>41759.13962962963</v>
      </c>
      <c r="R2812" t="b">
        <v>0</v>
      </c>
      <c r="S2812" t="b">
        <v>1</v>
      </c>
      <c r="T2812" t="s">
        <v>8271</v>
      </c>
      <c r="U2812" t="s">
        <v>8317</v>
      </c>
      <c r="V2812" t="s">
        <v>8318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v>100.27</v>
      </c>
      <c r="G2813" t="s">
        <v>8219</v>
      </c>
      <c r="H2813">
        <f t="shared" si="172"/>
        <v>108</v>
      </c>
      <c r="I2813" t="str">
        <f t="shared" si="173"/>
        <v>null</v>
      </c>
      <c r="J2813">
        <v>108</v>
      </c>
      <c r="K2813" s="6">
        <v>92.842592592592595</v>
      </c>
      <c r="L2813" t="s">
        <v>8225</v>
      </c>
      <c r="M2813" t="s">
        <v>8247</v>
      </c>
      <c r="N2813">
        <v>1424692503</v>
      </c>
      <c r="O2813" s="11">
        <f t="shared" si="174"/>
        <v>42058.496562500004</v>
      </c>
      <c r="P2813">
        <v>1422100503</v>
      </c>
      <c r="Q2813" s="11">
        <f t="shared" si="175"/>
        <v>42028.496562500004</v>
      </c>
      <c r="R2813" t="b">
        <v>0</v>
      </c>
      <c r="S2813" t="b">
        <v>1</v>
      </c>
      <c r="T2813" t="s">
        <v>8271</v>
      </c>
      <c r="U2813" t="s">
        <v>8317</v>
      </c>
      <c r="V2813" t="s">
        <v>8318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v>113.3</v>
      </c>
      <c r="G2814" t="s">
        <v>8219</v>
      </c>
      <c r="H2814">
        <f t="shared" si="172"/>
        <v>83</v>
      </c>
      <c r="I2814" t="str">
        <f t="shared" si="173"/>
        <v>null</v>
      </c>
      <c r="J2814">
        <v>83</v>
      </c>
      <c r="K2814" s="6">
        <v>68.253012048192772</v>
      </c>
      <c r="L2814" t="s">
        <v>8229</v>
      </c>
      <c r="M2814" t="s">
        <v>8251</v>
      </c>
      <c r="N2814">
        <v>1428292800</v>
      </c>
      <c r="O2814" s="11">
        <f t="shared" si="174"/>
        <v>42100.166666666672</v>
      </c>
      <c r="P2814">
        <v>1424368298</v>
      </c>
      <c r="Q2814" s="11">
        <f t="shared" si="175"/>
        <v>42054.74418981481</v>
      </c>
      <c r="R2814" t="b">
        <v>0</v>
      </c>
      <c r="S2814" t="b">
        <v>1</v>
      </c>
      <c r="T2814" t="s">
        <v>8271</v>
      </c>
      <c r="U2814" t="s">
        <v>8317</v>
      </c>
      <c r="V2814" t="s">
        <v>8318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v>127.57571428571428</v>
      </c>
      <c r="G2815" t="s">
        <v>8219</v>
      </c>
      <c r="H2815">
        <f t="shared" si="172"/>
        <v>96</v>
      </c>
      <c r="I2815" t="str">
        <f t="shared" si="173"/>
        <v>null</v>
      </c>
      <c r="J2815">
        <v>96</v>
      </c>
      <c r="K2815" s="6">
        <v>37.209583333333335</v>
      </c>
      <c r="L2815" t="s">
        <v>8224</v>
      </c>
      <c r="M2815" t="s">
        <v>8246</v>
      </c>
      <c r="N2815">
        <v>1481737761</v>
      </c>
      <c r="O2815" s="11">
        <f t="shared" si="174"/>
        <v>42718.742604166662</v>
      </c>
      <c r="P2815">
        <v>1479577761</v>
      </c>
      <c r="Q2815" s="11">
        <f t="shared" si="175"/>
        <v>42693.742604166662</v>
      </c>
      <c r="R2815" t="b">
        <v>0</v>
      </c>
      <c r="S2815" t="b">
        <v>1</v>
      </c>
      <c r="T2815" t="s">
        <v>8271</v>
      </c>
      <c r="U2815" t="s">
        <v>8317</v>
      </c>
      <c r="V2815" t="s">
        <v>8318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v>107.73333333333332</v>
      </c>
      <c r="G2816" t="s">
        <v>8219</v>
      </c>
      <c r="H2816">
        <f t="shared" si="172"/>
        <v>64</v>
      </c>
      <c r="I2816" t="str">
        <f t="shared" si="173"/>
        <v>null</v>
      </c>
      <c r="J2816">
        <v>64</v>
      </c>
      <c r="K2816" s="6">
        <v>25.25</v>
      </c>
      <c r="L2816" t="s">
        <v>8225</v>
      </c>
      <c r="M2816" t="s">
        <v>8247</v>
      </c>
      <c r="N2816">
        <v>1431164115</v>
      </c>
      <c r="O2816" s="11">
        <f t="shared" si="174"/>
        <v>42133.399479166663</v>
      </c>
      <c r="P2816">
        <v>1428572115</v>
      </c>
      <c r="Q2816" s="11">
        <f t="shared" si="175"/>
        <v>42103.399479166663</v>
      </c>
      <c r="R2816" t="b">
        <v>0</v>
      </c>
      <c r="S2816" t="b">
        <v>1</v>
      </c>
      <c r="T2816" t="s">
        <v>8271</v>
      </c>
      <c r="U2816" t="s">
        <v>8317</v>
      </c>
      <c r="V2816" t="s">
        <v>8318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v>242</v>
      </c>
      <c r="G2817" t="s">
        <v>8219</v>
      </c>
      <c r="H2817">
        <f t="shared" si="172"/>
        <v>14</v>
      </c>
      <c r="I2817" t="str">
        <f t="shared" si="173"/>
        <v>null</v>
      </c>
      <c r="J2817">
        <v>14</v>
      </c>
      <c r="K2817" s="6">
        <v>43.214285714285715</v>
      </c>
      <c r="L2817" t="s">
        <v>8229</v>
      </c>
      <c r="M2817" t="s">
        <v>8251</v>
      </c>
      <c r="N2817">
        <v>1470595109</v>
      </c>
      <c r="O2817" s="11">
        <f t="shared" si="174"/>
        <v>42589.776724537034</v>
      </c>
      <c r="P2817">
        <v>1468003109</v>
      </c>
      <c r="Q2817" s="11">
        <f t="shared" si="175"/>
        <v>42559.776724537034</v>
      </c>
      <c r="R2817" t="b">
        <v>0</v>
      </c>
      <c r="S2817" t="b">
        <v>1</v>
      </c>
      <c r="T2817" t="s">
        <v>8271</v>
      </c>
      <c r="U2817" t="s">
        <v>8317</v>
      </c>
      <c r="V2817" t="s">
        <v>8318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v>141.56666666666666</v>
      </c>
      <c r="G2818" t="s">
        <v>8219</v>
      </c>
      <c r="H2818">
        <f t="shared" ref="H2818:H2881" si="176">IF(G2818="successful",J2818,"null")</f>
        <v>169</v>
      </c>
      <c r="I2818" t="str">
        <f t="shared" si="173"/>
        <v>null</v>
      </c>
      <c r="J2818">
        <v>169</v>
      </c>
      <c r="K2818" s="6">
        <v>25.130177514792898</v>
      </c>
      <c r="L2818" t="s">
        <v>8225</v>
      </c>
      <c r="M2818" t="s">
        <v>8247</v>
      </c>
      <c r="N2818">
        <v>1438531200</v>
      </c>
      <c r="O2818" s="11">
        <f t="shared" si="174"/>
        <v>42218.666666666672</v>
      </c>
      <c r="P2818">
        <v>1435921992</v>
      </c>
      <c r="Q2818" s="11">
        <f t="shared" si="175"/>
        <v>42188.467499999999</v>
      </c>
      <c r="R2818" t="b">
        <v>0</v>
      </c>
      <c r="S2818" t="b">
        <v>1</v>
      </c>
      <c r="T2818" t="s">
        <v>8271</v>
      </c>
      <c r="U2818" t="s">
        <v>8317</v>
      </c>
      <c r="V2818" t="s">
        <v>8318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v>130</v>
      </c>
      <c r="G2819" t="s">
        <v>8219</v>
      </c>
      <c r="H2819">
        <f t="shared" si="176"/>
        <v>33</v>
      </c>
      <c r="I2819" t="str">
        <f t="shared" ref="I2819:I2882" si="177">IF(G2819="failed",J2819,"null")</f>
        <v>null</v>
      </c>
      <c r="J2819">
        <v>33</v>
      </c>
      <c r="K2819" s="6">
        <v>23.636363636363637</v>
      </c>
      <c r="L2819" t="s">
        <v>8225</v>
      </c>
      <c r="M2819" t="s">
        <v>8247</v>
      </c>
      <c r="N2819">
        <v>1425136462</v>
      </c>
      <c r="O2819" s="11">
        <f t="shared" ref="O2819:O2882" si="178">(((N2819/60)/60/24)+DATE(1970,1,1))</f>
        <v>42063.634976851856</v>
      </c>
      <c r="P2819">
        <v>1421680462</v>
      </c>
      <c r="Q2819" s="11">
        <f t="shared" ref="Q2819:Q2882" si="179">(((P2819/60)/60/24)+DATE(1970,1,1))</f>
        <v>42023.634976851856</v>
      </c>
      <c r="R2819" t="b">
        <v>0</v>
      </c>
      <c r="S2819" t="b">
        <v>1</v>
      </c>
      <c r="T2819" t="s">
        <v>8271</v>
      </c>
      <c r="U2819" t="s">
        <v>8317</v>
      </c>
      <c r="V2819" t="s">
        <v>8318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v>106.03</v>
      </c>
      <c r="G2820" t="s">
        <v>8219</v>
      </c>
      <c r="H2820">
        <f t="shared" si="176"/>
        <v>102</v>
      </c>
      <c r="I2820" t="str">
        <f t="shared" si="177"/>
        <v>null</v>
      </c>
      <c r="J2820">
        <v>102</v>
      </c>
      <c r="K2820" s="6">
        <v>103.95098039215686</v>
      </c>
      <c r="L2820" t="s">
        <v>8224</v>
      </c>
      <c r="M2820" t="s">
        <v>8246</v>
      </c>
      <c r="N2820">
        <v>1443018086</v>
      </c>
      <c r="O2820" s="11">
        <f t="shared" si="178"/>
        <v>42270.598217592589</v>
      </c>
      <c r="P2820">
        <v>1441290086</v>
      </c>
      <c r="Q2820" s="11">
        <f t="shared" si="179"/>
        <v>42250.598217592589</v>
      </c>
      <c r="R2820" t="b">
        <v>0</v>
      </c>
      <c r="S2820" t="b">
        <v>1</v>
      </c>
      <c r="T2820" t="s">
        <v>8271</v>
      </c>
      <c r="U2820" t="s">
        <v>8317</v>
      </c>
      <c r="V2820" t="s">
        <v>8318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v>104.80000000000001</v>
      </c>
      <c r="G2821" t="s">
        <v>8219</v>
      </c>
      <c r="H2821">
        <f t="shared" si="176"/>
        <v>104</v>
      </c>
      <c r="I2821" t="str">
        <f t="shared" si="177"/>
        <v>null</v>
      </c>
      <c r="J2821">
        <v>104</v>
      </c>
      <c r="K2821" s="6">
        <v>50.384615384615387</v>
      </c>
      <c r="L2821" t="s">
        <v>8225</v>
      </c>
      <c r="M2821" t="s">
        <v>8247</v>
      </c>
      <c r="N2821">
        <v>1434285409</v>
      </c>
      <c r="O2821" s="11">
        <f t="shared" si="178"/>
        <v>42169.525567129633</v>
      </c>
      <c r="P2821">
        <v>1431693409</v>
      </c>
      <c r="Q2821" s="11">
        <f t="shared" si="179"/>
        <v>42139.525567129633</v>
      </c>
      <c r="R2821" t="b">
        <v>0</v>
      </c>
      <c r="S2821" t="b">
        <v>1</v>
      </c>
      <c r="T2821" t="s">
        <v>8271</v>
      </c>
      <c r="U2821" t="s">
        <v>8317</v>
      </c>
      <c r="V2821" t="s">
        <v>8318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v>136</v>
      </c>
      <c r="G2822" t="s">
        <v>8219</v>
      </c>
      <c r="H2822">
        <f t="shared" si="176"/>
        <v>20</v>
      </c>
      <c r="I2822" t="str">
        <f t="shared" si="177"/>
        <v>null</v>
      </c>
      <c r="J2822">
        <v>20</v>
      </c>
      <c r="K2822" s="6">
        <v>13.6</v>
      </c>
      <c r="L2822" t="s">
        <v>8225</v>
      </c>
      <c r="M2822" t="s">
        <v>8247</v>
      </c>
      <c r="N2822">
        <v>1456444800</v>
      </c>
      <c r="O2822" s="11">
        <f t="shared" si="178"/>
        <v>42426</v>
      </c>
      <c r="P2822">
        <v>1454337589</v>
      </c>
      <c r="Q2822" s="11">
        <f t="shared" si="179"/>
        <v>42401.610983796301</v>
      </c>
      <c r="R2822" t="b">
        <v>0</v>
      </c>
      <c r="S2822" t="b">
        <v>1</v>
      </c>
      <c r="T2822" t="s">
        <v>8271</v>
      </c>
      <c r="U2822" t="s">
        <v>8317</v>
      </c>
      <c r="V2822" t="s">
        <v>8318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v>100</v>
      </c>
      <c r="G2823" t="s">
        <v>8219</v>
      </c>
      <c r="H2823">
        <f t="shared" si="176"/>
        <v>35</v>
      </c>
      <c r="I2823" t="str">
        <f t="shared" si="177"/>
        <v>null</v>
      </c>
      <c r="J2823">
        <v>35</v>
      </c>
      <c r="K2823" s="6">
        <v>28.571428571428573</v>
      </c>
      <c r="L2823" t="s">
        <v>8225</v>
      </c>
      <c r="M2823" t="s">
        <v>8247</v>
      </c>
      <c r="N2823">
        <v>1411510135</v>
      </c>
      <c r="O2823" s="11">
        <f t="shared" si="178"/>
        <v>41905.922858796301</v>
      </c>
      <c r="P2823">
        <v>1408918135</v>
      </c>
      <c r="Q2823" s="11">
        <f t="shared" si="179"/>
        <v>41875.922858796301</v>
      </c>
      <c r="R2823" t="b">
        <v>0</v>
      </c>
      <c r="S2823" t="b">
        <v>1</v>
      </c>
      <c r="T2823" t="s">
        <v>8271</v>
      </c>
      <c r="U2823" t="s">
        <v>8317</v>
      </c>
      <c r="V2823" t="s">
        <v>8318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v>100</v>
      </c>
      <c r="G2824" t="s">
        <v>8219</v>
      </c>
      <c r="H2824">
        <f t="shared" si="176"/>
        <v>94</v>
      </c>
      <c r="I2824" t="str">
        <f t="shared" si="177"/>
        <v>null</v>
      </c>
      <c r="J2824">
        <v>94</v>
      </c>
      <c r="K2824" s="6">
        <v>63.829787234042556</v>
      </c>
      <c r="L2824" t="s">
        <v>8224</v>
      </c>
      <c r="M2824" t="s">
        <v>8246</v>
      </c>
      <c r="N2824">
        <v>1427469892</v>
      </c>
      <c r="O2824" s="11">
        <f t="shared" si="178"/>
        <v>42090.642268518524</v>
      </c>
      <c r="P2824">
        <v>1424881492</v>
      </c>
      <c r="Q2824" s="11">
        <f t="shared" si="179"/>
        <v>42060.683935185181</v>
      </c>
      <c r="R2824" t="b">
        <v>0</v>
      </c>
      <c r="S2824" t="b">
        <v>1</v>
      </c>
      <c r="T2824" t="s">
        <v>8271</v>
      </c>
      <c r="U2824" t="s">
        <v>8317</v>
      </c>
      <c r="V2824" t="s">
        <v>8318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v>124</v>
      </c>
      <c r="G2825" t="s">
        <v>8219</v>
      </c>
      <c r="H2825">
        <f t="shared" si="176"/>
        <v>14</v>
      </c>
      <c r="I2825" t="str">
        <f t="shared" si="177"/>
        <v>null</v>
      </c>
      <c r="J2825">
        <v>14</v>
      </c>
      <c r="K2825" s="6">
        <v>8.8571428571428577</v>
      </c>
      <c r="L2825" t="s">
        <v>8225</v>
      </c>
      <c r="M2825" t="s">
        <v>8247</v>
      </c>
      <c r="N2825">
        <v>1427842740</v>
      </c>
      <c r="O2825" s="11">
        <f t="shared" si="178"/>
        <v>42094.957638888889</v>
      </c>
      <c r="P2825">
        <v>1425428206</v>
      </c>
      <c r="Q2825" s="11">
        <f t="shared" si="179"/>
        <v>42067.011643518519</v>
      </c>
      <c r="R2825" t="b">
        <v>0</v>
      </c>
      <c r="S2825" t="b">
        <v>1</v>
      </c>
      <c r="T2825" t="s">
        <v>8271</v>
      </c>
      <c r="U2825" t="s">
        <v>8317</v>
      </c>
      <c r="V2825" t="s">
        <v>8318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v>116.92307692307693</v>
      </c>
      <c r="G2826" t="s">
        <v>8219</v>
      </c>
      <c r="H2826">
        <f t="shared" si="176"/>
        <v>15</v>
      </c>
      <c r="I2826" t="str">
        <f t="shared" si="177"/>
        <v>null</v>
      </c>
      <c r="J2826">
        <v>15</v>
      </c>
      <c r="K2826" s="6">
        <v>50.666666666666664</v>
      </c>
      <c r="L2826" t="s">
        <v>8224</v>
      </c>
      <c r="M2826" t="s">
        <v>8246</v>
      </c>
      <c r="N2826">
        <v>1434159780</v>
      </c>
      <c r="O2826" s="11">
        <f t="shared" si="178"/>
        <v>42168.071527777778</v>
      </c>
      <c r="P2826">
        <v>1431412196</v>
      </c>
      <c r="Q2826" s="11">
        <f t="shared" si="179"/>
        <v>42136.270787037036</v>
      </c>
      <c r="R2826" t="b">
        <v>0</v>
      </c>
      <c r="S2826" t="b">
        <v>1</v>
      </c>
      <c r="T2826" t="s">
        <v>8271</v>
      </c>
      <c r="U2826" t="s">
        <v>8317</v>
      </c>
      <c r="V2826" t="s">
        <v>8318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v>103.33333333333334</v>
      </c>
      <c r="G2827" t="s">
        <v>8219</v>
      </c>
      <c r="H2827">
        <f t="shared" si="176"/>
        <v>51</v>
      </c>
      <c r="I2827" t="str">
        <f t="shared" si="177"/>
        <v>null</v>
      </c>
      <c r="J2827">
        <v>51</v>
      </c>
      <c r="K2827" s="6">
        <v>60.784313725490193</v>
      </c>
      <c r="L2827" t="s">
        <v>8225</v>
      </c>
      <c r="M2827" t="s">
        <v>8247</v>
      </c>
      <c r="N2827">
        <v>1449255686</v>
      </c>
      <c r="O2827" s="11">
        <f t="shared" si="178"/>
        <v>42342.792662037042</v>
      </c>
      <c r="P2827">
        <v>1446663686</v>
      </c>
      <c r="Q2827" s="11">
        <f t="shared" si="179"/>
        <v>42312.792662037042</v>
      </c>
      <c r="R2827" t="b">
        <v>0</v>
      </c>
      <c r="S2827" t="b">
        <v>1</v>
      </c>
      <c r="T2827" t="s">
        <v>8271</v>
      </c>
      <c r="U2827" t="s">
        <v>8317</v>
      </c>
      <c r="V2827" t="s">
        <v>8318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v>107.74999999999999</v>
      </c>
      <c r="G2828" t="s">
        <v>8219</v>
      </c>
      <c r="H2828">
        <f t="shared" si="176"/>
        <v>19</v>
      </c>
      <c r="I2828" t="str">
        <f t="shared" si="177"/>
        <v>null</v>
      </c>
      <c r="J2828">
        <v>19</v>
      </c>
      <c r="K2828" s="6">
        <v>113.42105263157895</v>
      </c>
      <c r="L2828" t="s">
        <v>8224</v>
      </c>
      <c r="M2828" t="s">
        <v>8246</v>
      </c>
      <c r="N2828">
        <v>1436511600</v>
      </c>
      <c r="O2828" s="11">
        <f t="shared" si="178"/>
        <v>42195.291666666672</v>
      </c>
      <c r="P2828">
        <v>1434415812</v>
      </c>
      <c r="Q2828" s="11">
        <f t="shared" si="179"/>
        <v>42171.034861111111</v>
      </c>
      <c r="R2828" t="b">
        <v>0</v>
      </c>
      <c r="S2828" t="b">
        <v>1</v>
      </c>
      <c r="T2828" t="s">
        <v>8271</v>
      </c>
      <c r="U2828" t="s">
        <v>8317</v>
      </c>
      <c r="V2828" t="s">
        <v>8318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v>120.24999999999999</v>
      </c>
      <c r="G2829" t="s">
        <v>8219</v>
      </c>
      <c r="H2829">
        <f t="shared" si="176"/>
        <v>23</v>
      </c>
      <c r="I2829" t="str">
        <f t="shared" si="177"/>
        <v>null</v>
      </c>
      <c r="J2829">
        <v>23</v>
      </c>
      <c r="K2829" s="6">
        <v>104.56521739130434</v>
      </c>
      <c r="L2829" t="s">
        <v>8224</v>
      </c>
      <c r="M2829" t="s">
        <v>8246</v>
      </c>
      <c r="N2829">
        <v>1464971400</v>
      </c>
      <c r="O2829" s="11">
        <f t="shared" si="178"/>
        <v>42524.6875</v>
      </c>
      <c r="P2829">
        <v>1462379066</v>
      </c>
      <c r="Q2829" s="11">
        <f t="shared" si="179"/>
        <v>42494.683634259258</v>
      </c>
      <c r="R2829" t="b">
        <v>0</v>
      </c>
      <c r="S2829" t="b">
        <v>1</v>
      </c>
      <c r="T2829" t="s">
        <v>8271</v>
      </c>
      <c r="U2829" t="s">
        <v>8317</v>
      </c>
      <c r="V2829" t="s">
        <v>8318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v>100.37894736842105</v>
      </c>
      <c r="G2830" t="s">
        <v>8219</v>
      </c>
      <c r="H2830">
        <f t="shared" si="176"/>
        <v>97</v>
      </c>
      <c r="I2830" t="str">
        <f t="shared" si="177"/>
        <v>null</v>
      </c>
      <c r="J2830">
        <v>97</v>
      </c>
      <c r="K2830" s="6">
        <v>98.30927835051547</v>
      </c>
      <c r="L2830" t="s">
        <v>8225</v>
      </c>
      <c r="M2830" t="s">
        <v>8247</v>
      </c>
      <c r="N2830">
        <v>1443826800</v>
      </c>
      <c r="O2830" s="11">
        <f t="shared" si="178"/>
        <v>42279.958333333328</v>
      </c>
      <c r="P2830">
        <v>1441606869</v>
      </c>
      <c r="Q2830" s="11">
        <f t="shared" si="179"/>
        <v>42254.264687499999</v>
      </c>
      <c r="R2830" t="b">
        <v>0</v>
      </c>
      <c r="S2830" t="b">
        <v>1</v>
      </c>
      <c r="T2830" t="s">
        <v>8271</v>
      </c>
      <c r="U2830" t="s">
        <v>8317</v>
      </c>
      <c r="V2830" t="s">
        <v>8318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v>106.52</v>
      </c>
      <c r="G2831" t="s">
        <v>8219</v>
      </c>
      <c r="H2831">
        <f t="shared" si="176"/>
        <v>76</v>
      </c>
      <c r="I2831" t="str">
        <f t="shared" si="177"/>
        <v>null</v>
      </c>
      <c r="J2831">
        <v>76</v>
      </c>
      <c r="K2831" s="6">
        <v>35.039473684210527</v>
      </c>
      <c r="L2831" t="s">
        <v>8225</v>
      </c>
      <c r="M2831" t="s">
        <v>8247</v>
      </c>
      <c r="N2831">
        <v>1464863118</v>
      </c>
      <c r="O2831" s="11">
        <f t="shared" si="178"/>
        <v>42523.434236111112</v>
      </c>
      <c r="P2831">
        <v>1462443918</v>
      </c>
      <c r="Q2831" s="11">
        <f t="shared" si="179"/>
        <v>42495.434236111112</v>
      </c>
      <c r="R2831" t="b">
        <v>0</v>
      </c>
      <c r="S2831" t="b">
        <v>1</v>
      </c>
      <c r="T2831" t="s">
        <v>8271</v>
      </c>
      <c r="U2831" t="s">
        <v>8317</v>
      </c>
      <c r="V2831" t="s">
        <v>8318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v>100</v>
      </c>
      <c r="G2832" t="s">
        <v>8219</v>
      </c>
      <c r="H2832">
        <f t="shared" si="176"/>
        <v>11</v>
      </c>
      <c r="I2832" t="str">
        <f t="shared" si="177"/>
        <v>null</v>
      </c>
      <c r="J2832">
        <v>11</v>
      </c>
      <c r="K2832" s="6">
        <v>272.72727272727275</v>
      </c>
      <c r="L2832" t="s">
        <v>8224</v>
      </c>
      <c r="M2832" t="s">
        <v>8246</v>
      </c>
      <c r="N2832">
        <v>1399867140</v>
      </c>
      <c r="O2832" s="11">
        <f t="shared" si="178"/>
        <v>41771.165972222225</v>
      </c>
      <c r="P2832">
        <v>1398802148</v>
      </c>
      <c r="Q2832" s="11">
        <f t="shared" si="179"/>
        <v>41758.839675925927</v>
      </c>
      <c r="R2832" t="b">
        <v>0</v>
      </c>
      <c r="S2832" t="b">
        <v>1</v>
      </c>
      <c r="T2832" t="s">
        <v>8271</v>
      </c>
      <c r="U2832" t="s">
        <v>8317</v>
      </c>
      <c r="V2832" t="s">
        <v>8318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v>110.66666666666667</v>
      </c>
      <c r="G2833" t="s">
        <v>8219</v>
      </c>
      <c r="H2833">
        <f t="shared" si="176"/>
        <v>52</v>
      </c>
      <c r="I2833" t="str">
        <f t="shared" si="177"/>
        <v>null</v>
      </c>
      <c r="J2833">
        <v>52</v>
      </c>
      <c r="K2833" s="6">
        <v>63.846153846153847</v>
      </c>
      <c r="L2833" t="s">
        <v>8224</v>
      </c>
      <c r="M2833" t="s">
        <v>8246</v>
      </c>
      <c r="N2833">
        <v>1437076070</v>
      </c>
      <c r="O2833" s="11">
        <f t="shared" si="178"/>
        <v>42201.824884259258</v>
      </c>
      <c r="P2833">
        <v>1434484070</v>
      </c>
      <c r="Q2833" s="11">
        <f t="shared" si="179"/>
        <v>42171.824884259258</v>
      </c>
      <c r="R2833" t="b">
        <v>0</v>
      </c>
      <c r="S2833" t="b">
        <v>1</v>
      </c>
      <c r="T2833" t="s">
        <v>8271</v>
      </c>
      <c r="U2833" t="s">
        <v>8317</v>
      </c>
      <c r="V2833" t="s">
        <v>8318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v>114.71959999999999</v>
      </c>
      <c r="G2834" t="s">
        <v>8219</v>
      </c>
      <c r="H2834">
        <f t="shared" si="176"/>
        <v>95</v>
      </c>
      <c r="I2834" t="str">
        <f t="shared" si="177"/>
        <v>null</v>
      </c>
      <c r="J2834">
        <v>95</v>
      </c>
      <c r="K2834" s="6">
        <v>30.189368421052631</v>
      </c>
      <c r="L2834" t="s">
        <v>8225</v>
      </c>
      <c r="M2834" t="s">
        <v>8247</v>
      </c>
      <c r="N2834">
        <v>1416780000</v>
      </c>
      <c r="O2834" s="11">
        <f t="shared" si="178"/>
        <v>41966.916666666672</v>
      </c>
      <c r="P2834">
        <v>1414342894</v>
      </c>
      <c r="Q2834" s="11">
        <f t="shared" si="179"/>
        <v>41938.709421296298</v>
      </c>
      <c r="R2834" t="b">
        <v>0</v>
      </c>
      <c r="S2834" t="b">
        <v>1</v>
      </c>
      <c r="T2834" t="s">
        <v>8271</v>
      </c>
      <c r="U2834" t="s">
        <v>8317</v>
      </c>
      <c r="V2834" t="s">
        <v>8318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v>108.25925925925925</v>
      </c>
      <c r="G2835" t="s">
        <v>8219</v>
      </c>
      <c r="H2835">
        <f t="shared" si="176"/>
        <v>35</v>
      </c>
      <c r="I2835" t="str">
        <f t="shared" si="177"/>
        <v>null</v>
      </c>
      <c r="J2835">
        <v>35</v>
      </c>
      <c r="K2835" s="6">
        <v>83.51428571428572</v>
      </c>
      <c r="L2835" t="s">
        <v>8224</v>
      </c>
      <c r="M2835" t="s">
        <v>8246</v>
      </c>
      <c r="N2835">
        <v>1444528800</v>
      </c>
      <c r="O2835" s="11">
        <f t="shared" si="178"/>
        <v>42288.083333333328</v>
      </c>
      <c r="P2835">
        <v>1442804633</v>
      </c>
      <c r="Q2835" s="11">
        <f t="shared" si="179"/>
        <v>42268.127696759257</v>
      </c>
      <c r="R2835" t="b">
        <v>0</v>
      </c>
      <c r="S2835" t="b">
        <v>1</v>
      </c>
      <c r="T2835" t="s">
        <v>8271</v>
      </c>
      <c r="U2835" t="s">
        <v>8317</v>
      </c>
      <c r="V2835" t="s">
        <v>8318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v>170</v>
      </c>
      <c r="G2836" t="s">
        <v>8219</v>
      </c>
      <c r="H2836">
        <f t="shared" si="176"/>
        <v>21</v>
      </c>
      <c r="I2836" t="str">
        <f t="shared" si="177"/>
        <v>null</v>
      </c>
      <c r="J2836">
        <v>21</v>
      </c>
      <c r="K2836" s="6">
        <v>64.761904761904759</v>
      </c>
      <c r="L2836" t="s">
        <v>8225</v>
      </c>
      <c r="M2836" t="s">
        <v>8247</v>
      </c>
      <c r="N2836">
        <v>1422658930</v>
      </c>
      <c r="O2836" s="11">
        <f t="shared" si="178"/>
        <v>42034.959837962961</v>
      </c>
      <c r="P2836">
        <v>1421362930</v>
      </c>
      <c r="Q2836" s="11">
        <f t="shared" si="179"/>
        <v>42019.959837962961</v>
      </c>
      <c r="R2836" t="b">
        <v>0</v>
      </c>
      <c r="S2836" t="b">
        <v>1</v>
      </c>
      <c r="T2836" t="s">
        <v>8271</v>
      </c>
      <c r="U2836" t="s">
        <v>8317</v>
      </c>
      <c r="V2836" t="s">
        <v>8318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v>187.09899999999999</v>
      </c>
      <c r="G2837" t="s">
        <v>8219</v>
      </c>
      <c r="H2837">
        <f t="shared" si="176"/>
        <v>93</v>
      </c>
      <c r="I2837" t="str">
        <f t="shared" si="177"/>
        <v>null</v>
      </c>
      <c r="J2837">
        <v>93</v>
      </c>
      <c r="K2837" s="6">
        <v>20.118172043010752</v>
      </c>
      <c r="L2837" t="s">
        <v>8225</v>
      </c>
      <c r="M2837" t="s">
        <v>8247</v>
      </c>
      <c r="N2837">
        <v>1449273600</v>
      </c>
      <c r="O2837" s="11">
        <f t="shared" si="178"/>
        <v>42343</v>
      </c>
      <c r="P2837">
        <v>1446742417</v>
      </c>
      <c r="Q2837" s="11">
        <f t="shared" si="179"/>
        <v>42313.703900462962</v>
      </c>
      <c r="R2837" t="b">
        <v>0</v>
      </c>
      <c r="S2837" t="b">
        <v>1</v>
      </c>
      <c r="T2837" t="s">
        <v>8271</v>
      </c>
      <c r="U2837" t="s">
        <v>8317</v>
      </c>
      <c r="V2837" t="s">
        <v>8318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v>107.77777777777777</v>
      </c>
      <c r="G2838" t="s">
        <v>8219</v>
      </c>
      <c r="H2838">
        <f t="shared" si="176"/>
        <v>11</v>
      </c>
      <c r="I2838" t="str">
        <f t="shared" si="177"/>
        <v>null</v>
      </c>
      <c r="J2838">
        <v>11</v>
      </c>
      <c r="K2838" s="6">
        <v>44.090909090909093</v>
      </c>
      <c r="L2838" t="s">
        <v>8224</v>
      </c>
      <c r="M2838" t="s">
        <v>8246</v>
      </c>
      <c r="N2838">
        <v>1487393940</v>
      </c>
      <c r="O2838" s="11">
        <f t="shared" si="178"/>
        <v>42784.207638888889</v>
      </c>
      <c r="P2838">
        <v>1484115418</v>
      </c>
      <c r="Q2838" s="11">
        <f t="shared" si="179"/>
        <v>42746.261782407411</v>
      </c>
      <c r="R2838" t="b">
        <v>0</v>
      </c>
      <c r="S2838" t="b">
        <v>1</v>
      </c>
      <c r="T2838" t="s">
        <v>8271</v>
      </c>
      <c r="U2838" t="s">
        <v>8317</v>
      </c>
      <c r="V2838" t="s">
        <v>8318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v>100</v>
      </c>
      <c r="G2839" t="s">
        <v>8219</v>
      </c>
      <c r="H2839">
        <f t="shared" si="176"/>
        <v>21</v>
      </c>
      <c r="I2839" t="str">
        <f t="shared" si="177"/>
        <v>null</v>
      </c>
      <c r="J2839">
        <v>21</v>
      </c>
      <c r="K2839" s="6">
        <v>40.476190476190474</v>
      </c>
      <c r="L2839" t="s">
        <v>8229</v>
      </c>
      <c r="M2839" t="s">
        <v>8251</v>
      </c>
      <c r="N2839">
        <v>1449701284</v>
      </c>
      <c r="O2839" s="11">
        <f t="shared" si="178"/>
        <v>42347.950046296297</v>
      </c>
      <c r="P2839">
        <v>1446241684</v>
      </c>
      <c r="Q2839" s="11">
        <f t="shared" si="179"/>
        <v>42307.908379629633</v>
      </c>
      <c r="R2839" t="b">
        <v>0</v>
      </c>
      <c r="S2839" t="b">
        <v>1</v>
      </c>
      <c r="T2839" t="s">
        <v>8271</v>
      </c>
      <c r="U2839" t="s">
        <v>8317</v>
      </c>
      <c r="V2839" t="s">
        <v>8318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v>120.24999999999999</v>
      </c>
      <c r="G2840" t="s">
        <v>8219</v>
      </c>
      <c r="H2840">
        <f t="shared" si="176"/>
        <v>54</v>
      </c>
      <c r="I2840" t="str">
        <f t="shared" si="177"/>
        <v>null</v>
      </c>
      <c r="J2840">
        <v>54</v>
      </c>
      <c r="K2840" s="6">
        <v>44.537037037037038</v>
      </c>
      <c r="L2840" t="s">
        <v>8224</v>
      </c>
      <c r="M2840" t="s">
        <v>8246</v>
      </c>
      <c r="N2840">
        <v>1407967200</v>
      </c>
      <c r="O2840" s="11">
        <f t="shared" si="178"/>
        <v>41864.916666666664</v>
      </c>
      <c r="P2840">
        <v>1406039696</v>
      </c>
      <c r="Q2840" s="11">
        <f t="shared" si="179"/>
        <v>41842.607592592591</v>
      </c>
      <c r="R2840" t="b">
        <v>0</v>
      </c>
      <c r="S2840" t="b">
        <v>1</v>
      </c>
      <c r="T2840" t="s">
        <v>8271</v>
      </c>
      <c r="U2840" t="s">
        <v>8317</v>
      </c>
      <c r="V2840" t="s">
        <v>8318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v>111.42857142857143</v>
      </c>
      <c r="G2841" t="s">
        <v>8219</v>
      </c>
      <c r="H2841">
        <f t="shared" si="176"/>
        <v>31</v>
      </c>
      <c r="I2841" t="str">
        <f t="shared" si="177"/>
        <v>null</v>
      </c>
      <c r="J2841">
        <v>31</v>
      </c>
      <c r="K2841" s="6">
        <v>125.80645161290323</v>
      </c>
      <c r="L2841" t="s">
        <v>8224</v>
      </c>
      <c r="M2841" t="s">
        <v>8246</v>
      </c>
      <c r="N2841">
        <v>1408942740</v>
      </c>
      <c r="O2841" s="11">
        <f t="shared" si="178"/>
        <v>41876.207638888889</v>
      </c>
      <c r="P2841">
        <v>1406958354</v>
      </c>
      <c r="Q2841" s="11">
        <f t="shared" si="179"/>
        <v>41853.240208333329</v>
      </c>
      <c r="R2841" t="b">
        <v>0</v>
      </c>
      <c r="S2841" t="b">
        <v>1</v>
      </c>
      <c r="T2841" t="s">
        <v>8271</v>
      </c>
      <c r="U2841" t="s">
        <v>8317</v>
      </c>
      <c r="V2841" t="s">
        <v>8318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v>104</v>
      </c>
      <c r="G2842" t="s">
        <v>8219</v>
      </c>
      <c r="H2842">
        <f t="shared" si="176"/>
        <v>132</v>
      </c>
      <c r="I2842" t="str">
        <f t="shared" si="177"/>
        <v>null</v>
      </c>
      <c r="J2842">
        <v>132</v>
      </c>
      <c r="K2842" s="6">
        <v>19.696969696969695</v>
      </c>
      <c r="L2842" t="s">
        <v>8225</v>
      </c>
      <c r="M2842" t="s">
        <v>8247</v>
      </c>
      <c r="N2842">
        <v>1426698000</v>
      </c>
      <c r="O2842" s="11">
        <f t="shared" si="178"/>
        <v>42081.708333333328</v>
      </c>
      <c r="P2842">
        <v>1424825479</v>
      </c>
      <c r="Q2842" s="11">
        <f t="shared" si="179"/>
        <v>42060.035636574074</v>
      </c>
      <c r="R2842" t="b">
        <v>0</v>
      </c>
      <c r="S2842" t="b">
        <v>1</v>
      </c>
      <c r="T2842" t="s">
        <v>8271</v>
      </c>
      <c r="U2842" t="s">
        <v>8317</v>
      </c>
      <c r="V2842" t="s">
        <v>8318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v>1</v>
      </c>
      <c r="G2843" t="s">
        <v>8221</v>
      </c>
      <c r="H2843" t="str">
        <f t="shared" si="176"/>
        <v>null</v>
      </c>
      <c r="I2843">
        <f t="shared" si="177"/>
        <v>1</v>
      </c>
      <c r="J2843">
        <v>1</v>
      </c>
      <c r="K2843" s="6">
        <v>10</v>
      </c>
      <c r="L2843" t="s">
        <v>8225</v>
      </c>
      <c r="M2843" t="s">
        <v>8247</v>
      </c>
      <c r="N2843">
        <v>1450032297</v>
      </c>
      <c r="O2843" s="11">
        <f t="shared" si="178"/>
        <v>42351.781215277777</v>
      </c>
      <c r="P2843">
        <v>1444844697</v>
      </c>
      <c r="Q2843" s="11">
        <f t="shared" si="179"/>
        <v>42291.739548611105</v>
      </c>
      <c r="R2843" t="b">
        <v>0</v>
      </c>
      <c r="S2843" t="b">
        <v>0</v>
      </c>
      <c r="T2843" t="s">
        <v>8271</v>
      </c>
      <c r="U2843" t="s">
        <v>8317</v>
      </c>
      <c r="V2843" t="s">
        <v>8318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v>0</v>
      </c>
      <c r="G2844" t="s">
        <v>8221</v>
      </c>
      <c r="H2844" t="str">
        <f t="shared" si="176"/>
        <v>null</v>
      </c>
      <c r="I2844">
        <f t="shared" si="177"/>
        <v>0</v>
      </c>
      <c r="J2844">
        <v>0</v>
      </c>
      <c r="K2844" s="7">
        <v>0</v>
      </c>
      <c r="L2844" t="s">
        <v>8225</v>
      </c>
      <c r="M2844" t="s">
        <v>8247</v>
      </c>
      <c r="N2844">
        <v>1403348400</v>
      </c>
      <c r="O2844" s="11">
        <f t="shared" si="178"/>
        <v>41811.458333333336</v>
      </c>
      <c r="P2844">
        <v>1401058295</v>
      </c>
      <c r="Q2844" s="11">
        <f t="shared" si="179"/>
        <v>41784.952488425923</v>
      </c>
      <c r="R2844" t="b">
        <v>0</v>
      </c>
      <c r="S2844" t="b">
        <v>0</v>
      </c>
      <c r="T2844" t="s">
        <v>8271</v>
      </c>
      <c r="U2844" t="s">
        <v>8317</v>
      </c>
      <c r="V2844" t="s">
        <v>8318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v>0</v>
      </c>
      <c r="G2845" t="s">
        <v>8221</v>
      </c>
      <c r="H2845" t="str">
        <f t="shared" si="176"/>
        <v>null</v>
      </c>
      <c r="I2845">
        <f t="shared" si="177"/>
        <v>0</v>
      </c>
      <c r="J2845">
        <v>0</v>
      </c>
      <c r="K2845" s="7">
        <v>0</v>
      </c>
      <c r="L2845" t="s">
        <v>8224</v>
      </c>
      <c r="M2845" t="s">
        <v>8246</v>
      </c>
      <c r="N2845">
        <v>1465790400</v>
      </c>
      <c r="O2845" s="11">
        <f t="shared" si="178"/>
        <v>42534.166666666672</v>
      </c>
      <c r="P2845">
        <v>1462210950</v>
      </c>
      <c r="Q2845" s="11">
        <f t="shared" si="179"/>
        <v>42492.737847222219</v>
      </c>
      <c r="R2845" t="b">
        <v>0</v>
      </c>
      <c r="S2845" t="b">
        <v>0</v>
      </c>
      <c r="T2845" t="s">
        <v>8271</v>
      </c>
      <c r="U2845" t="s">
        <v>8317</v>
      </c>
      <c r="V2845" t="s">
        <v>8318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v>5.4545454545454541</v>
      </c>
      <c r="G2846" t="s">
        <v>8221</v>
      </c>
      <c r="H2846" t="str">
        <f t="shared" si="176"/>
        <v>null</v>
      </c>
      <c r="I2846">
        <f t="shared" si="177"/>
        <v>1</v>
      </c>
      <c r="J2846">
        <v>1</v>
      </c>
      <c r="K2846" s="6">
        <v>30</v>
      </c>
      <c r="L2846" t="s">
        <v>8239</v>
      </c>
      <c r="M2846" t="s">
        <v>8249</v>
      </c>
      <c r="N2846">
        <v>1483535180</v>
      </c>
      <c r="O2846" s="11">
        <f t="shared" si="178"/>
        <v>42739.546064814815</v>
      </c>
      <c r="P2846">
        <v>1480943180</v>
      </c>
      <c r="Q2846" s="11">
        <f t="shared" si="179"/>
        <v>42709.546064814815</v>
      </c>
      <c r="R2846" t="b">
        <v>0</v>
      </c>
      <c r="S2846" t="b">
        <v>0</v>
      </c>
      <c r="T2846" t="s">
        <v>8271</v>
      </c>
      <c r="U2846" t="s">
        <v>8317</v>
      </c>
      <c r="V2846" t="s">
        <v>8318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v>31.546666666666667</v>
      </c>
      <c r="G2847" t="s">
        <v>8221</v>
      </c>
      <c r="H2847" t="str">
        <f t="shared" si="176"/>
        <v>null</v>
      </c>
      <c r="I2847">
        <f t="shared" si="177"/>
        <v>39</v>
      </c>
      <c r="J2847">
        <v>39</v>
      </c>
      <c r="K2847" s="6">
        <v>60.666666666666664</v>
      </c>
      <c r="L2847" t="s">
        <v>8224</v>
      </c>
      <c r="M2847" t="s">
        <v>8246</v>
      </c>
      <c r="N2847">
        <v>1433723033</v>
      </c>
      <c r="O2847" s="11">
        <f t="shared" si="178"/>
        <v>42163.016585648147</v>
      </c>
      <c r="P2847">
        <v>1428539033</v>
      </c>
      <c r="Q2847" s="11">
        <f t="shared" si="179"/>
        <v>42103.016585648147</v>
      </c>
      <c r="R2847" t="b">
        <v>0</v>
      </c>
      <c r="S2847" t="b">
        <v>0</v>
      </c>
      <c r="T2847" t="s">
        <v>8271</v>
      </c>
      <c r="U2847" t="s">
        <v>8317</v>
      </c>
      <c r="V2847" t="s">
        <v>8318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v>0</v>
      </c>
      <c r="G2848" t="s">
        <v>8221</v>
      </c>
      <c r="H2848" t="str">
        <f t="shared" si="176"/>
        <v>null</v>
      </c>
      <c r="I2848">
        <f t="shared" si="177"/>
        <v>0</v>
      </c>
      <c r="J2848">
        <v>0</v>
      </c>
      <c r="K2848" s="7">
        <v>0</v>
      </c>
      <c r="L2848" t="s">
        <v>8224</v>
      </c>
      <c r="M2848" t="s">
        <v>8246</v>
      </c>
      <c r="N2848">
        <v>1432917394</v>
      </c>
      <c r="O2848" s="11">
        <f t="shared" si="178"/>
        <v>42153.692060185189</v>
      </c>
      <c r="P2848">
        <v>1429029394</v>
      </c>
      <c r="Q2848" s="11">
        <f t="shared" si="179"/>
        <v>42108.692060185189</v>
      </c>
      <c r="R2848" t="b">
        <v>0</v>
      </c>
      <c r="S2848" t="b">
        <v>0</v>
      </c>
      <c r="T2848" t="s">
        <v>8271</v>
      </c>
      <c r="U2848" t="s">
        <v>8317</v>
      </c>
      <c r="V2848" t="s">
        <v>8318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v>0</v>
      </c>
      <c r="G2849" t="s">
        <v>8221</v>
      </c>
      <c r="H2849" t="str">
        <f t="shared" si="176"/>
        <v>null</v>
      </c>
      <c r="I2849">
        <f t="shared" si="177"/>
        <v>0</v>
      </c>
      <c r="J2849">
        <v>0</v>
      </c>
      <c r="K2849" s="7">
        <v>0</v>
      </c>
      <c r="L2849" t="s">
        <v>8224</v>
      </c>
      <c r="M2849" t="s">
        <v>8246</v>
      </c>
      <c r="N2849">
        <v>1464031265</v>
      </c>
      <c r="O2849" s="11">
        <f t="shared" si="178"/>
        <v>42513.806307870371</v>
      </c>
      <c r="P2849">
        <v>1458847265</v>
      </c>
      <c r="Q2849" s="11">
        <f t="shared" si="179"/>
        <v>42453.806307870371</v>
      </c>
      <c r="R2849" t="b">
        <v>0</v>
      </c>
      <c r="S2849" t="b">
        <v>0</v>
      </c>
      <c r="T2849" t="s">
        <v>8271</v>
      </c>
      <c r="U2849" t="s">
        <v>8317</v>
      </c>
      <c r="V2849" t="s">
        <v>8318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v>0.2</v>
      </c>
      <c r="G2850" t="s">
        <v>8221</v>
      </c>
      <c r="H2850" t="str">
        <f t="shared" si="176"/>
        <v>null</v>
      </c>
      <c r="I2850">
        <f t="shared" si="177"/>
        <v>3</v>
      </c>
      <c r="J2850">
        <v>3</v>
      </c>
      <c r="K2850" s="6">
        <v>23.333333333333332</v>
      </c>
      <c r="L2850" t="s">
        <v>8224</v>
      </c>
      <c r="M2850" t="s">
        <v>8246</v>
      </c>
      <c r="N2850">
        <v>1432913659</v>
      </c>
      <c r="O2850" s="11">
        <f t="shared" si="178"/>
        <v>42153.648831018523</v>
      </c>
      <c r="P2850">
        <v>1430321659</v>
      </c>
      <c r="Q2850" s="11">
        <f t="shared" si="179"/>
        <v>42123.648831018523</v>
      </c>
      <c r="R2850" t="b">
        <v>0</v>
      </c>
      <c r="S2850" t="b">
        <v>0</v>
      </c>
      <c r="T2850" t="s">
        <v>8271</v>
      </c>
      <c r="U2850" t="s">
        <v>8317</v>
      </c>
      <c r="V2850" t="s">
        <v>8318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v>1</v>
      </c>
      <c r="G2851" t="s">
        <v>8221</v>
      </c>
      <c r="H2851" t="str">
        <f t="shared" si="176"/>
        <v>null</v>
      </c>
      <c r="I2851">
        <f t="shared" si="177"/>
        <v>1</v>
      </c>
      <c r="J2851">
        <v>1</v>
      </c>
      <c r="K2851" s="6">
        <v>5</v>
      </c>
      <c r="L2851" t="s">
        <v>8225</v>
      </c>
      <c r="M2851" t="s">
        <v>8247</v>
      </c>
      <c r="N2851">
        <v>1461406600</v>
      </c>
      <c r="O2851" s="11">
        <f t="shared" si="178"/>
        <v>42483.428240740745</v>
      </c>
      <c r="P2851">
        <v>1458814600</v>
      </c>
      <c r="Q2851" s="11">
        <f t="shared" si="179"/>
        <v>42453.428240740745</v>
      </c>
      <c r="R2851" t="b">
        <v>0</v>
      </c>
      <c r="S2851" t="b">
        <v>0</v>
      </c>
      <c r="T2851" t="s">
        <v>8271</v>
      </c>
      <c r="U2851" t="s">
        <v>8317</v>
      </c>
      <c r="V2851" t="s">
        <v>8318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v>3.8875000000000002</v>
      </c>
      <c r="G2852" t="s">
        <v>8221</v>
      </c>
      <c r="H2852" t="str">
        <f t="shared" si="176"/>
        <v>null</v>
      </c>
      <c r="I2852">
        <f t="shared" si="177"/>
        <v>13</v>
      </c>
      <c r="J2852">
        <v>13</v>
      </c>
      <c r="K2852" s="6">
        <v>23.923076923076923</v>
      </c>
      <c r="L2852" t="s">
        <v>8224</v>
      </c>
      <c r="M2852" t="s">
        <v>8246</v>
      </c>
      <c r="N2852">
        <v>1409962211</v>
      </c>
      <c r="O2852" s="11">
        <f t="shared" si="178"/>
        <v>41888.007071759261</v>
      </c>
      <c r="P2852">
        <v>1407370211</v>
      </c>
      <c r="Q2852" s="11">
        <f t="shared" si="179"/>
        <v>41858.007071759261</v>
      </c>
      <c r="R2852" t="b">
        <v>0</v>
      </c>
      <c r="S2852" t="b">
        <v>0</v>
      </c>
      <c r="T2852" t="s">
        <v>8271</v>
      </c>
      <c r="U2852" t="s">
        <v>8317</v>
      </c>
      <c r="V2852" t="s">
        <v>8318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v>0</v>
      </c>
      <c r="G2853" t="s">
        <v>8221</v>
      </c>
      <c r="H2853" t="str">
        <f t="shared" si="176"/>
        <v>null</v>
      </c>
      <c r="I2853">
        <f t="shared" si="177"/>
        <v>0</v>
      </c>
      <c r="J2853">
        <v>0</v>
      </c>
      <c r="K2853" s="7">
        <v>0</v>
      </c>
      <c r="L2853" t="s">
        <v>8241</v>
      </c>
      <c r="M2853" t="s">
        <v>8249</v>
      </c>
      <c r="N2853">
        <v>1454109420</v>
      </c>
      <c r="O2853" s="11">
        <f t="shared" si="178"/>
        <v>42398.970138888893</v>
      </c>
      <c r="P2853">
        <v>1453334629</v>
      </c>
      <c r="Q2853" s="11">
        <f t="shared" si="179"/>
        <v>42390.002650462964</v>
      </c>
      <c r="R2853" t="b">
        <v>0</v>
      </c>
      <c r="S2853" t="b">
        <v>0</v>
      </c>
      <c r="T2853" t="s">
        <v>8271</v>
      </c>
      <c r="U2853" t="s">
        <v>8317</v>
      </c>
      <c r="V2853" t="s">
        <v>8318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v>1.9</v>
      </c>
      <c r="G2854" t="s">
        <v>8221</v>
      </c>
      <c r="H2854" t="str">
        <f t="shared" si="176"/>
        <v>null</v>
      </c>
      <c r="I2854">
        <f t="shared" si="177"/>
        <v>6</v>
      </c>
      <c r="J2854">
        <v>6</v>
      </c>
      <c r="K2854" s="6">
        <v>15.833333333333334</v>
      </c>
      <c r="L2854" t="s">
        <v>8224</v>
      </c>
      <c r="M2854" t="s">
        <v>8246</v>
      </c>
      <c r="N2854">
        <v>1403312703</v>
      </c>
      <c r="O2854" s="11">
        <f t="shared" si="178"/>
        <v>41811.045173611114</v>
      </c>
      <c r="P2854">
        <v>1400720703</v>
      </c>
      <c r="Q2854" s="11">
        <f t="shared" si="179"/>
        <v>41781.045173611114</v>
      </c>
      <c r="R2854" t="b">
        <v>0</v>
      </c>
      <c r="S2854" t="b">
        <v>0</v>
      </c>
      <c r="T2854" t="s">
        <v>8271</v>
      </c>
      <c r="U2854" t="s">
        <v>8317</v>
      </c>
      <c r="V2854" t="s">
        <v>8318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v>0</v>
      </c>
      <c r="G2855" t="s">
        <v>8221</v>
      </c>
      <c r="H2855" t="str">
        <f t="shared" si="176"/>
        <v>null</v>
      </c>
      <c r="I2855">
        <f t="shared" si="177"/>
        <v>0</v>
      </c>
      <c r="J2855">
        <v>0</v>
      </c>
      <c r="K2855" s="7">
        <v>0</v>
      </c>
      <c r="L2855" t="s">
        <v>8229</v>
      </c>
      <c r="M2855" t="s">
        <v>8251</v>
      </c>
      <c r="N2855">
        <v>1410669297</v>
      </c>
      <c r="O2855" s="11">
        <f t="shared" si="178"/>
        <v>41896.190937499996</v>
      </c>
      <c r="P2855">
        <v>1405485297</v>
      </c>
      <c r="Q2855" s="11">
        <f t="shared" si="179"/>
        <v>41836.190937499996</v>
      </c>
      <c r="R2855" t="b">
        <v>0</v>
      </c>
      <c r="S2855" t="b">
        <v>0</v>
      </c>
      <c r="T2855" t="s">
        <v>8271</v>
      </c>
      <c r="U2855" t="s">
        <v>8317</v>
      </c>
      <c r="V2855" t="s">
        <v>8318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v>41.699999999999996</v>
      </c>
      <c r="G2856" t="s">
        <v>8221</v>
      </c>
      <c r="H2856" t="str">
        <f t="shared" si="176"/>
        <v>null</v>
      </c>
      <c r="I2856">
        <f t="shared" si="177"/>
        <v>14</v>
      </c>
      <c r="J2856">
        <v>14</v>
      </c>
      <c r="K2856" s="6">
        <v>29.785714285714285</v>
      </c>
      <c r="L2856" t="s">
        <v>8225</v>
      </c>
      <c r="M2856" t="s">
        <v>8247</v>
      </c>
      <c r="N2856">
        <v>1431018719</v>
      </c>
      <c r="O2856" s="11">
        <f t="shared" si="178"/>
        <v>42131.71665509259</v>
      </c>
      <c r="P2856">
        <v>1429290719</v>
      </c>
      <c r="Q2856" s="11">
        <f t="shared" si="179"/>
        <v>42111.71665509259</v>
      </c>
      <c r="R2856" t="b">
        <v>0</v>
      </c>
      <c r="S2856" t="b">
        <v>0</v>
      </c>
      <c r="T2856" t="s">
        <v>8271</v>
      </c>
      <c r="U2856" t="s">
        <v>8317</v>
      </c>
      <c r="V2856" t="s">
        <v>8318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v>50</v>
      </c>
      <c r="G2857" t="s">
        <v>8221</v>
      </c>
      <c r="H2857" t="str">
        <f t="shared" si="176"/>
        <v>null</v>
      </c>
      <c r="I2857">
        <f t="shared" si="177"/>
        <v>5</v>
      </c>
      <c r="J2857">
        <v>5</v>
      </c>
      <c r="K2857" s="6">
        <v>60</v>
      </c>
      <c r="L2857" t="s">
        <v>8224</v>
      </c>
      <c r="M2857" t="s">
        <v>8246</v>
      </c>
      <c r="N2857">
        <v>1454110440</v>
      </c>
      <c r="O2857" s="11">
        <f t="shared" si="178"/>
        <v>42398.981944444444</v>
      </c>
      <c r="P2857">
        <v>1451607071</v>
      </c>
      <c r="Q2857" s="11">
        <f t="shared" si="179"/>
        <v>42370.007766203707</v>
      </c>
      <c r="R2857" t="b">
        <v>0</v>
      </c>
      <c r="S2857" t="b">
        <v>0</v>
      </c>
      <c r="T2857" t="s">
        <v>8271</v>
      </c>
      <c r="U2857" t="s">
        <v>8317</v>
      </c>
      <c r="V2857" t="s">
        <v>8318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v>4.8666666666666663</v>
      </c>
      <c r="G2858" t="s">
        <v>8221</v>
      </c>
      <c r="H2858" t="str">
        <f t="shared" si="176"/>
        <v>null</v>
      </c>
      <c r="I2858">
        <f t="shared" si="177"/>
        <v>6</v>
      </c>
      <c r="J2858">
        <v>6</v>
      </c>
      <c r="K2858" s="6">
        <v>24.333333333333332</v>
      </c>
      <c r="L2858" t="s">
        <v>8224</v>
      </c>
      <c r="M2858" t="s">
        <v>8246</v>
      </c>
      <c r="N2858">
        <v>1439069640</v>
      </c>
      <c r="O2858" s="11">
        <f t="shared" si="178"/>
        <v>42224.898611111115</v>
      </c>
      <c r="P2858">
        <v>1433897647</v>
      </c>
      <c r="Q2858" s="11">
        <f t="shared" si="179"/>
        <v>42165.037581018521</v>
      </c>
      <c r="R2858" t="b">
        <v>0</v>
      </c>
      <c r="S2858" t="b">
        <v>0</v>
      </c>
      <c r="T2858" t="s">
        <v>8271</v>
      </c>
      <c r="U2858" t="s">
        <v>8317</v>
      </c>
      <c r="V2858" t="s">
        <v>8318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v>19.736842105263158</v>
      </c>
      <c r="G2859" t="s">
        <v>8221</v>
      </c>
      <c r="H2859" t="str">
        <f t="shared" si="176"/>
        <v>null</v>
      </c>
      <c r="I2859">
        <f t="shared" si="177"/>
        <v>15</v>
      </c>
      <c r="J2859">
        <v>15</v>
      </c>
      <c r="K2859" s="6">
        <v>500</v>
      </c>
      <c r="L2859" t="s">
        <v>8238</v>
      </c>
      <c r="M2859" t="s">
        <v>8256</v>
      </c>
      <c r="N2859">
        <v>1487613600</v>
      </c>
      <c r="O2859" s="11">
        <f t="shared" si="178"/>
        <v>42786.75</v>
      </c>
      <c r="P2859">
        <v>1482444295</v>
      </c>
      <c r="Q2859" s="11">
        <f t="shared" si="179"/>
        <v>42726.920081018514</v>
      </c>
      <c r="R2859" t="b">
        <v>0</v>
      </c>
      <c r="S2859" t="b">
        <v>0</v>
      </c>
      <c r="T2859" t="s">
        <v>8271</v>
      </c>
      <c r="U2859" t="s">
        <v>8317</v>
      </c>
      <c r="V2859" t="s">
        <v>8318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v>0</v>
      </c>
      <c r="G2860" t="s">
        <v>8221</v>
      </c>
      <c r="H2860" t="str">
        <f t="shared" si="176"/>
        <v>null</v>
      </c>
      <c r="I2860">
        <f t="shared" si="177"/>
        <v>0</v>
      </c>
      <c r="J2860">
        <v>0</v>
      </c>
      <c r="K2860" s="7">
        <v>0</v>
      </c>
      <c r="L2860" t="s">
        <v>8233</v>
      </c>
      <c r="M2860" t="s">
        <v>8249</v>
      </c>
      <c r="N2860">
        <v>1417778880</v>
      </c>
      <c r="O2860" s="11">
        <f t="shared" si="178"/>
        <v>41978.477777777778</v>
      </c>
      <c r="P2860">
        <v>1415711095</v>
      </c>
      <c r="Q2860" s="11">
        <f t="shared" si="179"/>
        <v>41954.545081018514</v>
      </c>
      <c r="R2860" t="b">
        <v>0</v>
      </c>
      <c r="S2860" t="b">
        <v>0</v>
      </c>
      <c r="T2860" t="s">
        <v>8271</v>
      </c>
      <c r="U2860" t="s">
        <v>8317</v>
      </c>
      <c r="V2860" t="s">
        <v>8318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v>1.7500000000000002</v>
      </c>
      <c r="G2861" t="s">
        <v>8221</v>
      </c>
      <c r="H2861" t="str">
        <f t="shared" si="176"/>
        <v>null</v>
      </c>
      <c r="I2861">
        <f t="shared" si="177"/>
        <v>1</v>
      </c>
      <c r="J2861">
        <v>1</v>
      </c>
      <c r="K2861" s="6">
        <v>35</v>
      </c>
      <c r="L2861" t="s">
        <v>8226</v>
      </c>
      <c r="M2861" t="s">
        <v>8248</v>
      </c>
      <c r="N2861">
        <v>1444984904</v>
      </c>
      <c r="O2861" s="11">
        <f t="shared" si="178"/>
        <v>42293.362314814818</v>
      </c>
      <c r="P2861">
        <v>1439800904</v>
      </c>
      <c r="Q2861" s="11">
        <f t="shared" si="179"/>
        <v>42233.362314814818</v>
      </c>
      <c r="R2861" t="b">
        <v>0</v>
      </c>
      <c r="S2861" t="b">
        <v>0</v>
      </c>
      <c r="T2861" t="s">
        <v>8271</v>
      </c>
      <c r="U2861" t="s">
        <v>8317</v>
      </c>
      <c r="V2861" t="s">
        <v>8318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v>6.65</v>
      </c>
      <c r="G2862" t="s">
        <v>8221</v>
      </c>
      <c r="H2862" t="str">
        <f t="shared" si="176"/>
        <v>null</v>
      </c>
      <c r="I2862">
        <f t="shared" si="177"/>
        <v>9</v>
      </c>
      <c r="J2862">
        <v>9</v>
      </c>
      <c r="K2862" s="6">
        <v>29.555555555555557</v>
      </c>
      <c r="L2862" t="s">
        <v>8224</v>
      </c>
      <c r="M2862" t="s">
        <v>8246</v>
      </c>
      <c r="N2862">
        <v>1466363576</v>
      </c>
      <c r="O2862" s="11">
        <f t="shared" si="178"/>
        <v>42540.800648148142</v>
      </c>
      <c r="P2862">
        <v>1461179576</v>
      </c>
      <c r="Q2862" s="11">
        <f t="shared" si="179"/>
        <v>42480.800648148142</v>
      </c>
      <c r="R2862" t="b">
        <v>0</v>
      </c>
      <c r="S2862" t="b">
        <v>0</v>
      </c>
      <c r="T2862" t="s">
        <v>8271</v>
      </c>
      <c r="U2862" t="s">
        <v>8317</v>
      </c>
      <c r="V2862" t="s">
        <v>8318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v>32</v>
      </c>
      <c r="G2863" t="s">
        <v>8221</v>
      </c>
      <c r="H2863" t="str">
        <f t="shared" si="176"/>
        <v>null</v>
      </c>
      <c r="I2863">
        <f t="shared" si="177"/>
        <v>3</v>
      </c>
      <c r="J2863">
        <v>3</v>
      </c>
      <c r="K2863" s="6">
        <v>26.666666666666668</v>
      </c>
      <c r="L2863" t="s">
        <v>8226</v>
      </c>
      <c r="M2863" t="s">
        <v>8248</v>
      </c>
      <c r="N2863">
        <v>1443103848</v>
      </c>
      <c r="O2863" s="11">
        <f t="shared" si="178"/>
        <v>42271.590833333335</v>
      </c>
      <c r="P2863">
        <v>1441894248</v>
      </c>
      <c r="Q2863" s="11">
        <f t="shared" si="179"/>
        <v>42257.590833333335</v>
      </c>
      <c r="R2863" t="b">
        <v>0</v>
      </c>
      <c r="S2863" t="b">
        <v>0</v>
      </c>
      <c r="T2863" t="s">
        <v>8271</v>
      </c>
      <c r="U2863" t="s">
        <v>8317</v>
      </c>
      <c r="V2863" t="s">
        <v>8318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v>0.43307086614173229</v>
      </c>
      <c r="G2864" t="s">
        <v>8221</v>
      </c>
      <c r="H2864" t="str">
        <f t="shared" si="176"/>
        <v>null</v>
      </c>
      <c r="I2864">
        <f t="shared" si="177"/>
        <v>3</v>
      </c>
      <c r="J2864">
        <v>3</v>
      </c>
      <c r="K2864" s="6">
        <v>18.333333333333332</v>
      </c>
      <c r="L2864" t="s">
        <v>8224</v>
      </c>
      <c r="M2864" t="s">
        <v>8246</v>
      </c>
      <c r="N2864">
        <v>1403636229</v>
      </c>
      <c r="O2864" s="11">
        <f t="shared" si="178"/>
        <v>41814.789687500001</v>
      </c>
      <c r="P2864">
        <v>1401044229</v>
      </c>
      <c r="Q2864" s="11">
        <f t="shared" si="179"/>
        <v>41784.789687500001</v>
      </c>
      <c r="R2864" t="b">
        <v>0</v>
      </c>
      <c r="S2864" t="b">
        <v>0</v>
      </c>
      <c r="T2864" t="s">
        <v>8271</v>
      </c>
      <c r="U2864" t="s">
        <v>8317</v>
      </c>
      <c r="V2864" t="s">
        <v>8318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v>0.04</v>
      </c>
      <c r="G2865" t="s">
        <v>8221</v>
      </c>
      <c r="H2865" t="str">
        <f t="shared" si="176"/>
        <v>null</v>
      </c>
      <c r="I2865">
        <f t="shared" si="177"/>
        <v>1</v>
      </c>
      <c r="J2865">
        <v>1</v>
      </c>
      <c r="K2865" s="6">
        <v>20</v>
      </c>
      <c r="L2865" t="s">
        <v>8224</v>
      </c>
      <c r="M2865" t="s">
        <v>8246</v>
      </c>
      <c r="N2865">
        <v>1410279123</v>
      </c>
      <c r="O2865" s="11">
        <f t="shared" si="178"/>
        <v>41891.675034722226</v>
      </c>
      <c r="P2865">
        <v>1405095123</v>
      </c>
      <c r="Q2865" s="11">
        <f t="shared" si="179"/>
        <v>41831.675034722226</v>
      </c>
      <c r="R2865" t="b">
        <v>0</v>
      </c>
      <c r="S2865" t="b">
        <v>0</v>
      </c>
      <c r="T2865" t="s">
        <v>8271</v>
      </c>
      <c r="U2865" t="s">
        <v>8317</v>
      </c>
      <c r="V2865" t="s">
        <v>8318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v>1.6</v>
      </c>
      <c r="G2866" t="s">
        <v>8221</v>
      </c>
      <c r="H2866" t="str">
        <f t="shared" si="176"/>
        <v>null</v>
      </c>
      <c r="I2866">
        <f t="shared" si="177"/>
        <v>3</v>
      </c>
      <c r="J2866">
        <v>3</v>
      </c>
      <c r="K2866" s="6">
        <v>13.333333333333334</v>
      </c>
      <c r="L2866" t="s">
        <v>8225</v>
      </c>
      <c r="M2866" t="s">
        <v>8247</v>
      </c>
      <c r="N2866">
        <v>1437139080</v>
      </c>
      <c r="O2866" s="11">
        <f t="shared" si="178"/>
        <v>42202.554166666669</v>
      </c>
      <c r="P2866">
        <v>1434552207</v>
      </c>
      <c r="Q2866" s="11">
        <f t="shared" si="179"/>
        <v>42172.613506944443</v>
      </c>
      <c r="R2866" t="b">
        <v>0</v>
      </c>
      <c r="S2866" t="b">
        <v>0</v>
      </c>
      <c r="T2866" t="s">
        <v>8271</v>
      </c>
      <c r="U2866" t="s">
        <v>8317</v>
      </c>
      <c r="V2866" t="s">
        <v>8318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v>0</v>
      </c>
      <c r="G2867" t="s">
        <v>8221</v>
      </c>
      <c r="H2867" t="str">
        <f t="shared" si="176"/>
        <v>null</v>
      </c>
      <c r="I2867">
        <f t="shared" si="177"/>
        <v>0</v>
      </c>
      <c r="J2867">
        <v>0</v>
      </c>
      <c r="K2867" s="7">
        <v>0</v>
      </c>
      <c r="L2867" t="s">
        <v>8224</v>
      </c>
      <c r="M2867" t="s">
        <v>8246</v>
      </c>
      <c r="N2867">
        <v>1420512259</v>
      </c>
      <c r="O2867" s="11">
        <f t="shared" si="178"/>
        <v>42010.114108796297</v>
      </c>
      <c r="P2867">
        <v>1415328259</v>
      </c>
      <c r="Q2867" s="11">
        <f t="shared" si="179"/>
        <v>41950.114108796297</v>
      </c>
      <c r="R2867" t="b">
        <v>0</v>
      </c>
      <c r="S2867" t="b">
        <v>0</v>
      </c>
      <c r="T2867" t="s">
        <v>8271</v>
      </c>
      <c r="U2867" t="s">
        <v>8317</v>
      </c>
      <c r="V2867" t="s">
        <v>8318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v>0.89999999999999991</v>
      </c>
      <c r="G2868" t="s">
        <v>8221</v>
      </c>
      <c r="H2868" t="str">
        <f t="shared" si="176"/>
        <v>null</v>
      </c>
      <c r="I2868">
        <f t="shared" si="177"/>
        <v>2</v>
      </c>
      <c r="J2868">
        <v>2</v>
      </c>
      <c r="K2868" s="6">
        <v>22.5</v>
      </c>
      <c r="L2868" t="s">
        <v>8224</v>
      </c>
      <c r="M2868" t="s">
        <v>8246</v>
      </c>
      <c r="N2868">
        <v>1476482400</v>
      </c>
      <c r="O2868" s="11">
        <f t="shared" si="178"/>
        <v>42657.916666666672</v>
      </c>
      <c r="P2868">
        <v>1473893721</v>
      </c>
      <c r="Q2868" s="11">
        <f t="shared" si="179"/>
        <v>42627.955104166671</v>
      </c>
      <c r="R2868" t="b">
        <v>0</v>
      </c>
      <c r="S2868" t="b">
        <v>0</v>
      </c>
      <c r="T2868" t="s">
        <v>8271</v>
      </c>
      <c r="U2868" t="s">
        <v>8317</v>
      </c>
      <c r="V2868" t="s">
        <v>8318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v>20.16</v>
      </c>
      <c r="G2869" t="s">
        <v>8221</v>
      </c>
      <c r="H2869" t="str">
        <f t="shared" si="176"/>
        <v>null</v>
      </c>
      <c r="I2869">
        <f t="shared" si="177"/>
        <v>10</v>
      </c>
      <c r="J2869">
        <v>10</v>
      </c>
      <c r="K2869" s="6">
        <v>50.4</v>
      </c>
      <c r="L2869" t="s">
        <v>8224</v>
      </c>
      <c r="M2869" t="s">
        <v>8246</v>
      </c>
      <c r="N2869">
        <v>1467604800</v>
      </c>
      <c r="O2869" s="11">
        <f t="shared" si="178"/>
        <v>42555.166666666672</v>
      </c>
      <c r="P2869">
        <v>1465533672</v>
      </c>
      <c r="Q2869" s="11">
        <f t="shared" si="179"/>
        <v>42531.195277777777</v>
      </c>
      <c r="R2869" t="b">
        <v>0</v>
      </c>
      <c r="S2869" t="b">
        <v>0</v>
      </c>
      <c r="T2869" t="s">
        <v>8271</v>
      </c>
      <c r="U2869" t="s">
        <v>8317</v>
      </c>
      <c r="V2869" t="s">
        <v>8318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v>42.011733333333332</v>
      </c>
      <c r="G2870" t="s">
        <v>8221</v>
      </c>
      <c r="H2870" t="str">
        <f t="shared" si="176"/>
        <v>null</v>
      </c>
      <c r="I2870">
        <f t="shared" si="177"/>
        <v>60</v>
      </c>
      <c r="J2870">
        <v>60</v>
      </c>
      <c r="K2870" s="6">
        <v>105.02933333333334</v>
      </c>
      <c r="L2870" t="s">
        <v>8224</v>
      </c>
      <c r="M2870" t="s">
        <v>8246</v>
      </c>
      <c r="N2870">
        <v>1475697054</v>
      </c>
      <c r="O2870" s="11">
        <f t="shared" si="178"/>
        <v>42648.827013888891</v>
      </c>
      <c r="P2870">
        <v>1473105054</v>
      </c>
      <c r="Q2870" s="11">
        <f t="shared" si="179"/>
        <v>42618.827013888891</v>
      </c>
      <c r="R2870" t="b">
        <v>0</v>
      </c>
      <c r="S2870" t="b">
        <v>0</v>
      </c>
      <c r="T2870" t="s">
        <v>8271</v>
      </c>
      <c r="U2870" t="s">
        <v>8317</v>
      </c>
      <c r="V2870" t="s">
        <v>8318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v>0.88500000000000001</v>
      </c>
      <c r="G2871" t="s">
        <v>8221</v>
      </c>
      <c r="H2871" t="str">
        <f t="shared" si="176"/>
        <v>null</v>
      </c>
      <c r="I2871">
        <f t="shared" si="177"/>
        <v>5</v>
      </c>
      <c r="J2871">
        <v>5</v>
      </c>
      <c r="K2871" s="6">
        <v>35.4</v>
      </c>
      <c r="L2871" t="s">
        <v>8224</v>
      </c>
      <c r="M2871" t="s">
        <v>8246</v>
      </c>
      <c r="N2871">
        <v>1468937681</v>
      </c>
      <c r="O2871" s="11">
        <f t="shared" si="178"/>
        <v>42570.593530092592</v>
      </c>
      <c r="P2871">
        <v>1466345681</v>
      </c>
      <c r="Q2871" s="11">
        <f t="shared" si="179"/>
        <v>42540.593530092592</v>
      </c>
      <c r="R2871" t="b">
        <v>0</v>
      </c>
      <c r="S2871" t="b">
        <v>0</v>
      </c>
      <c r="T2871" t="s">
        <v>8271</v>
      </c>
      <c r="U2871" t="s">
        <v>8317</v>
      </c>
      <c r="V2871" t="s">
        <v>8318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v>15</v>
      </c>
      <c r="G2872" t="s">
        <v>8221</v>
      </c>
      <c r="H2872" t="str">
        <f t="shared" si="176"/>
        <v>null</v>
      </c>
      <c r="I2872">
        <f t="shared" si="177"/>
        <v>9</v>
      </c>
      <c r="J2872">
        <v>9</v>
      </c>
      <c r="K2872" s="6">
        <v>83.333333333333329</v>
      </c>
      <c r="L2872" t="s">
        <v>8224</v>
      </c>
      <c r="M2872" t="s">
        <v>8246</v>
      </c>
      <c r="N2872">
        <v>1400301165</v>
      </c>
      <c r="O2872" s="11">
        <f t="shared" si="178"/>
        <v>41776.189409722225</v>
      </c>
      <c r="P2872">
        <v>1397709165</v>
      </c>
      <c r="Q2872" s="11">
        <f t="shared" si="179"/>
        <v>41746.189409722225</v>
      </c>
      <c r="R2872" t="b">
        <v>0</v>
      </c>
      <c r="S2872" t="b">
        <v>0</v>
      </c>
      <c r="T2872" t="s">
        <v>8271</v>
      </c>
      <c r="U2872" t="s">
        <v>8317</v>
      </c>
      <c r="V2872" t="s">
        <v>8318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v>4.67</v>
      </c>
      <c r="G2873" t="s">
        <v>8221</v>
      </c>
      <c r="H2873" t="str">
        <f t="shared" si="176"/>
        <v>null</v>
      </c>
      <c r="I2873">
        <f t="shared" si="177"/>
        <v>13</v>
      </c>
      <c r="J2873">
        <v>13</v>
      </c>
      <c r="K2873" s="6">
        <v>35.92307692307692</v>
      </c>
      <c r="L2873" t="s">
        <v>8224</v>
      </c>
      <c r="M2873" t="s">
        <v>8246</v>
      </c>
      <c r="N2873">
        <v>1419183813</v>
      </c>
      <c r="O2873" s="11">
        <f t="shared" si="178"/>
        <v>41994.738576388889</v>
      </c>
      <c r="P2873">
        <v>1417455813</v>
      </c>
      <c r="Q2873" s="11">
        <f t="shared" si="179"/>
        <v>41974.738576388889</v>
      </c>
      <c r="R2873" t="b">
        <v>0</v>
      </c>
      <c r="S2873" t="b">
        <v>0</v>
      </c>
      <c r="T2873" t="s">
        <v>8271</v>
      </c>
      <c r="U2873" t="s">
        <v>8317</v>
      </c>
      <c r="V2873" t="s">
        <v>8318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v>0</v>
      </c>
      <c r="G2874" t="s">
        <v>8221</v>
      </c>
      <c r="H2874" t="str">
        <f t="shared" si="176"/>
        <v>null</v>
      </c>
      <c r="I2874">
        <f t="shared" si="177"/>
        <v>0</v>
      </c>
      <c r="J2874">
        <v>0</v>
      </c>
      <c r="K2874" s="7">
        <v>0</v>
      </c>
      <c r="L2874" t="s">
        <v>8224</v>
      </c>
      <c r="M2874" t="s">
        <v>8246</v>
      </c>
      <c r="N2874">
        <v>1434768438</v>
      </c>
      <c r="O2874" s="11">
        <f t="shared" si="178"/>
        <v>42175.11618055556</v>
      </c>
      <c r="P2874">
        <v>1429584438</v>
      </c>
      <c r="Q2874" s="11">
        <f t="shared" si="179"/>
        <v>42115.11618055556</v>
      </c>
      <c r="R2874" t="b">
        <v>0</v>
      </c>
      <c r="S2874" t="b">
        <v>0</v>
      </c>
      <c r="T2874" t="s">
        <v>8271</v>
      </c>
      <c r="U2874" t="s">
        <v>8317</v>
      </c>
      <c r="V2874" t="s">
        <v>8318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v>38.119999999999997</v>
      </c>
      <c r="G2875" t="s">
        <v>8221</v>
      </c>
      <c r="H2875" t="str">
        <f t="shared" si="176"/>
        <v>null</v>
      </c>
      <c r="I2875">
        <f t="shared" si="177"/>
        <v>8</v>
      </c>
      <c r="J2875">
        <v>8</v>
      </c>
      <c r="K2875" s="6">
        <v>119.125</v>
      </c>
      <c r="L2875" t="s">
        <v>8224</v>
      </c>
      <c r="M2875" t="s">
        <v>8246</v>
      </c>
      <c r="N2875">
        <v>1422473831</v>
      </c>
      <c r="O2875" s="11">
        <f t="shared" si="178"/>
        <v>42032.817488425921</v>
      </c>
      <c r="P2875">
        <v>1419881831</v>
      </c>
      <c r="Q2875" s="11">
        <f t="shared" si="179"/>
        <v>42002.817488425921</v>
      </c>
      <c r="R2875" t="b">
        <v>0</v>
      </c>
      <c r="S2875" t="b">
        <v>0</v>
      </c>
      <c r="T2875" t="s">
        <v>8271</v>
      </c>
      <c r="U2875" t="s">
        <v>8317</v>
      </c>
      <c r="V2875" t="s">
        <v>8318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v>5.42</v>
      </c>
      <c r="G2876" t="s">
        <v>8221</v>
      </c>
      <c r="H2876" t="str">
        <f t="shared" si="176"/>
        <v>null</v>
      </c>
      <c r="I2876">
        <f t="shared" si="177"/>
        <v>3</v>
      </c>
      <c r="J2876">
        <v>3</v>
      </c>
      <c r="K2876" s="6">
        <v>90.333333333333329</v>
      </c>
      <c r="L2876" t="s">
        <v>8224</v>
      </c>
      <c r="M2876" t="s">
        <v>8246</v>
      </c>
      <c r="N2876">
        <v>1484684186</v>
      </c>
      <c r="O2876" s="11">
        <f t="shared" si="178"/>
        <v>42752.84474537037</v>
      </c>
      <c r="P2876">
        <v>1482092186</v>
      </c>
      <c r="Q2876" s="11">
        <f t="shared" si="179"/>
        <v>42722.84474537037</v>
      </c>
      <c r="R2876" t="b">
        <v>0</v>
      </c>
      <c r="S2876" t="b">
        <v>0</v>
      </c>
      <c r="T2876" t="s">
        <v>8271</v>
      </c>
      <c r="U2876" t="s">
        <v>8317</v>
      </c>
      <c r="V2876" t="s">
        <v>8318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v>3.4999999999999996E-2</v>
      </c>
      <c r="G2877" t="s">
        <v>8221</v>
      </c>
      <c r="H2877" t="str">
        <f t="shared" si="176"/>
        <v>null</v>
      </c>
      <c r="I2877">
        <f t="shared" si="177"/>
        <v>3</v>
      </c>
      <c r="J2877">
        <v>3</v>
      </c>
      <c r="K2877" s="6">
        <v>2.3333333333333335</v>
      </c>
      <c r="L2877" t="s">
        <v>8224</v>
      </c>
      <c r="M2877" t="s">
        <v>8246</v>
      </c>
      <c r="N2877">
        <v>1462417493</v>
      </c>
      <c r="O2877" s="11">
        <f t="shared" si="178"/>
        <v>42495.128391203703</v>
      </c>
      <c r="P2877">
        <v>1459825493</v>
      </c>
      <c r="Q2877" s="11">
        <f t="shared" si="179"/>
        <v>42465.128391203703</v>
      </c>
      <c r="R2877" t="b">
        <v>0</v>
      </c>
      <c r="S2877" t="b">
        <v>0</v>
      </c>
      <c r="T2877" t="s">
        <v>8271</v>
      </c>
      <c r="U2877" t="s">
        <v>8317</v>
      </c>
      <c r="V2877" t="s">
        <v>8318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v>0</v>
      </c>
      <c r="G2878" t="s">
        <v>8221</v>
      </c>
      <c r="H2878" t="str">
        <f t="shared" si="176"/>
        <v>null</v>
      </c>
      <c r="I2878">
        <f t="shared" si="177"/>
        <v>0</v>
      </c>
      <c r="J2878">
        <v>0</v>
      </c>
      <c r="K2878" s="7">
        <v>0</v>
      </c>
      <c r="L2878" t="s">
        <v>8224</v>
      </c>
      <c r="M2878" t="s">
        <v>8246</v>
      </c>
      <c r="N2878">
        <v>1437069079</v>
      </c>
      <c r="O2878" s="11">
        <f t="shared" si="178"/>
        <v>42201.743969907402</v>
      </c>
      <c r="P2878">
        <v>1434477079</v>
      </c>
      <c r="Q2878" s="11">
        <f t="shared" si="179"/>
        <v>42171.743969907402</v>
      </c>
      <c r="R2878" t="b">
        <v>0</v>
      </c>
      <c r="S2878" t="b">
        <v>0</v>
      </c>
      <c r="T2878" t="s">
        <v>8271</v>
      </c>
      <c r="U2878" t="s">
        <v>8317</v>
      </c>
      <c r="V2878" t="s">
        <v>8318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v>10.833333333333334</v>
      </c>
      <c r="G2879" t="s">
        <v>8221</v>
      </c>
      <c r="H2879" t="str">
        <f t="shared" si="176"/>
        <v>null</v>
      </c>
      <c r="I2879">
        <f t="shared" si="177"/>
        <v>6</v>
      </c>
      <c r="J2879">
        <v>6</v>
      </c>
      <c r="K2879" s="6">
        <v>108.33333333333333</v>
      </c>
      <c r="L2879" t="s">
        <v>8224</v>
      </c>
      <c r="M2879" t="s">
        <v>8246</v>
      </c>
      <c r="N2879">
        <v>1480525200</v>
      </c>
      <c r="O2879" s="11">
        <f t="shared" si="178"/>
        <v>42704.708333333328</v>
      </c>
      <c r="P2879">
        <v>1477781724</v>
      </c>
      <c r="Q2879" s="11">
        <f t="shared" si="179"/>
        <v>42672.955138888887</v>
      </c>
      <c r="R2879" t="b">
        <v>0</v>
      </c>
      <c r="S2879" t="b">
        <v>0</v>
      </c>
      <c r="T2879" t="s">
        <v>8271</v>
      </c>
      <c r="U2879" t="s">
        <v>8317</v>
      </c>
      <c r="V2879" t="s">
        <v>8318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v>2.1</v>
      </c>
      <c r="G2880" t="s">
        <v>8221</v>
      </c>
      <c r="H2880" t="str">
        <f t="shared" si="176"/>
        <v>null</v>
      </c>
      <c r="I2880">
        <f t="shared" si="177"/>
        <v>4</v>
      </c>
      <c r="J2880">
        <v>4</v>
      </c>
      <c r="K2880" s="6">
        <v>15.75</v>
      </c>
      <c r="L2880" t="s">
        <v>8225</v>
      </c>
      <c r="M2880" t="s">
        <v>8247</v>
      </c>
      <c r="N2880">
        <v>1435934795</v>
      </c>
      <c r="O2880" s="11">
        <f t="shared" si="178"/>
        <v>42188.615682870368</v>
      </c>
      <c r="P2880">
        <v>1430750795</v>
      </c>
      <c r="Q2880" s="11">
        <f t="shared" si="179"/>
        <v>42128.615682870368</v>
      </c>
      <c r="R2880" t="b">
        <v>0</v>
      </c>
      <c r="S2880" t="b">
        <v>0</v>
      </c>
      <c r="T2880" t="s">
        <v>8271</v>
      </c>
      <c r="U2880" t="s">
        <v>8317</v>
      </c>
      <c r="V2880" t="s">
        <v>8318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v>0.2589285714285714</v>
      </c>
      <c r="G2881" t="s">
        <v>8221</v>
      </c>
      <c r="H2881" t="str">
        <f t="shared" si="176"/>
        <v>null</v>
      </c>
      <c r="I2881">
        <f t="shared" si="177"/>
        <v>1</v>
      </c>
      <c r="J2881">
        <v>1</v>
      </c>
      <c r="K2881" s="6">
        <v>29</v>
      </c>
      <c r="L2881" t="s">
        <v>8224</v>
      </c>
      <c r="M2881" t="s">
        <v>8246</v>
      </c>
      <c r="N2881">
        <v>1453310661</v>
      </c>
      <c r="O2881" s="11">
        <f t="shared" si="178"/>
        <v>42389.725243055553</v>
      </c>
      <c r="P2881">
        <v>1450718661</v>
      </c>
      <c r="Q2881" s="11">
        <f t="shared" si="179"/>
        <v>42359.725243055553</v>
      </c>
      <c r="R2881" t="b">
        <v>0</v>
      </c>
      <c r="S2881" t="b">
        <v>0</v>
      </c>
      <c r="T2881" t="s">
        <v>8271</v>
      </c>
      <c r="U2881" t="s">
        <v>8317</v>
      </c>
      <c r="V2881" t="s">
        <v>8318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v>23.333333333333332</v>
      </c>
      <c r="G2882" t="s">
        <v>8221</v>
      </c>
      <c r="H2882" t="str">
        <f t="shared" ref="H2882:H2945" si="180">IF(G2882="successful",J2882,"null")</f>
        <v>null</v>
      </c>
      <c r="I2882">
        <f t="shared" si="177"/>
        <v>29</v>
      </c>
      <c r="J2882">
        <v>29</v>
      </c>
      <c r="K2882" s="6">
        <v>96.551724137931032</v>
      </c>
      <c r="L2882" t="s">
        <v>8224</v>
      </c>
      <c r="M2882" t="s">
        <v>8246</v>
      </c>
      <c r="N2882">
        <v>1440090300</v>
      </c>
      <c r="O2882" s="11">
        <f t="shared" si="178"/>
        <v>42236.711805555555</v>
      </c>
      <c r="P2882">
        <v>1436305452</v>
      </c>
      <c r="Q2882" s="11">
        <f t="shared" si="179"/>
        <v>42192.905694444446</v>
      </c>
      <c r="R2882" t="b">
        <v>0</v>
      </c>
      <c r="S2882" t="b">
        <v>0</v>
      </c>
      <c r="T2882" t="s">
        <v>8271</v>
      </c>
      <c r="U2882" t="s">
        <v>8317</v>
      </c>
      <c r="V2882" t="s">
        <v>8318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v>0</v>
      </c>
      <c r="G2883" t="s">
        <v>8221</v>
      </c>
      <c r="H2883" t="str">
        <f t="shared" si="180"/>
        <v>null</v>
      </c>
      <c r="I2883">
        <f t="shared" ref="I2883:I2946" si="181">IF(G2883="failed",J2883,"null")</f>
        <v>0</v>
      </c>
      <c r="J2883">
        <v>0</v>
      </c>
      <c r="K2883" s="7">
        <v>0</v>
      </c>
      <c r="L2883" t="s">
        <v>8224</v>
      </c>
      <c r="M2883" t="s">
        <v>8246</v>
      </c>
      <c r="N2883">
        <v>1417620036</v>
      </c>
      <c r="O2883" s="11">
        <f t="shared" ref="O2883:O2946" si="182">(((N2883/60)/60/24)+DATE(1970,1,1))</f>
        <v>41976.639305555553</v>
      </c>
      <c r="P2883">
        <v>1412432436</v>
      </c>
      <c r="Q2883" s="11">
        <f t="shared" ref="Q2883:Q2946" si="183">(((P2883/60)/60/24)+DATE(1970,1,1))</f>
        <v>41916.597638888888</v>
      </c>
      <c r="R2883" t="b">
        <v>0</v>
      </c>
      <c r="S2883" t="b">
        <v>0</v>
      </c>
      <c r="T2883" t="s">
        <v>8271</v>
      </c>
      <c r="U2883" t="s">
        <v>8317</v>
      </c>
      <c r="V2883" t="s">
        <v>8318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v>33.6</v>
      </c>
      <c r="G2884" t="s">
        <v>8221</v>
      </c>
      <c r="H2884" t="str">
        <f t="shared" si="180"/>
        <v>null</v>
      </c>
      <c r="I2884">
        <f t="shared" si="181"/>
        <v>4</v>
      </c>
      <c r="J2884">
        <v>4</v>
      </c>
      <c r="K2884" s="6">
        <v>63</v>
      </c>
      <c r="L2884" t="s">
        <v>8224</v>
      </c>
      <c r="M2884" t="s">
        <v>8246</v>
      </c>
      <c r="N2884">
        <v>1462112318</v>
      </c>
      <c r="O2884" s="11">
        <f t="shared" si="182"/>
        <v>42491.596273148149</v>
      </c>
      <c r="P2884">
        <v>1459520318</v>
      </c>
      <c r="Q2884" s="11">
        <f t="shared" si="183"/>
        <v>42461.596273148149</v>
      </c>
      <c r="R2884" t="b">
        <v>0</v>
      </c>
      <c r="S2884" t="b">
        <v>0</v>
      </c>
      <c r="T2884" t="s">
        <v>8271</v>
      </c>
      <c r="U2884" t="s">
        <v>8317</v>
      </c>
      <c r="V2884" t="s">
        <v>8318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v>19.079999999999998</v>
      </c>
      <c r="G2885" t="s">
        <v>8221</v>
      </c>
      <c r="H2885" t="str">
        <f t="shared" si="180"/>
        <v>null</v>
      </c>
      <c r="I2885">
        <f t="shared" si="181"/>
        <v>5</v>
      </c>
      <c r="J2885">
        <v>5</v>
      </c>
      <c r="K2885" s="6">
        <v>381.6</v>
      </c>
      <c r="L2885" t="s">
        <v>8224</v>
      </c>
      <c r="M2885" t="s">
        <v>8246</v>
      </c>
      <c r="N2885">
        <v>1454734740</v>
      </c>
      <c r="O2885" s="11">
        <f t="shared" si="182"/>
        <v>42406.207638888889</v>
      </c>
      <c r="P2885">
        <v>1451684437</v>
      </c>
      <c r="Q2885" s="11">
        <f t="shared" si="183"/>
        <v>42370.90320601852</v>
      </c>
      <c r="R2885" t="b">
        <v>0</v>
      </c>
      <c r="S2885" t="b">
        <v>0</v>
      </c>
      <c r="T2885" t="s">
        <v>8271</v>
      </c>
      <c r="U2885" t="s">
        <v>8317</v>
      </c>
      <c r="V2885" t="s">
        <v>8318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v>0.41111111111111115</v>
      </c>
      <c r="G2886" t="s">
        <v>8221</v>
      </c>
      <c r="H2886" t="str">
        <f t="shared" si="180"/>
        <v>null</v>
      </c>
      <c r="I2886">
        <f t="shared" si="181"/>
        <v>4</v>
      </c>
      <c r="J2886">
        <v>4</v>
      </c>
      <c r="K2886" s="6">
        <v>46.25</v>
      </c>
      <c r="L2886" t="s">
        <v>8224</v>
      </c>
      <c r="M2886" t="s">
        <v>8246</v>
      </c>
      <c r="N2886">
        <v>1417800435</v>
      </c>
      <c r="O2886" s="11">
        <f t="shared" si="182"/>
        <v>41978.727256944447</v>
      </c>
      <c r="P2886">
        <v>1415208435</v>
      </c>
      <c r="Q2886" s="11">
        <f t="shared" si="183"/>
        <v>41948.727256944447</v>
      </c>
      <c r="R2886" t="b">
        <v>0</v>
      </c>
      <c r="S2886" t="b">
        <v>0</v>
      </c>
      <c r="T2886" t="s">
        <v>8271</v>
      </c>
      <c r="U2886" t="s">
        <v>8317</v>
      </c>
      <c r="V2886" t="s">
        <v>8318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v>32.5</v>
      </c>
      <c r="G2887" t="s">
        <v>8221</v>
      </c>
      <c r="H2887" t="str">
        <f t="shared" si="180"/>
        <v>null</v>
      </c>
      <c r="I2887">
        <f t="shared" si="181"/>
        <v>5</v>
      </c>
      <c r="J2887">
        <v>5</v>
      </c>
      <c r="K2887" s="6">
        <v>26</v>
      </c>
      <c r="L2887" t="s">
        <v>8224</v>
      </c>
      <c r="M2887" t="s">
        <v>8246</v>
      </c>
      <c r="N2887">
        <v>1426294201</v>
      </c>
      <c r="O2887" s="11">
        <f t="shared" si="182"/>
        <v>42077.034733796296</v>
      </c>
      <c r="P2887">
        <v>1423705801</v>
      </c>
      <c r="Q2887" s="11">
        <f t="shared" si="183"/>
        <v>42047.07640046296</v>
      </c>
      <c r="R2887" t="b">
        <v>0</v>
      </c>
      <c r="S2887" t="b">
        <v>0</v>
      </c>
      <c r="T2887" t="s">
        <v>8271</v>
      </c>
      <c r="U2887" t="s">
        <v>8317</v>
      </c>
      <c r="V2887" t="s">
        <v>8318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v>5</v>
      </c>
      <c r="G2888" t="s">
        <v>8221</v>
      </c>
      <c r="H2888" t="str">
        <f t="shared" si="180"/>
        <v>null</v>
      </c>
      <c r="I2888">
        <f t="shared" si="181"/>
        <v>1</v>
      </c>
      <c r="J2888">
        <v>1</v>
      </c>
      <c r="K2888" s="6">
        <v>10</v>
      </c>
      <c r="L2888" t="s">
        <v>8224</v>
      </c>
      <c r="M2888" t="s">
        <v>8246</v>
      </c>
      <c r="N2888">
        <v>1442635140</v>
      </c>
      <c r="O2888" s="11">
        <f t="shared" si="182"/>
        <v>42266.165972222225</v>
      </c>
      <c r="P2888">
        <v>1442243484</v>
      </c>
      <c r="Q2888" s="11">
        <f t="shared" si="183"/>
        <v>42261.632916666669</v>
      </c>
      <c r="R2888" t="b">
        <v>0</v>
      </c>
      <c r="S2888" t="b">
        <v>0</v>
      </c>
      <c r="T2888" t="s">
        <v>8271</v>
      </c>
      <c r="U2888" t="s">
        <v>8317</v>
      </c>
      <c r="V2888" t="s">
        <v>8318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v>0.16666666666666669</v>
      </c>
      <c r="G2889" t="s">
        <v>8221</v>
      </c>
      <c r="H2889" t="str">
        <f t="shared" si="180"/>
        <v>null</v>
      </c>
      <c r="I2889">
        <f t="shared" si="181"/>
        <v>1</v>
      </c>
      <c r="J2889">
        <v>1</v>
      </c>
      <c r="K2889" s="6">
        <v>5</v>
      </c>
      <c r="L2889" t="s">
        <v>8224</v>
      </c>
      <c r="M2889" t="s">
        <v>8246</v>
      </c>
      <c r="N2889">
        <v>1420971324</v>
      </c>
      <c r="O2889" s="11">
        <f t="shared" si="182"/>
        <v>42015.427361111113</v>
      </c>
      <c r="P2889">
        <v>1418379324</v>
      </c>
      <c r="Q2889" s="11">
        <f t="shared" si="183"/>
        <v>41985.427361111113</v>
      </c>
      <c r="R2889" t="b">
        <v>0</v>
      </c>
      <c r="S2889" t="b">
        <v>0</v>
      </c>
      <c r="T2889" t="s">
        <v>8271</v>
      </c>
      <c r="U2889" t="s">
        <v>8317</v>
      </c>
      <c r="V2889" t="s">
        <v>8318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v>0</v>
      </c>
      <c r="G2890" t="s">
        <v>8221</v>
      </c>
      <c r="H2890" t="str">
        <f t="shared" si="180"/>
        <v>null</v>
      </c>
      <c r="I2890">
        <f t="shared" si="181"/>
        <v>0</v>
      </c>
      <c r="J2890">
        <v>0</v>
      </c>
      <c r="K2890" s="7">
        <v>0</v>
      </c>
      <c r="L2890" t="s">
        <v>8224</v>
      </c>
      <c r="M2890" t="s">
        <v>8246</v>
      </c>
      <c r="N2890">
        <v>1413608340</v>
      </c>
      <c r="O2890" s="11">
        <f t="shared" si="182"/>
        <v>41930.207638888889</v>
      </c>
      <c r="P2890">
        <v>1412945440</v>
      </c>
      <c r="Q2890" s="11">
        <f t="shared" si="183"/>
        <v>41922.535185185188</v>
      </c>
      <c r="R2890" t="b">
        <v>0</v>
      </c>
      <c r="S2890" t="b">
        <v>0</v>
      </c>
      <c r="T2890" t="s">
        <v>8271</v>
      </c>
      <c r="U2890" t="s">
        <v>8317</v>
      </c>
      <c r="V2890" t="s">
        <v>8318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v>38.066666666666663</v>
      </c>
      <c r="G2891" t="s">
        <v>8221</v>
      </c>
      <c r="H2891" t="str">
        <f t="shared" si="180"/>
        <v>null</v>
      </c>
      <c r="I2891">
        <f t="shared" si="181"/>
        <v>14</v>
      </c>
      <c r="J2891">
        <v>14</v>
      </c>
      <c r="K2891" s="6">
        <v>81.571428571428569</v>
      </c>
      <c r="L2891" t="s">
        <v>8224</v>
      </c>
      <c r="M2891" t="s">
        <v>8246</v>
      </c>
      <c r="N2891">
        <v>1409344985</v>
      </c>
      <c r="O2891" s="11">
        <f t="shared" si="182"/>
        <v>41880.863252314812</v>
      </c>
      <c r="P2891">
        <v>1406752985</v>
      </c>
      <c r="Q2891" s="11">
        <f t="shared" si="183"/>
        <v>41850.863252314812</v>
      </c>
      <c r="R2891" t="b">
        <v>0</v>
      </c>
      <c r="S2891" t="b">
        <v>0</v>
      </c>
      <c r="T2891" t="s">
        <v>8271</v>
      </c>
      <c r="U2891" t="s">
        <v>8317</v>
      </c>
      <c r="V2891" t="s">
        <v>8318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v>1.05</v>
      </c>
      <c r="G2892" t="s">
        <v>8221</v>
      </c>
      <c r="H2892" t="str">
        <f t="shared" si="180"/>
        <v>null</v>
      </c>
      <c r="I2892">
        <f t="shared" si="181"/>
        <v>3</v>
      </c>
      <c r="J2892">
        <v>3</v>
      </c>
      <c r="K2892" s="6">
        <v>7</v>
      </c>
      <c r="L2892" t="s">
        <v>8224</v>
      </c>
      <c r="M2892" t="s">
        <v>8246</v>
      </c>
      <c r="N2892">
        <v>1407553200</v>
      </c>
      <c r="O2892" s="11">
        <f t="shared" si="182"/>
        <v>41860.125</v>
      </c>
      <c r="P2892">
        <v>1405100992</v>
      </c>
      <c r="Q2892" s="11">
        <f t="shared" si="183"/>
        <v>41831.742962962962</v>
      </c>
      <c r="R2892" t="b">
        <v>0</v>
      </c>
      <c r="S2892" t="b">
        <v>0</v>
      </c>
      <c r="T2892" t="s">
        <v>8271</v>
      </c>
      <c r="U2892" t="s">
        <v>8317</v>
      </c>
      <c r="V2892" t="s">
        <v>8318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v>2.73</v>
      </c>
      <c r="G2893" t="s">
        <v>8221</v>
      </c>
      <c r="H2893" t="str">
        <f t="shared" si="180"/>
        <v>null</v>
      </c>
      <c r="I2893">
        <f t="shared" si="181"/>
        <v>10</v>
      </c>
      <c r="J2893">
        <v>10</v>
      </c>
      <c r="K2893" s="6">
        <v>27.3</v>
      </c>
      <c r="L2893" t="s">
        <v>8224</v>
      </c>
      <c r="M2893" t="s">
        <v>8246</v>
      </c>
      <c r="N2893">
        <v>1460751128</v>
      </c>
      <c r="O2893" s="11">
        <f t="shared" si="182"/>
        <v>42475.84175925926</v>
      </c>
      <c r="P2893">
        <v>1455570728</v>
      </c>
      <c r="Q2893" s="11">
        <f t="shared" si="183"/>
        <v>42415.883425925931</v>
      </c>
      <c r="R2893" t="b">
        <v>0</v>
      </c>
      <c r="S2893" t="b">
        <v>0</v>
      </c>
      <c r="T2893" t="s">
        <v>8271</v>
      </c>
      <c r="U2893" t="s">
        <v>8317</v>
      </c>
      <c r="V2893" t="s">
        <v>8318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v>9.0909090909090917</v>
      </c>
      <c r="G2894" t="s">
        <v>8221</v>
      </c>
      <c r="H2894" t="str">
        <f t="shared" si="180"/>
        <v>null</v>
      </c>
      <c r="I2894">
        <f t="shared" si="181"/>
        <v>17</v>
      </c>
      <c r="J2894">
        <v>17</v>
      </c>
      <c r="K2894" s="6">
        <v>29.411764705882351</v>
      </c>
      <c r="L2894" t="s">
        <v>8224</v>
      </c>
      <c r="M2894" t="s">
        <v>8246</v>
      </c>
      <c r="N2894">
        <v>1409000400</v>
      </c>
      <c r="O2894" s="11">
        <f t="shared" si="182"/>
        <v>41876.875</v>
      </c>
      <c r="P2894">
        <v>1408381704</v>
      </c>
      <c r="Q2894" s="11">
        <f t="shared" si="183"/>
        <v>41869.714166666665</v>
      </c>
      <c r="R2894" t="b">
        <v>0</v>
      </c>
      <c r="S2894" t="b">
        <v>0</v>
      </c>
      <c r="T2894" t="s">
        <v>8271</v>
      </c>
      <c r="U2894" t="s">
        <v>8317</v>
      </c>
      <c r="V2894" t="s">
        <v>8318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v>0.5</v>
      </c>
      <c r="G2895" t="s">
        <v>8221</v>
      </c>
      <c r="H2895" t="str">
        <f t="shared" si="180"/>
        <v>null</v>
      </c>
      <c r="I2895">
        <f t="shared" si="181"/>
        <v>2</v>
      </c>
      <c r="J2895">
        <v>2</v>
      </c>
      <c r="K2895" s="6">
        <v>12.5</v>
      </c>
      <c r="L2895" t="s">
        <v>8224</v>
      </c>
      <c r="M2895" t="s">
        <v>8246</v>
      </c>
      <c r="N2895">
        <v>1420768800</v>
      </c>
      <c r="O2895" s="11">
        <f t="shared" si="182"/>
        <v>42013.083333333328</v>
      </c>
      <c r="P2895">
        <v>1415644395</v>
      </c>
      <c r="Q2895" s="11">
        <f t="shared" si="183"/>
        <v>41953.773090277777</v>
      </c>
      <c r="R2895" t="b">
        <v>0</v>
      </c>
      <c r="S2895" t="b">
        <v>0</v>
      </c>
      <c r="T2895" t="s">
        <v>8271</v>
      </c>
      <c r="U2895" t="s">
        <v>8317</v>
      </c>
      <c r="V2895" t="s">
        <v>8318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v>0</v>
      </c>
      <c r="G2896" t="s">
        <v>8221</v>
      </c>
      <c r="H2896" t="str">
        <f t="shared" si="180"/>
        <v>null</v>
      </c>
      <c r="I2896">
        <f t="shared" si="181"/>
        <v>0</v>
      </c>
      <c r="J2896">
        <v>0</v>
      </c>
      <c r="K2896" s="7">
        <v>0</v>
      </c>
      <c r="L2896" t="s">
        <v>8224</v>
      </c>
      <c r="M2896" t="s">
        <v>8246</v>
      </c>
      <c r="N2896">
        <v>1428100815</v>
      </c>
      <c r="O2896" s="11">
        <f t="shared" si="182"/>
        <v>42097.944618055553</v>
      </c>
      <c r="P2896">
        <v>1422920415</v>
      </c>
      <c r="Q2896" s="11">
        <f t="shared" si="183"/>
        <v>42037.986284722225</v>
      </c>
      <c r="R2896" t="b">
        <v>0</v>
      </c>
      <c r="S2896" t="b">
        <v>0</v>
      </c>
      <c r="T2896" t="s">
        <v>8271</v>
      </c>
      <c r="U2896" t="s">
        <v>8317</v>
      </c>
      <c r="V2896" t="s">
        <v>8318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v>4.5999999999999996</v>
      </c>
      <c r="G2897" t="s">
        <v>8221</v>
      </c>
      <c r="H2897" t="str">
        <f t="shared" si="180"/>
        <v>null</v>
      </c>
      <c r="I2897">
        <f t="shared" si="181"/>
        <v>4</v>
      </c>
      <c r="J2897">
        <v>4</v>
      </c>
      <c r="K2897" s="6">
        <v>5.75</v>
      </c>
      <c r="L2897" t="s">
        <v>8224</v>
      </c>
      <c r="M2897" t="s">
        <v>8246</v>
      </c>
      <c r="N2897">
        <v>1403470800</v>
      </c>
      <c r="O2897" s="11">
        <f t="shared" si="182"/>
        <v>41812.875</v>
      </c>
      <c r="P2897">
        <v>1403356792</v>
      </c>
      <c r="Q2897" s="11">
        <f t="shared" si="183"/>
        <v>41811.555462962962</v>
      </c>
      <c r="R2897" t="b">
        <v>0</v>
      </c>
      <c r="S2897" t="b">
        <v>0</v>
      </c>
      <c r="T2897" t="s">
        <v>8271</v>
      </c>
      <c r="U2897" t="s">
        <v>8317</v>
      </c>
      <c r="V2897" t="s">
        <v>8318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v>20.833333333333336</v>
      </c>
      <c r="G2898" t="s">
        <v>8221</v>
      </c>
      <c r="H2898" t="str">
        <f t="shared" si="180"/>
        <v>null</v>
      </c>
      <c r="I2898">
        <f t="shared" si="181"/>
        <v>12</v>
      </c>
      <c r="J2898">
        <v>12</v>
      </c>
      <c r="K2898" s="6">
        <v>52.083333333333336</v>
      </c>
      <c r="L2898" t="s">
        <v>8224</v>
      </c>
      <c r="M2898" t="s">
        <v>8246</v>
      </c>
      <c r="N2898">
        <v>1481522400</v>
      </c>
      <c r="O2898" s="11">
        <f t="shared" si="182"/>
        <v>42716.25</v>
      </c>
      <c r="P2898">
        <v>1480283321</v>
      </c>
      <c r="Q2898" s="11">
        <f t="shared" si="183"/>
        <v>42701.908807870372</v>
      </c>
      <c r="R2898" t="b">
        <v>0</v>
      </c>
      <c r="S2898" t="b">
        <v>0</v>
      </c>
      <c r="T2898" t="s">
        <v>8271</v>
      </c>
      <c r="U2898" t="s">
        <v>8317</v>
      </c>
      <c r="V2898" t="s">
        <v>8318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v>4.583333333333333</v>
      </c>
      <c r="G2899" t="s">
        <v>8221</v>
      </c>
      <c r="H2899" t="str">
        <f t="shared" si="180"/>
        <v>null</v>
      </c>
      <c r="I2899">
        <f t="shared" si="181"/>
        <v>3</v>
      </c>
      <c r="J2899">
        <v>3</v>
      </c>
      <c r="K2899" s="6">
        <v>183.33333333333334</v>
      </c>
      <c r="L2899" t="s">
        <v>8224</v>
      </c>
      <c r="M2899" t="s">
        <v>8246</v>
      </c>
      <c r="N2899">
        <v>1444577345</v>
      </c>
      <c r="O2899" s="11">
        <f t="shared" si="182"/>
        <v>42288.645196759258</v>
      </c>
      <c r="P2899">
        <v>1441985458</v>
      </c>
      <c r="Q2899" s="11">
        <f t="shared" si="183"/>
        <v>42258.646504629629</v>
      </c>
      <c r="R2899" t="b">
        <v>0</v>
      </c>
      <c r="S2899" t="b">
        <v>0</v>
      </c>
      <c r="T2899" t="s">
        <v>8271</v>
      </c>
      <c r="U2899" t="s">
        <v>8317</v>
      </c>
      <c r="V2899" t="s">
        <v>8318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v>4.2133333333333338</v>
      </c>
      <c r="G2900" t="s">
        <v>8221</v>
      </c>
      <c r="H2900" t="str">
        <f t="shared" si="180"/>
        <v>null</v>
      </c>
      <c r="I2900">
        <f t="shared" si="181"/>
        <v>12</v>
      </c>
      <c r="J2900">
        <v>12</v>
      </c>
      <c r="K2900" s="6">
        <v>26.333333333333332</v>
      </c>
      <c r="L2900" t="s">
        <v>8224</v>
      </c>
      <c r="M2900" t="s">
        <v>8246</v>
      </c>
      <c r="N2900">
        <v>1446307053</v>
      </c>
      <c r="O2900" s="11">
        <f t="shared" si="182"/>
        <v>42308.664965277778</v>
      </c>
      <c r="P2900">
        <v>1443715053</v>
      </c>
      <c r="Q2900" s="11">
        <f t="shared" si="183"/>
        <v>42278.664965277778</v>
      </c>
      <c r="R2900" t="b">
        <v>0</v>
      </c>
      <c r="S2900" t="b">
        <v>0</v>
      </c>
      <c r="T2900" t="s">
        <v>8271</v>
      </c>
      <c r="U2900" t="s">
        <v>8317</v>
      </c>
      <c r="V2900" t="s">
        <v>8318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v>0</v>
      </c>
      <c r="G2901" t="s">
        <v>8221</v>
      </c>
      <c r="H2901" t="str">
        <f t="shared" si="180"/>
        <v>null</v>
      </c>
      <c r="I2901">
        <f t="shared" si="181"/>
        <v>0</v>
      </c>
      <c r="J2901">
        <v>0</v>
      </c>
      <c r="K2901" s="7">
        <v>0</v>
      </c>
      <c r="L2901" t="s">
        <v>8224</v>
      </c>
      <c r="M2901" t="s">
        <v>8246</v>
      </c>
      <c r="N2901">
        <v>1469325158</v>
      </c>
      <c r="O2901" s="11">
        <f t="shared" si="182"/>
        <v>42575.078217592592</v>
      </c>
      <c r="P2901">
        <v>1464141158</v>
      </c>
      <c r="Q2901" s="11">
        <f t="shared" si="183"/>
        <v>42515.078217592592</v>
      </c>
      <c r="R2901" t="b">
        <v>0</v>
      </c>
      <c r="S2901" t="b">
        <v>0</v>
      </c>
      <c r="T2901" t="s">
        <v>8271</v>
      </c>
      <c r="U2901" t="s">
        <v>8317</v>
      </c>
      <c r="V2901" t="s">
        <v>8318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v>61.909090909090914</v>
      </c>
      <c r="G2902" t="s">
        <v>8221</v>
      </c>
      <c r="H2902" t="str">
        <f t="shared" si="180"/>
        <v>null</v>
      </c>
      <c r="I2902">
        <f t="shared" si="181"/>
        <v>7</v>
      </c>
      <c r="J2902">
        <v>7</v>
      </c>
      <c r="K2902" s="6">
        <v>486.42857142857144</v>
      </c>
      <c r="L2902" t="s">
        <v>8224</v>
      </c>
      <c r="M2902" t="s">
        <v>8246</v>
      </c>
      <c r="N2902">
        <v>1407562632</v>
      </c>
      <c r="O2902" s="11">
        <f t="shared" si="182"/>
        <v>41860.234166666669</v>
      </c>
      <c r="P2902">
        <v>1404970632</v>
      </c>
      <c r="Q2902" s="11">
        <f t="shared" si="183"/>
        <v>41830.234166666669</v>
      </c>
      <c r="R2902" t="b">
        <v>0</v>
      </c>
      <c r="S2902" t="b">
        <v>0</v>
      </c>
      <c r="T2902" t="s">
        <v>8271</v>
      </c>
      <c r="U2902" t="s">
        <v>8317</v>
      </c>
      <c r="V2902" t="s">
        <v>8318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v>0.8</v>
      </c>
      <c r="G2903" t="s">
        <v>8221</v>
      </c>
      <c r="H2903" t="str">
        <f t="shared" si="180"/>
        <v>null</v>
      </c>
      <c r="I2903">
        <f t="shared" si="181"/>
        <v>2</v>
      </c>
      <c r="J2903">
        <v>2</v>
      </c>
      <c r="K2903" s="6">
        <v>3</v>
      </c>
      <c r="L2903" t="s">
        <v>8224</v>
      </c>
      <c r="M2903" t="s">
        <v>8246</v>
      </c>
      <c r="N2903">
        <v>1423345339</v>
      </c>
      <c r="O2903" s="11">
        <f t="shared" si="182"/>
        <v>42042.904386574075</v>
      </c>
      <c r="P2903">
        <v>1418161339</v>
      </c>
      <c r="Q2903" s="11">
        <f t="shared" si="183"/>
        <v>41982.904386574075</v>
      </c>
      <c r="R2903" t="b">
        <v>0</v>
      </c>
      <c r="S2903" t="b">
        <v>0</v>
      </c>
      <c r="T2903" t="s">
        <v>8271</v>
      </c>
      <c r="U2903" t="s">
        <v>8317</v>
      </c>
      <c r="V2903" t="s">
        <v>8318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v>1.6666666666666666E-2</v>
      </c>
      <c r="G2904" t="s">
        <v>8221</v>
      </c>
      <c r="H2904" t="str">
        <f t="shared" si="180"/>
        <v>null</v>
      </c>
      <c r="I2904">
        <f t="shared" si="181"/>
        <v>1</v>
      </c>
      <c r="J2904">
        <v>1</v>
      </c>
      <c r="K2904" s="6">
        <v>25</v>
      </c>
      <c r="L2904" t="s">
        <v>8224</v>
      </c>
      <c r="M2904" t="s">
        <v>8246</v>
      </c>
      <c r="N2904">
        <v>1440412396</v>
      </c>
      <c r="O2904" s="11">
        <f t="shared" si="182"/>
        <v>42240.439768518518</v>
      </c>
      <c r="P2904">
        <v>1437820396</v>
      </c>
      <c r="Q2904" s="11">
        <f t="shared" si="183"/>
        <v>42210.439768518518</v>
      </c>
      <c r="R2904" t="b">
        <v>0</v>
      </c>
      <c r="S2904" t="b">
        <v>0</v>
      </c>
      <c r="T2904" t="s">
        <v>8271</v>
      </c>
      <c r="U2904" t="s">
        <v>8317</v>
      </c>
      <c r="V2904" t="s">
        <v>8318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v>0.77999999999999992</v>
      </c>
      <c r="G2905" t="s">
        <v>8221</v>
      </c>
      <c r="H2905" t="str">
        <f t="shared" si="180"/>
        <v>null</v>
      </c>
      <c r="I2905">
        <f t="shared" si="181"/>
        <v>4</v>
      </c>
      <c r="J2905">
        <v>4</v>
      </c>
      <c r="K2905" s="6">
        <v>9.75</v>
      </c>
      <c r="L2905" t="s">
        <v>8224</v>
      </c>
      <c r="M2905" t="s">
        <v>8246</v>
      </c>
      <c r="N2905">
        <v>1441771218</v>
      </c>
      <c r="O2905" s="11">
        <f t="shared" si="182"/>
        <v>42256.166874999995</v>
      </c>
      <c r="P2905">
        <v>1436587218</v>
      </c>
      <c r="Q2905" s="11">
        <f t="shared" si="183"/>
        <v>42196.166874999995</v>
      </c>
      <c r="R2905" t="b">
        <v>0</v>
      </c>
      <c r="S2905" t="b">
        <v>0</v>
      </c>
      <c r="T2905" t="s">
        <v>8271</v>
      </c>
      <c r="U2905" t="s">
        <v>8317</v>
      </c>
      <c r="V2905" t="s">
        <v>8318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v>5</v>
      </c>
      <c r="G2906" t="s">
        <v>8221</v>
      </c>
      <c r="H2906" t="str">
        <f t="shared" si="180"/>
        <v>null</v>
      </c>
      <c r="I2906">
        <f t="shared" si="181"/>
        <v>4</v>
      </c>
      <c r="J2906">
        <v>4</v>
      </c>
      <c r="K2906" s="6">
        <v>18.75</v>
      </c>
      <c r="L2906" t="s">
        <v>8225</v>
      </c>
      <c r="M2906" t="s">
        <v>8247</v>
      </c>
      <c r="N2906">
        <v>1415534400</v>
      </c>
      <c r="O2906" s="11">
        <f t="shared" si="182"/>
        <v>41952.5</v>
      </c>
      <c r="P2906">
        <v>1414538031</v>
      </c>
      <c r="Q2906" s="11">
        <f t="shared" si="183"/>
        <v>41940.967951388891</v>
      </c>
      <c r="R2906" t="b">
        <v>0</v>
      </c>
      <c r="S2906" t="b">
        <v>0</v>
      </c>
      <c r="T2906" t="s">
        <v>8271</v>
      </c>
      <c r="U2906" t="s">
        <v>8317</v>
      </c>
      <c r="V2906" t="s">
        <v>8318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v>17.771428571428572</v>
      </c>
      <c r="G2907" t="s">
        <v>8221</v>
      </c>
      <c r="H2907" t="str">
        <f t="shared" si="180"/>
        <v>null</v>
      </c>
      <c r="I2907">
        <f t="shared" si="181"/>
        <v>17</v>
      </c>
      <c r="J2907">
        <v>17</v>
      </c>
      <c r="K2907" s="6">
        <v>36.588235294117645</v>
      </c>
      <c r="L2907" t="s">
        <v>8224</v>
      </c>
      <c r="M2907" t="s">
        <v>8246</v>
      </c>
      <c r="N2907">
        <v>1473211313</v>
      </c>
      <c r="O2907" s="11">
        <f t="shared" si="182"/>
        <v>42620.056863425925</v>
      </c>
      <c r="P2907">
        <v>1472001713</v>
      </c>
      <c r="Q2907" s="11">
        <f t="shared" si="183"/>
        <v>42606.056863425925</v>
      </c>
      <c r="R2907" t="b">
        <v>0</v>
      </c>
      <c r="S2907" t="b">
        <v>0</v>
      </c>
      <c r="T2907" t="s">
        <v>8271</v>
      </c>
      <c r="U2907" t="s">
        <v>8317</v>
      </c>
      <c r="V2907" t="s">
        <v>8318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v>9.4166666666666661</v>
      </c>
      <c r="G2908" t="s">
        <v>8221</v>
      </c>
      <c r="H2908" t="str">
        <f t="shared" si="180"/>
        <v>null</v>
      </c>
      <c r="I2908">
        <f t="shared" si="181"/>
        <v>7</v>
      </c>
      <c r="J2908">
        <v>7</v>
      </c>
      <c r="K2908" s="6">
        <v>80.714285714285708</v>
      </c>
      <c r="L2908" t="s">
        <v>8224</v>
      </c>
      <c r="M2908" t="s">
        <v>8246</v>
      </c>
      <c r="N2908">
        <v>1438390800</v>
      </c>
      <c r="O2908" s="11">
        <f t="shared" si="182"/>
        <v>42217.041666666672</v>
      </c>
      <c r="P2908">
        <v>1436888066</v>
      </c>
      <c r="Q2908" s="11">
        <f t="shared" si="183"/>
        <v>42199.648912037039</v>
      </c>
      <c r="R2908" t="b">
        <v>0</v>
      </c>
      <c r="S2908" t="b">
        <v>0</v>
      </c>
      <c r="T2908" t="s">
        <v>8271</v>
      </c>
      <c r="U2908" t="s">
        <v>8317</v>
      </c>
      <c r="V2908" t="s">
        <v>8318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v>0.08</v>
      </c>
      <c r="G2909" t="s">
        <v>8221</v>
      </c>
      <c r="H2909" t="str">
        <f t="shared" si="180"/>
        <v>null</v>
      </c>
      <c r="I2909">
        <f t="shared" si="181"/>
        <v>2</v>
      </c>
      <c r="J2909">
        <v>2</v>
      </c>
      <c r="K2909" s="6">
        <v>1</v>
      </c>
      <c r="L2909" t="s">
        <v>8224</v>
      </c>
      <c r="M2909" t="s">
        <v>8246</v>
      </c>
      <c r="N2909">
        <v>1463259837</v>
      </c>
      <c r="O2909" s="11">
        <f t="shared" si="182"/>
        <v>42504.877743055549</v>
      </c>
      <c r="P2909">
        <v>1458075837</v>
      </c>
      <c r="Q2909" s="11">
        <f t="shared" si="183"/>
        <v>42444.877743055549</v>
      </c>
      <c r="R2909" t="b">
        <v>0</v>
      </c>
      <c r="S2909" t="b">
        <v>0</v>
      </c>
      <c r="T2909" t="s">
        <v>8271</v>
      </c>
      <c r="U2909" t="s">
        <v>8317</v>
      </c>
      <c r="V2909" t="s">
        <v>8318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v>2.75</v>
      </c>
      <c r="G2910" t="s">
        <v>8221</v>
      </c>
      <c r="H2910" t="str">
        <f t="shared" si="180"/>
        <v>null</v>
      </c>
      <c r="I2910">
        <f t="shared" si="181"/>
        <v>5</v>
      </c>
      <c r="J2910">
        <v>5</v>
      </c>
      <c r="K2910" s="6">
        <v>52.8</v>
      </c>
      <c r="L2910" t="s">
        <v>8224</v>
      </c>
      <c r="M2910" t="s">
        <v>8246</v>
      </c>
      <c r="N2910">
        <v>1465407219</v>
      </c>
      <c r="O2910" s="11">
        <f t="shared" si="182"/>
        <v>42529.731701388882</v>
      </c>
      <c r="P2910">
        <v>1462815219</v>
      </c>
      <c r="Q2910" s="11">
        <f t="shared" si="183"/>
        <v>42499.731701388882</v>
      </c>
      <c r="R2910" t="b">
        <v>0</v>
      </c>
      <c r="S2910" t="b">
        <v>0</v>
      </c>
      <c r="T2910" t="s">
        <v>8271</v>
      </c>
      <c r="U2910" t="s">
        <v>8317</v>
      </c>
      <c r="V2910" t="s">
        <v>8318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v>1.1111111111111112E-2</v>
      </c>
      <c r="G2911" t="s">
        <v>8221</v>
      </c>
      <c r="H2911" t="str">
        <f t="shared" si="180"/>
        <v>null</v>
      </c>
      <c r="I2911">
        <f t="shared" si="181"/>
        <v>1</v>
      </c>
      <c r="J2911">
        <v>1</v>
      </c>
      <c r="K2911" s="6">
        <v>20</v>
      </c>
      <c r="L2911" t="s">
        <v>8224</v>
      </c>
      <c r="M2911" t="s">
        <v>8246</v>
      </c>
      <c r="N2911">
        <v>1416944760</v>
      </c>
      <c r="O2911" s="11">
        <f t="shared" si="182"/>
        <v>41968.823611111111</v>
      </c>
      <c r="P2911">
        <v>1413527001</v>
      </c>
      <c r="Q2911" s="11">
        <f t="shared" si="183"/>
        <v>41929.266215277778</v>
      </c>
      <c r="R2911" t="b">
        <v>0</v>
      </c>
      <c r="S2911" t="b">
        <v>0</v>
      </c>
      <c r="T2911" t="s">
        <v>8271</v>
      </c>
      <c r="U2911" t="s">
        <v>8317</v>
      </c>
      <c r="V2911" t="s">
        <v>8318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v>3.3333333333333335E-3</v>
      </c>
      <c r="G2912" t="s">
        <v>8221</v>
      </c>
      <c r="H2912" t="str">
        <f t="shared" si="180"/>
        <v>null</v>
      </c>
      <c r="I2912">
        <f t="shared" si="181"/>
        <v>1</v>
      </c>
      <c r="J2912">
        <v>1</v>
      </c>
      <c r="K2912" s="6">
        <v>1</v>
      </c>
      <c r="L2912" t="s">
        <v>8225</v>
      </c>
      <c r="M2912" t="s">
        <v>8247</v>
      </c>
      <c r="N2912">
        <v>1434139887</v>
      </c>
      <c r="O2912" s="11">
        <f t="shared" si="182"/>
        <v>42167.841284722221</v>
      </c>
      <c r="P2912">
        <v>1428955887</v>
      </c>
      <c r="Q2912" s="11">
        <f t="shared" si="183"/>
        <v>42107.841284722221</v>
      </c>
      <c r="R2912" t="b">
        <v>0</v>
      </c>
      <c r="S2912" t="b">
        <v>0</v>
      </c>
      <c r="T2912" t="s">
        <v>8271</v>
      </c>
      <c r="U2912" t="s">
        <v>8317</v>
      </c>
      <c r="V2912" t="s">
        <v>8318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v>36.5</v>
      </c>
      <c r="G2913" t="s">
        <v>8221</v>
      </c>
      <c r="H2913" t="str">
        <f t="shared" si="180"/>
        <v>null</v>
      </c>
      <c r="I2913">
        <f t="shared" si="181"/>
        <v>14</v>
      </c>
      <c r="J2913">
        <v>14</v>
      </c>
      <c r="K2913" s="6">
        <v>46.928571428571431</v>
      </c>
      <c r="L2913" t="s">
        <v>8224</v>
      </c>
      <c r="M2913" t="s">
        <v>8246</v>
      </c>
      <c r="N2913">
        <v>1435429626</v>
      </c>
      <c r="O2913" s="11">
        <f t="shared" si="182"/>
        <v>42182.768819444449</v>
      </c>
      <c r="P2913">
        <v>1431973626</v>
      </c>
      <c r="Q2913" s="11">
        <f t="shared" si="183"/>
        <v>42142.768819444449</v>
      </c>
      <c r="R2913" t="b">
        <v>0</v>
      </c>
      <c r="S2913" t="b">
        <v>0</v>
      </c>
      <c r="T2913" t="s">
        <v>8271</v>
      </c>
      <c r="U2913" t="s">
        <v>8317</v>
      </c>
      <c r="V2913" t="s">
        <v>8318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v>14.058171745152354</v>
      </c>
      <c r="G2914" t="s">
        <v>8221</v>
      </c>
      <c r="H2914" t="str">
        <f t="shared" si="180"/>
        <v>null</v>
      </c>
      <c r="I2914">
        <f t="shared" si="181"/>
        <v>26</v>
      </c>
      <c r="J2914">
        <v>26</v>
      </c>
      <c r="K2914" s="6">
        <v>78.07692307692308</v>
      </c>
      <c r="L2914" t="s">
        <v>8224</v>
      </c>
      <c r="M2914" t="s">
        <v>8246</v>
      </c>
      <c r="N2914">
        <v>1452827374</v>
      </c>
      <c r="O2914" s="11">
        <f t="shared" si="182"/>
        <v>42384.131643518514</v>
      </c>
      <c r="P2914">
        <v>1450235374</v>
      </c>
      <c r="Q2914" s="11">
        <f t="shared" si="183"/>
        <v>42354.131643518514</v>
      </c>
      <c r="R2914" t="b">
        <v>0</v>
      </c>
      <c r="S2914" t="b">
        <v>0</v>
      </c>
      <c r="T2914" t="s">
        <v>8271</v>
      </c>
      <c r="U2914" t="s">
        <v>8317</v>
      </c>
      <c r="V2914" t="s">
        <v>8318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v>0.02</v>
      </c>
      <c r="G2915" t="s">
        <v>8221</v>
      </c>
      <c r="H2915" t="str">
        <f t="shared" si="180"/>
        <v>null</v>
      </c>
      <c r="I2915">
        <f t="shared" si="181"/>
        <v>2</v>
      </c>
      <c r="J2915">
        <v>2</v>
      </c>
      <c r="K2915" s="6">
        <v>1</v>
      </c>
      <c r="L2915" t="s">
        <v>8224</v>
      </c>
      <c r="M2915" t="s">
        <v>8246</v>
      </c>
      <c r="N2915">
        <v>1410041339</v>
      </c>
      <c r="O2915" s="11">
        <f t="shared" si="182"/>
        <v>41888.922905092593</v>
      </c>
      <c r="P2915">
        <v>1404857339</v>
      </c>
      <c r="Q2915" s="11">
        <f t="shared" si="183"/>
        <v>41828.922905092593</v>
      </c>
      <c r="R2915" t="b">
        <v>0</v>
      </c>
      <c r="S2915" t="b">
        <v>0</v>
      </c>
      <c r="T2915" t="s">
        <v>8271</v>
      </c>
      <c r="U2915" t="s">
        <v>8317</v>
      </c>
      <c r="V2915" t="s">
        <v>8318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v>4.0000000000000001E-3</v>
      </c>
      <c r="G2916" t="s">
        <v>8221</v>
      </c>
      <c r="H2916" t="str">
        <f t="shared" si="180"/>
        <v>null</v>
      </c>
      <c r="I2916">
        <f t="shared" si="181"/>
        <v>1</v>
      </c>
      <c r="J2916">
        <v>1</v>
      </c>
      <c r="K2916" s="6">
        <v>1</v>
      </c>
      <c r="L2916" t="s">
        <v>8225</v>
      </c>
      <c r="M2916" t="s">
        <v>8247</v>
      </c>
      <c r="N2916">
        <v>1426365994</v>
      </c>
      <c r="O2916" s="11">
        <f t="shared" si="182"/>
        <v>42077.865671296298</v>
      </c>
      <c r="P2916">
        <v>1421185594</v>
      </c>
      <c r="Q2916" s="11">
        <f t="shared" si="183"/>
        <v>42017.907337962963</v>
      </c>
      <c r="R2916" t="b">
        <v>0</v>
      </c>
      <c r="S2916" t="b">
        <v>0</v>
      </c>
      <c r="T2916" t="s">
        <v>8271</v>
      </c>
      <c r="U2916" t="s">
        <v>8317</v>
      </c>
      <c r="V2916" t="s">
        <v>8318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v>61.1</v>
      </c>
      <c r="G2917" t="s">
        <v>8221</v>
      </c>
      <c r="H2917" t="str">
        <f t="shared" si="180"/>
        <v>null</v>
      </c>
      <c r="I2917">
        <f t="shared" si="181"/>
        <v>3</v>
      </c>
      <c r="J2917">
        <v>3</v>
      </c>
      <c r="K2917" s="6">
        <v>203.66666666666666</v>
      </c>
      <c r="L2917" t="s">
        <v>8225</v>
      </c>
      <c r="M2917" t="s">
        <v>8247</v>
      </c>
      <c r="N2917">
        <v>1458117190</v>
      </c>
      <c r="O2917" s="11">
        <f t="shared" si="182"/>
        <v>42445.356365740736</v>
      </c>
      <c r="P2917">
        <v>1455528790</v>
      </c>
      <c r="Q2917" s="11">
        <f t="shared" si="183"/>
        <v>42415.398032407407</v>
      </c>
      <c r="R2917" t="b">
        <v>0</v>
      </c>
      <c r="S2917" t="b">
        <v>0</v>
      </c>
      <c r="T2917" t="s">
        <v>8271</v>
      </c>
      <c r="U2917" t="s">
        <v>8317</v>
      </c>
      <c r="V2917" t="s">
        <v>8318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v>7.8378378378378386</v>
      </c>
      <c r="G2918" t="s">
        <v>8221</v>
      </c>
      <c r="H2918" t="str">
        <f t="shared" si="180"/>
        <v>null</v>
      </c>
      <c r="I2918">
        <f t="shared" si="181"/>
        <v>7</v>
      </c>
      <c r="J2918">
        <v>7</v>
      </c>
      <c r="K2918" s="6">
        <v>20.714285714285715</v>
      </c>
      <c r="L2918" t="s">
        <v>8225</v>
      </c>
      <c r="M2918" t="s">
        <v>8247</v>
      </c>
      <c r="N2918">
        <v>1400498789</v>
      </c>
      <c r="O2918" s="11">
        <f t="shared" si="182"/>
        <v>41778.476724537039</v>
      </c>
      <c r="P2918">
        <v>1398511589</v>
      </c>
      <c r="Q2918" s="11">
        <f t="shared" si="183"/>
        <v>41755.476724537039</v>
      </c>
      <c r="R2918" t="b">
        <v>0</v>
      </c>
      <c r="S2918" t="b">
        <v>0</v>
      </c>
      <c r="T2918" t="s">
        <v>8271</v>
      </c>
      <c r="U2918" t="s">
        <v>8317</v>
      </c>
      <c r="V2918" t="s">
        <v>8318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v>21.85</v>
      </c>
      <c r="G2919" t="s">
        <v>8221</v>
      </c>
      <c r="H2919" t="str">
        <f t="shared" si="180"/>
        <v>null</v>
      </c>
      <c r="I2919">
        <f t="shared" si="181"/>
        <v>9</v>
      </c>
      <c r="J2919">
        <v>9</v>
      </c>
      <c r="K2919" s="6">
        <v>48.555555555555557</v>
      </c>
      <c r="L2919" t="s">
        <v>8224</v>
      </c>
      <c r="M2919" t="s">
        <v>8246</v>
      </c>
      <c r="N2919">
        <v>1442381847</v>
      </c>
      <c r="O2919" s="11">
        <f t="shared" si="182"/>
        <v>42263.234340277777</v>
      </c>
      <c r="P2919">
        <v>1440826647</v>
      </c>
      <c r="Q2919" s="11">
        <f t="shared" si="183"/>
        <v>42245.234340277777</v>
      </c>
      <c r="R2919" t="b">
        <v>0</v>
      </c>
      <c r="S2919" t="b">
        <v>0</v>
      </c>
      <c r="T2919" t="s">
        <v>8271</v>
      </c>
      <c r="U2919" t="s">
        <v>8317</v>
      </c>
      <c r="V2919" t="s">
        <v>8318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v>27.24</v>
      </c>
      <c r="G2920" t="s">
        <v>8221</v>
      </c>
      <c r="H2920" t="str">
        <f t="shared" si="180"/>
        <v>null</v>
      </c>
      <c r="I2920">
        <f t="shared" si="181"/>
        <v>20</v>
      </c>
      <c r="J2920">
        <v>20</v>
      </c>
      <c r="K2920" s="6">
        <v>68.099999999999994</v>
      </c>
      <c r="L2920" t="s">
        <v>8224</v>
      </c>
      <c r="M2920" t="s">
        <v>8246</v>
      </c>
      <c r="N2920">
        <v>1446131207</v>
      </c>
      <c r="O2920" s="11">
        <f t="shared" si="182"/>
        <v>42306.629710648151</v>
      </c>
      <c r="P2920">
        <v>1443712007</v>
      </c>
      <c r="Q2920" s="11">
        <f t="shared" si="183"/>
        <v>42278.629710648151</v>
      </c>
      <c r="R2920" t="b">
        <v>0</v>
      </c>
      <c r="S2920" t="b">
        <v>0</v>
      </c>
      <c r="T2920" t="s">
        <v>8271</v>
      </c>
      <c r="U2920" t="s">
        <v>8317</v>
      </c>
      <c r="V2920" t="s">
        <v>8318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v>8.5</v>
      </c>
      <c r="G2921" t="s">
        <v>8221</v>
      </c>
      <c r="H2921" t="str">
        <f t="shared" si="180"/>
        <v>null</v>
      </c>
      <c r="I2921">
        <f t="shared" si="181"/>
        <v>6</v>
      </c>
      <c r="J2921">
        <v>6</v>
      </c>
      <c r="K2921" s="6">
        <v>8.5</v>
      </c>
      <c r="L2921" t="s">
        <v>8224</v>
      </c>
      <c r="M2921" t="s">
        <v>8246</v>
      </c>
      <c r="N2921">
        <v>1407250329</v>
      </c>
      <c r="O2921" s="11">
        <f t="shared" si="182"/>
        <v>41856.61954861111</v>
      </c>
      <c r="P2921">
        <v>1404658329</v>
      </c>
      <c r="Q2921" s="11">
        <f t="shared" si="183"/>
        <v>41826.61954861111</v>
      </c>
      <c r="R2921" t="b">
        <v>0</v>
      </c>
      <c r="S2921" t="b">
        <v>0</v>
      </c>
      <c r="T2921" t="s">
        <v>8271</v>
      </c>
      <c r="U2921" t="s">
        <v>8317</v>
      </c>
      <c r="V2921" t="s">
        <v>8318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v>26.840000000000003</v>
      </c>
      <c r="G2922" t="s">
        <v>8221</v>
      </c>
      <c r="H2922" t="str">
        <f t="shared" si="180"/>
        <v>null</v>
      </c>
      <c r="I2922">
        <f t="shared" si="181"/>
        <v>13</v>
      </c>
      <c r="J2922">
        <v>13</v>
      </c>
      <c r="K2922" s="6">
        <v>51.615384615384613</v>
      </c>
      <c r="L2922" t="s">
        <v>8229</v>
      </c>
      <c r="M2922" t="s">
        <v>8251</v>
      </c>
      <c r="N2922">
        <v>1427306470</v>
      </c>
      <c r="O2922" s="11">
        <f t="shared" si="182"/>
        <v>42088.750810185185</v>
      </c>
      <c r="P2922">
        <v>1424718070</v>
      </c>
      <c r="Q2922" s="11">
        <f t="shared" si="183"/>
        <v>42058.792476851857</v>
      </c>
      <c r="R2922" t="b">
        <v>0</v>
      </c>
      <c r="S2922" t="b">
        <v>0</v>
      </c>
      <c r="T2922" t="s">
        <v>8271</v>
      </c>
      <c r="U2922" t="s">
        <v>8317</v>
      </c>
      <c r="V2922" t="s">
        <v>8318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v>129</v>
      </c>
      <c r="G2923" t="s">
        <v>8219</v>
      </c>
      <c r="H2923">
        <f t="shared" si="180"/>
        <v>3</v>
      </c>
      <c r="I2923" t="str">
        <f t="shared" si="181"/>
        <v>null</v>
      </c>
      <c r="J2923">
        <v>3</v>
      </c>
      <c r="K2923" s="6">
        <v>43</v>
      </c>
      <c r="L2923" t="s">
        <v>8224</v>
      </c>
      <c r="M2923" t="s">
        <v>8246</v>
      </c>
      <c r="N2923">
        <v>1411679804</v>
      </c>
      <c r="O2923" s="11">
        <f t="shared" si="182"/>
        <v>41907.886620370373</v>
      </c>
      <c r="P2923">
        <v>1409087804</v>
      </c>
      <c r="Q2923" s="11">
        <f t="shared" si="183"/>
        <v>41877.886620370373</v>
      </c>
      <c r="R2923" t="b">
        <v>0</v>
      </c>
      <c r="S2923" t="b">
        <v>1</v>
      </c>
      <c r="T2923" t="s">
        <v>8305</v>
      </c>
      <c r="U2923" t="s">
        <v>8317</v>
      </c>
      <c r="V2923" t="s">
        <v>8359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v>100</v>
      </c>
      <c r="G2924" t="s">
        <v>8219</v>
      </c>
      <c r="H2924">
        <f t="shared" si="180"/>
        <v>6</v>
      </c>
      <c r="I2924" t="str">
        <f t="shared" si="181"/>
        <v>null</v>
      </c>
      <c r="J2924">
        <v>6</v>
      </c>
      <c r="K2924" s="6">
        <v>83.333333333333329</v>
      </c>
      <c r="L2924" t="s">
        <v>8225</v>
      </c>
      <c r="M2924" t="s">
        <v>8247</v>
      </c>
      <c r="N2924">
        <v>1431982727</v>
      </c>
      <c r="O2924" s="11">
        <f t="shared" si="182"/>
        <v>42142.874155092592</v>
      </c>
      <c r="P2924">
        <v>1428094727</v>
      </c>
      <c r="Q2924" s="11">
        <f t="shared" si="183"/>
        <v>42097.874155092592</v>
      </c>
      <c r="R2924" t="b">
        <v>0</v>
      </c>
      <c r="S2924" t="b">
        <v>1</v>
      </c>
      <c r="T2924" t="s">
        <v>8305</v>
      </c>
      <c r="U2924" t="s">
        <v>8317</v>
      </c>
      <c r="V2924" t="s">
        <v>8359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v>100</v>
      </c>
      <c r="G2925" t="s">
        <v>8219</v>
      </c>
      <c r="H2925">
        <f t="shared" si="180"/>
        <v>10</v>
      </c>
      <c r="I2925" t="str">
        <f t="shared" si="181"/>
        <v>null</v>
      </c>
      <c r="J2925">
        <v>10</v>
      </c>
      <c r="K2925" s="6">
        <v>30</v>
      </c>
      <c r="L2925" t="s">
        <v>8224</v>
      </c>
      <c r="M2925" t="s">
        <v>8246</v>
      </c>
      <c r="N2925">
        <v>1422068400</v>
      </c>
      <c r="O2925" s="11">
        <f t="shared" si="182"/>
        <v>42028.125</v>
      </c>
      <c r="P2925">
        <v>1420774779</v>
      </c>
      <c r="Q2925" s="11">
        <f t="shared" si="183"/>
        <v>42013.15253472222</v>
      </c>
      <c r="R2925" t="b">
        <v>0</v>
      </c>
      <c r="S2925" t="b">
        <v>1</v>
      </c>
      <c r="T2925" t="s">
        <v>8305</v>
      </c>
      <c r="U2925" t="s">
        <v>8317</v>
      </c>
      <c r="V2925" t="s">
        <v>8359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v>103.2</v>
      </c>
      <c r="G2926" t="s">
        <v>8219</v>
      </c>
      <c r="H2926">
        <f t="shared" si="180"/>
        <v>147</v>
      </c>
      <c r="I2926" t="str">
        <f t="shared" si="181"/>
        <v>null</v>
      </c>
      <c r="J2926">
        <v>147</v>
      </c>
      <c r="K2926" s="6">
        <v>175.51020408163265</v>
      </c>
      <c r="L2926" t="s">
        <v>8224</v>
      </c>
      <c r="M2926" t="s">
        <v>8246</v>
      </c>
      <c r="N2926">
        <v>1431143940</v>
      </c>
      <c r="O2926" s="11">
        <f t="shared" si="182"/>
        <v>42133.165972222225</v>
      </c>
      <c r="P2926">
        <v>1428585710</v>
      </c>
      <c r="Q2926" s="11">
        <f t="shared" si="183"/>
        <v>42103.556828703702</v>
      </c>
      <c r="R2926" t="b">
        <v>0</v>
      </c>
      <c r="S2926" t="b">
        <v>1</v>
      </c>
      <c r="T2926" t="s">
        <v>8305</v>
      </c>
      <c r="U2926" t="s">
        <v>8317</v>
      </c>
      <c r="V2926" t="s">
        <v>8359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v>102.44597777777777</v>
      </c>
      <c r="G2927" t="s">
        <v>8219</v>
      </c>
      <c r="H2927">
        <f t="shared" si="180"/>
        <v>199</v>
      </c>
      <c r="I2927" t="str">
        <f t="shared" si="181"/>
        <v>null</v>
      </c>
      <c r="J2927">
        <v>199</v>
      </c>
      <c r="K2927" s="6">
        <v>231.66175879396985</v>
      </c>
      <c r="L2927" t="s">
        <v>8224</v>
      </c>
      <c r="M2927" t="s">
        <v>8246</v>
      </c>
      <c r="N2927">
        <v>1410444068</v>
      </c>
      <c r="O2927" s="11">
        <f t="shared" si="182"/>
        <v>41893.584120370368</v>
      </c>
      <c r="P2927">
        <v>1407852068</v>
      </c>
      <c r="Q2927" s="11">
        <f t="shared" si="183"/>
        <v>41863.584120370368</v>
      </c>
      <c r="R2927" t="b">
        <v>0</v>
      </c>
      <c r="S2927" t="b">
        <v>1</v>
      </c>
      <c r="T2927" t="s">
        <v>8305</v>
      </c>
      <c r="U2927" t="s">
        <v>8317</v>
      </c>
      <c r="V2927" t="s">
        <v>8359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v>125</v>
      </c>
      <c r="G2928" t="s">
        <v>8219</v>
      </c>
      <c r="H2928">
        <f t="shared" si="180"/>
        <v>50</v>
      </c>
      <c r="I2928" t="str">
        <f t="shared" si="181"/>
        <v>null</v>
      </c>
      <c r="J2928">
        <v>50</v>
      </c>
      <c r="K2928" s="6">
        <v>75</v>
      </c>
      <c r="L2928" t="s">
        <v>8224</v>
      </c>
      <c r="M2928" t="s">
        <v>8246</v>
      </c>
      <c r="N2928">
        <v>1424715779</v>
      </c>
      <c r="O2928" s="11">
        <f t="shared" si="182"/>
        <v>42058.765960648147</v>
      </c>
      <c r="P2928">
        <v>1423506179</v>
      </c>
      <c r="Q2928" s="11">
        <f t="shared" si="183"/>
        <v>42044.765960648147</v>
      </c>
      <c r="R2928" t="b">
        <v>0</v>
      </c>
      <c r="S2928" t="b">
        <v>1</v>
      </c>
      <c r="T2928" t="s">
        <v>8305</v>
      </c>
      <c r="U2928" t="s">
        <v>8317</v>
      </c>
      <c r="V2928" t="s">
        <v>8359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v>130.83333333333334</v>
      </c>
      <c r="G2929" t="s">
        <v>8219</v>
      </c>
      <c r="H2929">
        <f t="shared" si="180"/>
        <v>21</v>
      </c>
      <c r="I2929" t="str">
        <f t="shared" si="181"/>
        <v>null</v>
      </c>
      <c r="J2929">
        <v>21</v>
      </c>
      <c r="K2929" s="6">
        <v>112.14285714285714</v>
      </c>
      <c r="L2929" t="s">
        <v>8224</v>
      </c>
      <c r="M2929" t="s">
        <v>8246</v>
      </c>
      <c r="N2929">
        <v>1405400400</v>
      </c>
      <c r="O2929" s="11">
        <f t="shared" si="182"/>
        <v>41835.208333333336</v>
      </c>
      <c r="P2929">
        <v>1402934629</v>
      </c>
      <c r="Q2929" s="11">
        <f t="shared" si="183"/>
        <v>41806.669317129628</v>
      </c>
      <c r="R2929" t="b">
        <v>0</v>
      </c>
      <c r="S2929" t="b">
        <v>1</v>
      </c>
      <c r="T2929" t="s">
        <v>8305</v>
      </c>
      <c r="U2929" t="s">
        <v>8317</v>
      </c>
      <c r="V2929" t="s">
        <v>8359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v>100</v>
      </c>
      <c r="G2930" t="s">
        <v>8219</v>
      </c>
      <c r="H2930">
        <f t="shared" si="180"/>
        <v>24</v>
      </c>
      <c r="I2930" t="str">
        <f t="shared" si="181"/>
        <v>null</v>
      </c>
      <c r="J2930">
        <v>24</v>
      </c>
      <c r="K2930" s="6">
        <v>41.666666666666664</v>
      </c>
      <c r="L2930" t="s">
        <v>8224</v>
      </c>
      <c r="M2930" t="s">
        <v>8246</v>
      </c>
      <c r="N2930">
        <v>1457135846</v>
      </c>
      <c r="O2930" s="11">
        <f t="shared" si="182"/>
        <v>42433.998217592598</v>
      </c>
      <c r="P2930">
        <v>1454543846</v>
      </c>
      <c r="Q2930" s="11">
        <f t="shared" si="183"/>
        <v>42403.998217592598</v>
      </c>
      <c r="R2930" t="b">
        <v>0</v>
      </c>
      <c r="S2930" t="b">
        <v>1</v>
      </c>
      <c r="T2930" t="s">
        <v>8305</v>
      </c>
      <c r="U2930" t="s">
        <v>8317</v>
      </c>
      <c r="V2930" t="s">
        <v>8359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v>102.06937499999999</v>
      </c>
      <c r="G2931" t="s">
        <v>8219</v>
      </c>
      <c r="H2931">
        <f t="shared" si="180"/>
        <v>32</v>
      </c>
      <c r="I2931" t="str">
        <f t="shared" si="181"/>
        <v>null</v>
      </c>
      <c r="J2931">
        <v>32</v>
      </c>
      <c r="K2931" s="6">
        <v>255.17343750000001</v>
      </c>
      <c r="L2931" t="s">
        <v>8224</v>
      </c>
      <c r="M2931" t="s">
        <v>8246</v>
      </c>
      <c r="N2931">
        <v>1401024758</v>
      </c>
      <c r="O2931" s="11">
        <f t="shared" si="182"/>
        <v>41784.564328703702</v>
      </c>
      <c r="P2931">
        <v>1398432758</v>
      </c>
      <c r="Q2931" s="11">
        <f t="shared" si="183"/>
        <v>41754.564328703702</v>
      </c>
      <c r="R2931" t="b">
        <v>0</v>
      </c>
      <c r="S2931" t="b">
        <v>1</v>
      </c>
      <c r="T2931" t="s">
        <v>8305</v>
      </c>
      <c r="U2931" t="s">
        <v>8317</v>
      </c>
      <c r="V2931" t="s">
        <v>8359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v>100.92000000000002</v>
      </c>
      <c r="G2932" t="s">
        <v>8219</v>
      </c>
      <c r="H2932">
        <f t="shared" si="180"/>
        <v>62</v>
      </c>
      <c r="I2932" t="str">
        <f t="shared" si="181"/>
        <v>null</v>
      </c>
      <c r="J2932">
        <v>62</v>
      </c>
      <c r="K2932" s="6">
        <v>162.7741935483871</v>
      </c>
      <c r="L2932" t="s">
        <v>8225</v>
      </c>
      <c r="M2932" t="s">
        <v>8247</v>
      </c>
      <c r="N2932">
        <v>1431007264</v>
      </c>
      <c r="O2932" s="11">
        <f t="shared" si="182"/>
        <v>42131.584074074075</v>
      </c>
      <c r="P2932">
        <v>1428415264</v>
      </c>
      <c r="Q2932" s="11">
        <f t="shared" si="183"/>
        <v>42101.584074074075</v>
      </c>
      <c r="R2932" t="b">
        <v>0</v>
      </c>
      <c r="S2932" t="b">
        <v>1</v>
      </c>
      <c r="T2932" t="s">
        <v>8305</v>
      </c>
      <c r="U2932" t="s">
        <v>8317</v>
      </c>
      <c r="V2932" t="s">
        <v>8359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v>106</v>
      </c>
      <c r="G2933" t="s">
        <v>8219</v>
      </c>
      <c r="H2933">
        <f t="shared" si="180"/>
        <v>9</v>
      </c>
      <c r="I2933" t="str">
        <f t="shared" si="181"/>
        <v>null</v>
      </c>
      <c r="J2933">
        <v>9</v>
      </c>
      <c r="K2933" s="6">
        <v>88.333333333333329</v>
      </c>
      <c r="L2933" t="s">
        <v>8229</v>
      </c>
      <c r="M2933" t="s">
        <v>8251</v>
      </c>
      <c r="N2933">
        <v>1410761280</v>
      </c>
      <c r="O2933" s="11">
        <f t="shared" si="182"/>
        <v>41897.255555555559</v>
      </c>
      <c r="P2933">
        <v>1408604363</v>
      </c>
      <c r="Q2933" s="11">
        <f t="shared" si="183"/>
        <v>41872.291238425925</v>
      </c>
      <c r="R2933" t="b">
        <v>0</v>
      </c>
      <c r="S2933" t="b">
        <v>1</v>
      </c>
      <c r="T2933" t="s">
        <v>8305</v>
      </c>
      <c r="U2933" t="s">
        <v>8317</v>
      </c>
      <c r="V2933" t="s">
        <v>8359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v>105.0967741935484</v>
      </c>
      <c r="G2934" t="s">
        <v>8219</v>
      </c>
      <c r="H2934">
        <f t="shared" si="180"/>
        <v>38</v>
      </c>
      <c r="I2934" t="str">
        <f t="shared" si="181"/>
        <v>null</v>
      </c>
      <c r="J2934">
        <v>38</v>
      </c>
      <c r="K2934" s="6">
        <v>85.736842105263165</v>
      </c>
      <c r="L2934" t="s">
        <v>8226</v>
      </c>
      <c r="M2934" t="s">
        <v>8248</v>
      </c>
      <c r="N2934">
        <v>1424516400</v>
      </c>
      <c r="O2934" s="11">
        <f t="shared" si="182"/>
        <v>42056.458333333328</v>
      </c>
      <c r="P2934">
        <v>1421812637</v>
      </c>
      <c r="Q2934" s="11">
        <f t="shared" si="183"/>
        <v>42025.164780092593</v>
      </c>
      <c r="R2934" t="b">
        <v>0</v>
      </c>
      <c r="S2934" t="b">
        <v>1</v>
      </c>
      <c r="T2934" t="s">
        <v>8305</v>
      </c>
      <c r="U2934" t="s">
        <v>8317</v>
      </c>
      <c r="V2934" t="s">
        <v>8359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v>102.76</v>
      </c>
      <c r="G2935" t="s">
        <v>8219</v>
      </c>
      <c r="H2935">
        <f t="shared" si="180"/>
        <v>54</v>
      </c>
      <c r="I2935" t="str">
        <f t="shared" si="181"/>
        <v>null</v>
      </c>
      <c r="J2935">
        <v>54</v>
      </c>
      <c r="K2935" s="6">
        <v>47.574074074074076</v>
      </c>
      <c r="L2935" t="s">
        <v>8224</v>
      </c>
      <c r="M2935" t="s">
        <v>8246</v>
      </c>
      <c r="N2935">
        <v>1465081053</v>
      </c>
      <c r="O2935" s="11">
        <f t="shared" si="182"/>
        <v>42525.956631944442</v>
      </c>
      <c r="P2935">
        <v>1462489053</v>
      </c>
      <c r="Q2935" s="11">
        <f t="shared" si="183"/>
        <v>42495.956631944442</v>
      </c>
      <c r="R2935" t="b">
        <v>0</v>
      </c>
      <c r="S2935" t="b">
        <v>1</v>
      </c>
      <c r="T2935" t="s">
        <v>8305</v>
      </c>
      <c r="U2935" t="s">
        <v>8317</v>
      </c>
      <c r="V2935" t="s">
        <v>8359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v>108</v>
      </c>
      <c r="G2936" t="s">
        <v>8219</v>
      </c>
      <c r="H2936">
        <f t="shared" si="180"/>
        <v>37</v>
      </c>
      <c r="I2936" t="str">
        <f t="shared" si="181"/>
        <v>null</v>
      </c>
      <c r="J2936">
        <v>37</v>
      </c>
      <c r="K2936" s="6">
        <v>72.972972972972968</v>
      </c>
      <c r="L2936" t="s">
        <v>8229</v>
      </c>
      <c r="M2936" t="s">
        <v>8251</v>
      </c>
      <c r="N2936">
        <v>1402845364</v>
      </c>
      <c r="O2936" s="11">
        <f t="shared" si="182"/>
        <v>41805.636157407411</v>
      </c>
      <c r="P2936">
        <v>1400253364</v>
      </c>
      <c r="Q2936" s="11">
        <f t="shared" si="183"/>
        <v>41775.636157407411</v>
      </c>
      <c r="R2936" t="b">
        <v>0</v>
      </c>
      <c r="S2936" t="b">
        <v>1</v>
      </c>
      <c r="T2936" t="s">
        <v>8305</v>
      </c>
      <c r="U2936" t="s">
        <v>8317</v>
      </c>
      <c r="V2936" t="s">
        <v>8359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v>100.88571428571429</v>
      </c>
      <c r="G2937" t="s">
        <v>8219</v>
      </c>
      <c r="H2937">
        <f t="shared" si="180"/>
        <v>39</v>
      </c>
      <c r="I2937" t="str">
        <f t="shared" si="181"/>
        <v>null</v>
      </c>
      <c r="J2937">
        <v>39</v>
      </c>
      <c r="K2937" s="6">
        <v>90.538461538461533</v>
      </c>
      <c r="L2937" t="s">
        <v>8224</v>
      </c>
      <c r="M2937" t="s">
        <v>8246</v>
      </c>
      <c r="N2937">
        <v>1472490000</v>
      </c>
      <c r="O2937" s="11">
        <f t="shared" si="182"/>
        <v>42611.708333333328</v>
      </c>
      <c r="P2937">
        <v>1467468008</v>
      </c>
      <c r="Q2937" s="11">
        <f t="shared" si="183"/>
        <v>42553.583425925928</v>
      </c>
      <c r="R2937" t="b">
        <v>0</v>
      </c>
      <c r="S2937" t="b">
        <v>1</v>
      </c>
      <c r="T2937" t="s">
        <v>8305</v>
      </c>
      <c r="U2937" t="s">
        <v>8317</v>
      </c>
      <c r="V2937" t="s">
        <v>8359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v>128</v>
      </c>
      <c r="G2938" t="s">
        <v>8219</v>
      </c>
      <c r="H2938">
        <f t="shared" si="180"/>
        <v>34</v>
      </c>
      <c r="I2938" t="str">
        <f t="shared" si="181"/>
        <v>null</v>
      </c>
      <c r="J2938">
        <v>34</v>
      </c>
      <c r="K2938" s="6">
        <v>37.647058823529413</v>
      </c>
      <c r="L2938" t="s">
        <v>8224</v>
      </c>
      <c r="M2938" t="s">
        <v>8246</v>
      </c>
      <c r="N2938">
        <v>1413176340</v>
      </c>
      <c r="O2938" s="11">
        <f t="shared" si="182"/>
        <v>41925.207638888889</v>
      </c>
      <c r="P2938">
        <v>1412091423</v>
      </c>
      <c r="Q2938" s="11">
        <f t="shared" si="183"/>
        <v>41912.650729166664</v>
      </c>
      <c r="R2938" t="b">
        <v>0</v>
      </c>
      <c r="S2938" t="b">
        <v>1</v>
      </c>
      <c r="T2938" t="s">
        <v>8305</v>
      </c>
      <c r="U2938" t="s">
        <v>8317</v>
      </c>
      <c r="V2938" t="s">
        <v>8359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v>133.33333333333331</v>
      </c>
      <c r="G2939" t="s">
        <v>8219</v>
      </c>
      <c r="H2939">
        <f t="shared" si="180"/>
        <v>55</v>
      </c>
      <c r="I2939" t="str">
        <f t="shared" si="181"/>
        <v>null</v>
      </c>
      <c r="J2939">
        <v>55</v>
      </c>
      <c r="K2939" s="6">
        <v>36.363636363636367</v>
      </c>
      <c r="L2939" t="s">
        <v>8225</v>
      </c>
      <c r="M2939" t="s">
        <v>8247</v>
      </c>
      <c r="N2939">
        <v>1405249113</v>
      </c>
      <c r="O2939" s="11">
        <f t="shared" si="182"/>
        <v>41833.457326388889</v>
      </c>
      <c r="P2939">
        <v>1402657113</v>
      </c>
      <c r="Q2939" s="11">
        <f t="shared" si="183"/>
        <v>41803.457326388889</v>
      </c>
      <c r="R2939" t="b">
        <v>0</v>
      </c>
      <c r="S2939" t="b">
        <v>1</v>
      </c>
      <c r="T2939" t="s">
        <v>8305</v>
      </c>
      <c r="U2939" t="s">
        <v>8317</v>
      </c>
      <c r="V2939" t="s">
        <v>8359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v>101.375</v>
      </c>
      <c r="G2940" t="s">
        <v>8219</v>
      </c>
      <c r="H2940">
        <f t="shared" si="180"/>
        <v>32</v>
      </c>
      <c r="I2940" t="str">
        <f t="shared" si="181"/>
        <v>null</v>
      </c>
      <c r="J2940">
        <v>32</v>
      </c>
      <c r="K2940" s="6">
        <v>126.71875</v>
      </c>
      <c r="L2940" t="s">
        <v>8224</v>
      </c>
      <c r="M2940" t="s">
        <v>8246</v>
      </c>
      <c r="N2940">
        <v>1422636814</v>
      </c>
      <c r="O2940" s="11">
        <f t="shared" si="182"/>
        <v>42034.703865740739</v>
      </c>
      <c r="P2940">
        <v>1420044814</v>
      </c>
      <c r="Q2940" s="11">
        <f t="shared" si="183"/>
        <v>42004.703865740739</v>
      </c>
      <c r="R2940" t="b">
        <v>0</v>
      </c>
      <c r="S2940" t="b">
        <v>1</v>
      </c>
      <c r="T2940" t="s">
        <v>8305</v>
      </c>
      <c r="U2940" t="s">
        <v>8317</v>
      </c>
      <c r="V2940" t="s">
        <v>8359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v>102.875</v>
      </c>
      <c r="G2941" t="s">
        <v>8219</v>
      </c>
      <c r="H2941">
        <f t="shared" si="180"/>
        <v>25</v>
      </c>
      <c r="I2941" t="str">
        <f t="shared" si="181"/>
        <v>null</v>
      </c>
      <c r="J2941">
        <v>25</v>
      </c>
      <c r="K2941" s="6">
        <v>329.2</v>
      </c>
      <c r="L2941" t="s">
        <v>8224</v>
      </c>
      <c r="M2941" t="s">
        <v>8246</v>
      </c>
      <c r="N2941">
        <v>1409187600</v>
      </c>
      <c r="O2941" s="11">
        <f t="shared" si="182"/>
        <v>41879.041666666664</v>
      </c>
      <c r="P2941">
        <v>1406316312</v>
      </c>
      <c r="Q2941" s="11">
        <f t="shared" si="183"/>
        <v>41845.809166666666</v>
      </c>
      <c r="R2941" t="b">
        <v>0</v>
      </c>
      <c r="S2941" t="b">
        <v>1</v>
      </c>
      <c r="T2941" t="s">
        <v>8305</v>
      </c>
      <c r="U2941" t="s">
        <v>8317</v>
      </c>
      <c r="V2941" t="s">
        <v>8359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v>107.24000000000001</v>
      </c>
      <c r="G2942" t="s">
        <v>8219</v>
      </c>
      <c r="H2942">
        <f t="shared" si="180"/>
        <v>33</v>
      </c>
      <c r="I2942" t="str">
        <f t="shared" si="181"/>
        <v>null</v>
      </c>
      <c r="J2942">
        <v>33</v>
      </c>
      <c r="K2942" s="6">
        <v>81.242424242424249</v>
      </c>
      <c r="L2942" t="s">
        <v>8224</v>
      </c>
      <c r="M2942" t="s">
        <v>8246</v>
      </c>
      <c r="N2942">
        <v>1421606018</v>
      </c>
      <c r="O2942" s="11">
        <f t="shared" si="182"/>
        <v>42022.773356481484</v>
      </c>
      <c r="P2942">
        <v>1418150018</v>
      </c>
      <c r="Q2942" s="11">
        <f t="shared" si="183"/>
        <v>41982.773356481484</v>
      </c>
      <c r="R2942" t="b">
        <v>0</v>
      </c>
      <c r="S2942" t="b">
        <v>1</v>
      </c>
      <c r="T2942" t="s">
        <v>8305</v>
      </c>
      <c r="U2942" t="s">
        <v>8317</v>
      </c>
      <c r="V2942" t="s">
        <v>8359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v>4.0000000000000001E-3</v>
      </c>
      <c r="G2943" t="s">
        <v>8221</v>
      </c>
      <c r="H2943" t="str">
        <f t="shared" si="180"/>
        <v>null</v>
      </c>
      <c r="I2943">
        <f t="shared" si="181"/>
        <v>1</v>
      </c>
      <c r="J2943">
        <v>1</v>
      </c>
      <c r="K2943" s="6">
        <v>1</v>
      </c>
      <c r="L2943" t="s">
        <v>8224</v>
      </c>
      <c r="M2943" t="s">
        <v>8246</v>
      </c>
      <c r="N2943">
        <v>1425250955</v>
      </c>
      <c r="O2943" s="11">
        <f t="shared" si="182"/>
        <v>42064.960127314815</v>
      </c>
      <c r="P2943">
        <v>1422658955</v>
      </c>
      <c r="Q2943" s="11">
        <f t="shared" si="183"/>
        <v>42034.960127314815</v>
      </c>
      <c r="R2943" t="b">
        <v>0</v>
      </c>
      <c r="S2943" t="b">
        <v>0</v>
      </c>
      <c r="T2943" t="s">
        <v>8303</v>
      </c>
      <c r="U2943" t="s">
        <v>8317</v>
      </c>
      <c r="V2943" t="s">
        <v>8357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v>20.424999999999997</v>
      </c>
      <c r="G2944" t="s">
        <v>8221</v>
      </c>
      <c r="H2944" t="str">
        <f t="shared" si="180"/>
        <v>null</v>
      </c>
      <c r="I2944">
        <f t="shared" si="181"/>
        <v>202</v>
      </c>
      <c r="J2944">
        <v>202</v>
      </c>
      <c r="K2944" s="6">
        <v>202.22772277227722</v>
      </c>
      <c r="L2944" t="s">
        <v>8229</v>
      </c>
      <c r="M2944" t="s">
        <v>8251</v>
      </c>
      <c r="N2944">
        <v>1450297080</v>
      </c>
      <c r="O2944" s="11">
        <f t="shared" si="182"/>
        <v>42354.845833333333</v>
      </c>
      <c r="P2944">
        <v>1448565459</v>
      </c>
      <c r="Q2944" s="11">
        <f t="shared" si="183"/>
        <v>42334.803923611107</v>
      </c>
      <c r="R2944" t="b">
        <v>0</v>
      </c>
      <c r="S2944" t="b">
        <v>0</v>
      </c>
      <c r="T2944" t="s">
        <v>8303</v>
      </c>
      <c r="U2944" t="s">
        <v>8317</v>
      </c>
      <c r="V2944" t="s">
        <v>8357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v>0</v>
      </c>
      <c r="G2945" t="s">
        <v>8221</v>
      </c>
      <c r="H2945" t="str">
        <f t="shared" si="180"/>
        <v>null</v>
      </c>
      <c r="I2945">
        <f t="shared" si="181"/>
        <v>0</v>
      </c>
      <c r="J2945">
        <v>0</v>
      </c>
      <c r="K2945" s="7">
        <v>0</v>
      </c>
      <c r="L2945" t="s">
        <v>8224</v>
      </c>
      <c r="M2945" t="s">
        <v>8246</v>
      </c>
      <c r="N2945">
        <v>1428894380</v>
      </c>
      <c r="O2945" s="11">
        <f t="shared" si="182"/>
        <v>42107.129398148143</v>
      </c>
      <c r="P2945">
        <v>1426302380</v>
      </c>
      <c r="Q2945" s="11">
        <f t="shared" si="183"/>
        <v>42077.129398148143</v>
      </c>
      <c r="R2945" t="b">
        <v>0</v>
      </c>
      <c r="S2945" t="b">
        <v>0</v>
      </c>
      <c r="T2945" t="s">
        <v>8303</v>
      </c>
      <c r="U2945" t="s">
        <v>8317</v>
      </c>
      <c r="V2945" t="s">
        <v>8357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v>1</v>
      </c>
      <c r="G2946" t="s">
        <v>8221</v>
      </c>
      <c r="H2946" t="str">
        <f t="shared" ref="H2946:H3009" si="184">IF(G2946="successful",J2946,"null")</f>
        <v>null</v>
      </c>
      <c r="I2946">
        <f t="shared" si="181"/>
        <v>1</v>
      </c>
      <c r="J2946">
        <v>1</v>
      </c>
      <c r="K2946" s="6">
        <v>100</v>
      </c>
      <c r="L2946" t="s">
        <v>8224</v>
      </c>
      <c r="M2946" t="s">
        <v>8246</v>
      </c>
      <c r="N2946">
        <v>1433714198</v>
      </c>
      <c r="O2946" s="11">
        <f t="shared" si="182"/>
        <v>42162.9143287037</v>
      </c>
      <c r="P2946">
        <v>1431122198</v>
      </c>
      <c r="Q2946" s="11">
        <f t="shared" si="183"/>
        <v>42132.9143287037</v>
      </c>
      <c r="R2946" t="b">
        <v>0</v>
      </c>
      <c r="S2946" t="b">
        <v>0</v>
      </c>
      <c r="T2946" t="s">
        <v>8303</v>
      </c>
      <c r="U2946" t="s">
        <v>8317</v>
      </c>
      <c r="V2946" t="s">
        <v>8357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v>0</v>
      </c>
      <c r="G2947" t="s">
        <v>8221</v>
      </c>
      <c r="H2947" t="str">
        <f t="shared" si="184"/>
        <v>null</v>
      </c>
      <c r="I2947">
        <f t="shared" ref="I2947:I3010" si="185">IF(G2947="failed",J2947,"null")</f>
        <v>0</v>
      </c>
      <c r="J2947">
        <v>0</v>
      </c>
      <c r="K2947" s="7">
        <v>0</v>
      </c>
      <c r="L2947" t="s">
        <v>8224</v>
      </c>
      <c r="M2947" t="s">
        <v>8246</v>
      </c>
      <c r="N2947">
        <v>1432437660</v>
      </c>
      <c r="O2947" s="11">
        <f t="shared" ref="O2947:O3010" si="186">(((N2947/60)/60/24)+DATE(1970,1,1))</f>
        <v>42148.139583333337</v>
      </c>
      <c r="P2947">
        <v>1429845660</v>
      </c>
      <c r="Q2947" s="11">
        <f t="shared" ref="Q2947:Q3010" si="187">(((P2947/60)/60/24)+DATE(1970,1,1))</f>
        <v>42118.139583333337</v>
      </c>
      <c r="R2947" t="b">
        <v>0</v>
      </c>
      <c r="S2947" t="b">
        <v>0</v>
      </c>
      <c r="T2947" t="s">
        <v>8303</v>
      </c>
      <c r="U2947" t="s">
        <v>8317</v>
      </c>
      <c r="V2947" t="s">
        <v>8357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v>0.1</v>
      </c>
      <c r="G2948" t="s">
        <v>8221</v>
      </c>
      <c r="H2948" t="str">
        <f t="shared" si="184"/>
        <v>null</v>
      </c>
      <c r="I2948">
        <f t="shared" si="185"/>
        <v>2</v>
      </c>
      <c r="J2948">
        <v>2</v>
      </c>
      <c r="K2948" s="6">
        <v>1</v>
      </c>
      <c r="L2948" t="s">
        <v>8225</v>
      </c>
      <c r="M2948" t="s">
        <v>8247</v>
      </c>
      <c r="N2948">
        <v>1471265092</v>
      </c>
      <c r="O2948" s="11">
        <f t="shared" si="186"/>
        <v>42597.531157407408</v>
      </c>
      <c r="P2948">
        <v>1468673092</v>
      </c>
      <c r="Q2948" s="11">
        <f t="shared" si="187"/>
        <v>42567.531157407408</v>
      </c>
      <c r="R2948" t="b">
        <v>0</v>
      </c>
      <c r="S2948" t="b">
        <v>0</v>
      </c>
      <c r="T2948" t="s">
        <v>8303</v>
      </c>
      <c r="U2948" t="s">
        <v>8317</v>
      </c>
      <c r="V2948" t="s">
        <v>8357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v>4.2880000000000003</v>
      </c>
      <c r="G2949" t="s">
        <v>8221</v>
      </c>
      <c r="H2949" t="str">
        <f t="shared" si="184"/>
        <v>null</v>
      </c>
      <c r="I2949">
        <f t="shared" si="185"/>
        <v>13</v>
      </c>
      <c r="J2949">
        <v>13</v>
      </c>
      <c r="K2949" s="6">
        <v>82.461538461538467</v>
      </c>
      <c r="L2949" t="s">
        <v>8224</v>
      </c>
      <c r="M2949" t="s">
        <v>8246</v>
      </c>
      <c r="N2949">
        <v>1480007460</v>
      </c>
      <c r="O2949" s="11">
        <f t="shared" si="186"/>
        <v>42698.715972222228</v>
      </c>
      <c r="P2949">
        <v>1475760567</v>
      </c>
      <c r="Q2949" s="11">
        <f t="shared" si="187"/>
        <v>42649.562118055561</v>
      </c>
      <c r="R2949" t="b">
        <v>0</v>
      </c>
      <c r="S2949" t="b">
        <v>0</v>
      </c>
      <c r="T2949" t="s">
        <v>8303</v>
      </c>
      <c r="U2949" t="s">
        <v>8317</v>
      </c>
      <c r="V2949" t="s">
        <v>8357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v>4.8000000000000004E-3</v>
      </c>
      <c r="G2950" t="s">
        <v>8221</v>
      </c>
      <c r="H2950" t="str">
        <f t="shared" si="184"/>
        <v>null</v>
      </c>
      <c r="I2950">
        <f t="shared" si="185"/>
        <v>9</v>
      </c>
      <c r="J2950">
        <v>9</v>
      </c>
      <c r="K2950" s="6">
        <v>2.6666666666666665</v>
      </c>
      <c r="L2950" t="s">
        <v>8224</v>
      </c>
      <c r="M2950" t="s">
        <v>8246</v>
      </c>
      <c r="N2950">
        <v>1433259293</v>
      </c>
      <c r="O2950" s="11">
        <f t="shared" si="186"/>
        <v>42157.649224537032</v>
      </c>
      <c r="P2950">
        <v>1428075293</v>
      </c>
      <c r="Q2950" s="11">
        <f t="shared" si="187"/>
        <v>42097.649224537032</v>
      </c>
      <c r="R2950" t="b">
        <v>0</v>
      </c>
      <c r="S2950" t="b">
        <v>0</v>
      </c>
      <c r="T2950" t="s">
        <v>8303</v>
      </c>
      <c r="U2950" t="s">
        <v>8317</v>
      </c>
      <c r="V2950" t="s">
        <v>8357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v>2.5</v>
      </c>
      <c r="G2951" t="s">
        <v>8221</v>
      </c>
      <c r="H2951" t="str">
        <f t="shared" si="184"/>
        <v>null</v>
      </c>
      <c r="I2951">
        <f t="shared" si="185"/>
        <v>2</v>
      </c>
      <c r="J2951">
        <v>2</v>
      </c>
      <c r="K2951" s="6">
        <v>12.5</v>
      </c>
      <c r="L2951" t="s">
        <v>8224</v>
      </c>
      <c r="M2951" t="s">
        <v>8246</v>
      </c>
      <c r="N2951">
        <v>1447965917</v>
      </c>
      <c r="O2951" s="11">
        <f t="shared" si="186"/>
        <v>42327.864780092597</v>
      </c>
      <c r="P2951">
        <v>1445370317</v>
      </c>
      <c r="Q2951" s="11">
        <f t="shared" si="187"/>
        <v>42297.823113425926</v>
      </c>
      <c r="R2951" t="b">
        <v>0</v>
      </c>
      <c r="S2951" t="b">
        <v>0</v>
      </c>
      <c r="T2951" t="s">
        <v>8303</v>
      </c>
      <c r="U2951" t="s">
        <v>8317</v>
      </c>
      <c r="V2951" t="s">
        <v>8357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v>0</v>
      </c>
      <c r="G2952" t="s">
        <v>8221</v>
      </c>
      <c r="H2952" t="str">
        <f t="shared" si="184"/>
        <v>null</v>
      </c>
      <c r="I2952">
        <f t="shared" si="185"/>
        <v>0</v>
      </c>
      <c r="J2952">
        <v>0</v>
      </c>
      <c r="K2952" s="7">
        <v>0</v>
      </c>
      <c r="L2952" t="s">
        <v>8224</v>
      </c>
      <c r="M2952" t="s">
        <v>8246</v>
      </c>
      <c r="N2952">
        <v>1453538752</v>
      </c>
      <c r="O2952" s="11">
        <f t="shared" si="186"/>
        <v>42392.36518518519</v>
      </c>
      <c r="P2952">
        <v>1450946752</v>
      </c>
      <c r="Q2952" s="11">
        <f t="shared" si="187"/>
        <v>42362.36518518519</v>
      </c>
      <c r="R2952" t="b">
        <v>0</v>
      </c>
      <c r="S2952" t="b">
        <v>0</v>
      </c>
      <c r="T2952" t="s">
        <v>8303</v>
      </c>
      <c r="U2952" t="s">
        <v>8317</v>
      </c>
      <c r="V2952" t="s">
        <v>8357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v>2.1919999999999997</v>
      </c>
      <c r="G2953" t="s">
        <v>8220</v>
      </c>
      <c r="H2953" t="str">
        <f t="shared" si="184"/>
        <v>null</v>
      </c>
      <c r="I2953" t="str">
        <f t="shared" si="185"/>
        <v>null</v>
      </c>
      <c r="J2953">
        <v>58</v>
      </c>
      <c r="K2953" s="6">
        <v>18.896551724137932</v>
      </c>
      <c r="L2953" t="s">
        <v>8224</v>
      </c>
      <c r="M2953" t="s">
        <v>8246</v>
      </c>
      <c r="N2953">
        <v>1412536573</v>
      </c>
      <c r="O2953" s="11">
        <f t="shared" si="186"/>
        <v>41917.802928240737</v>
      </c>
      <c r="P2953">
        <v>1408648573</v>
      </c>
      <c r="Q2953" s="11">
        <f t="shared" si="187"/>
        <v>41872.802928240737</v>
      </c>
      <c r="R2953" t="b">
        <v>0</v>
      </c>
      <c r="S2953" t="b">
        <v>0</v>
      </c>
      <c r="T2953" t="s">
        <v>8303</v>
      </c>
      <c r="U2953" t="s">
        <v>8317</v>
      </c>
      <c r="V2953" t="s">
        <v>8357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v>8.0250000000000004</v>
      </c>
      <c r="G2954" t="s">
        <v>8220</v>
      </c>
      <c r="H2954" t="str">
        <f t="shared" si="184"/>
        <v>null</v>
      </c>
      <c r="I2954" t="str">
        <f t="shared" si="185"/>
        <v>null</v>
      </c>
      <c r="J2954">
        <v>8</v>
      </c>
      <c r="K2954" s="6">
        <v>200.625</v>
      </c>
      <c r="L2954" t="s">
        <v>8224</v>
      </c>
      <c r="M2954" t="s">
        <v>8246</v>
      </c>
      <c r="N2954">
        <v>1476676800</v>
      </c>
      <c r="O2954" s="11">
        <f t="shared" si="186"/>
        <v>42660.166666666672</v>
      </c>
      <c r="P2954">
        <v>1473957239</v>
      </c>
      <c r="Q2954" s="11">
        <f t="shared" si="187"/>
        <v>42628.690266203703</v>
      </c>
      <c r="R2954" t="b">
        <v>0</v>
      </c>
      <c r="S2954" t="b">
        <v>0</v>
      </c>
      <c r="T2954" t="s">
        <v>8303</v>
      </c>
      <c r="U2954" t="s">
        <v>8317</v>
      </c>
      <c r="V2954" t="s">
        <v>8357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v>0.15125</v>
      </c>
      <c r="G2955" t="s">
        <v>8220</v>
      </c>
      <c r="H2955" t="str">
        <f t="shared" si="184"/>
        <v>null</v>
      </c>
      <c r="I2955" t="str">
        <f t="shared" si="185"/>
        <v>null</v>
      </c>
      <c r="J2955">
        <v>3</v>
      </c>
      <c r="K2955" s="6">
        <v>201.66666666666666</v>
      </c>
      <c r="L2955" t="s">
        <v>8224</v>
      </c>
      <c r="M2955" t="s">
        <v>8246</v>
      </c>
      <c r="N2955">
        <v>1444330821</v>
      </c>
      <c r="O2955" s="11">
        <f t="shared" si="186"/>
        <v>42285.791909722218</v>
      </c>
      <c r="P2955">
        <v>1441738821</v>
      </c>
      <c r="Q2955" s="11">
        <f t="shared" si="187"/>
        <v>42255.791909722218</v>
      </c>
      <c r="R2955" t="b">
        <v>0</v>
      </c>
      <c r="S2955" t="b">
        <v>0</v>
      </c>
      <c r="T2955" t="s">
        <v>8303</v>
      </c>
      <c r="U2955" t="s">
        <v>8317</v>
      </c>
      <c r="V2955" t="s">
        <v>8357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v>0</v>
      </c>
      <c r="G2956" t="s">
        <v>8220</v>
      </c>
      <c r="H2956" t="str">
        <f t="shared" si="184"/>
        <v>null</v>
      </c>
      <c r="I2956" t="str">
        <f t="shared" si="185"/>
        <v>null</v>
      </c>
      <c r="J2956">
        <v>0</v>
      </c>
      <c r="K2956" s="7">
        <v>0</v>
      </c>
      <c r="L2956" t="s">
        <v>8224</v>
      </c>
      <c r="M2956" t="s">
        <v>8246</v>
      </c>
      <c r="N2956">
        <v>1489669203</v>
      </c>
      <c r="O2956" s="11">
        <f t="shared" si="186"/>
        <v>42810.541701388895</v>
      </c>
      <c r="P2956">
        <v>1487944803</v>
      </c>
      <c r="Q2956" s="11">
        <f t="shared" si="187"/>
        <v>42790.583368055552</v>
      </c>
      <c r="R2956" t="b">
        <v>0</v>
      </c>
      <c r="S2956" t="b">
        <v>0</v>
      </c>
      <c r="T2956" t="s">
        <v>8303</v>
      </c>
      <c r="U2956" t="s">
        <v>8317</v>
      </c>
      <c r="V2956" t="s">
        <v>8357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v>59.583333333333336</v>
      </c>
      <c r="G2957" t="s">
        <v>8220</v>
      </c>
      <c r="H2957" t="str">
        <f t="shared" si="184"/>
        <v>null</v>
      </c>
      <c r="I2957" t="str">
        <f t="shared" si="185"/>
        <v>null</v>
      </c>
      <c r="J2957">
        <v>11</v>
      </c>
      <c r="K2957" s="6">
        <v>65</v>
      </c>
      <c r="L2957" t="s">
        <v>8224</v>
      </c>
      <c r="M2957" t="s">
        <v>8246</v>
      </c>
      <c r="N2957">
        <v>1434476849</v>
      </c>
      <c r="O2957" s="11">
        <f t="shared" si="186"/>
        <v>42171.741307870368</v>
      </c>
      <c r="P2957">
        <v>1431884849</v>
      </c>
      <c r="Q2957" s="11">
        <f t="shared" si="187"/>
        <v>42141.741307870368</v>
      </c>
      <c r="R2957" t="b">
        <v>0</v>
      </c>
      <c r="S2957" t="b">
        <v>0</v>
      </c>
      <c r="T2957" t="s">
        <v>8303</v>
      </c>
      <c r="U2957" t="s">
        <v>8317</v>
      </c>
      <c r="V2957" t="s">
        <v>8357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v>16.734177215189874</v>
      </c>
      <c r="G2958" t="s">
        <v>8220</v>
      </c>
      <c r="H2958" t="str">
        <f t="shared" si="184"/>
        <v>null</v>
      </c>
      <c r="I2958" t="str">
        <f t="shared" si="185"/>
        <v>null</v>
      </c>
      <c r="J2958">
        <v>20</v>
      </c>
      <c r="K2958" s="6">
        <v>66.099999999999994</v>
      </c>
      <c r="L2958" t="s">
        <v>8224</v>
      </c>
      <c r="M2958" t="s">
        <v>8246</v>
      </c>
      <c r="N2958">
        <v>1462402850</v>
      </c>
      <c r="O2958" s="11">
        <f t="shared" si="186"/>
        <v>42494.958912037036</v>
      </c>
      <c r="P2958">
        <v>1459810850</v>
      </c>
      <c r="Q2958" s="11">
        <f t="shared" si="187"/>
        <v>42464.958912037036</v>
      </c>
      <c r="R2958" t="b">
        <v>0</v>
      </c>
      <c r="S2958" t="b">
        <v>0</v>
      </c>
      <c r="T2958" t="s">
        <v>8303</v>
      </c>
      <c r="U2958" t="s">
        <v>8317</v>
      </c>
      <c r="V2958" t="s">
        <v>8357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v>1.8666666666666669</v>
      </c>
      <c r="G2959" t="s">
        <v>8220</v>
      </c>
      <c r="H2959" t="str">
        <f t="shared" si="184"/>
        <v>null</v>
      </c>
      <c r="I2959" t="str">
        <f t="shared" si="185"/>
        <v>null</v>
      </c>
      <c r="J2959">
        <v>3</v>
      </c>
      <c r="K2959" s="6">
        <v>93.333333333333329</v>
      </c>
      <c r="L2959" t="s">
        <v>8224</v>
      </c>
      <c r="M2959" t="s">
        <v>8246</v>
      </c>
      <c r="N2959">
        <v>1427498172</v>
      </c>
      <c r="O2959" s="11">
        <f t="shared" si="186"/>
        <v>42090.969583333332</v>
      </c>
      <c r="P2959">
        <v>1422317772</v>
      </c>
      <c r="Q2959" s="11">
        <f t="shared" si="187"/>
        <v>42031.011249999996</v>
      </c>
      <c r="R2959" t="b">
        <v>0</v>
      </c>
      <c r="S2959" t="b">
        <v>0</v>
      </c>
      <c r="T2959" t="s">
        <v>8303</v>
      </c>
      <c r="U2959" t="s">
        <v>8317</v>
      </c>
      <c r="V2959" t="s">
        <v>8357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v>0</v>
      </c>
      <c r="G2960" t="s">
        <v>8220</v>
      </c>
      <c r="H2960" t="str">
        <f t="shared" si="184"/>
        <v>null</v>
      </c>
      <c r="I2960" t="str">
        <f t="shared" si="185"/>
        <v>null</v>
      </c>
      <c r="J2960">
        <v>0</v>
      </c>
      <c r="K2960" s="7">
        <v>0</v>
      </c>
      <c r="L2960" t="s">
        <v>8224</v>
      </c>
      <c r="M2960" t="s">
        <v>8246</v>
      </c>
      <c r="N2960">
        <v>1462729317</v>
      </c>
      <c r="O2960" s="11">
        <f t="shared" si="186"/>
        <v>42498.73746527778</v>
      </c>
      <c r="P2960">
        <v>1457548917</v>
      </c>
      <c r="Q2960" s="11">
        <f t="shared" si="187"/>
        <v>42438.779131944444</v>
      </c>
      <c r="R2960" t="b">
        <v>0</v>
      </c>
      <c r="S2960" t="b">
        <v>0</v>
      </c>
      <c r="T2960" t="s">
        <v>8303</v>
      </c>
      <c r="U2960" t="s">
        <v>8317</v>
      </c>
      <c r="V2960" t="s">
        <v>8357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v>0</v>
      </c>
      <c r="G2961" t="s">
        <v>8220</v>
      </c>
      <c r="H2961" t="str">
        <f t="shared" si="184"/>
        <v>null</v>
      </c>
      <c r="I2961" t="str">
        <f t="shared" si="185"/>
        <v>null</v>
      </c>
      <c r="J2961">
        <v>0</v>
      </c>
      <c r="K2961" s="7">
        <v>0</v>
      </c>
      <c r="L2961" t="s">
        <v>8225</v>
      </c>
      <c r="M2961" t="s">
        <v>8247</v>
      </c>
      <c r="N2961">
        <v>1465258325</v>
      </c>
      <c r="O2961" s="11">
        <f t="shared" si="186"/>
        <v>42528.008391203708</v>
      </c>
      <c r="P2961">
        <v>1462666325</v>
      </c>
      <c r="Q2961" s="11">
        <f t="shared" si="187"/>
        <v>42498.008391203708</v>
      </c>
      <c r="R2961" t="b">
        <v>0</v>
      </c>
      <c r="S2961" t="b">
        <v>0</v>
      </c>
      <c r="T2961" t="s">
        <v>8303</v>
      </c>
      <c r="U2961" t="s">
        <v>8317</v>
      </c>
      <c r="V2961" t="s">
        <v>8357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v>0</v>
      </c>
      <c r="G2962" t="s">
        <v>8220</v>
      </c>
      <c r="H2962" t="str">
        <f t="shared" si="184"/>
        <v>null</v>
      </c>
      <c r="I2962" t="str">
        <f t="shared" si="185"/>
        <v>null</v>
      </c>
      <c r="J2962">
        <v>0</v>
      </c>
      <c r="K2962" s="7">
        <v>0</v>
      </c>
      <c r="L2962" t="s">
        <v>8224</v>
      </c>
      <c r="M2962" t="s">
        <v>8246</v>
      </c>
      <c r="N2962">
        <v>1410459023</v>
      </c>
      <c r="O2962" s="11">
        <f t="shared" si="186"/>
        <v>41893.757210648146</v>
      </c>
      <c r="P2962">
        <v>1407867023</v>
      </c>
      <c r="Q2962" s="11">
        <f t="shared" si="187"/>
        <v>41863.757210648146</v>
      </c>
      <c r="R2962" t="b">
        <v>0</v>
      </c>
      <c r="S2962" t="b">
        <v>0</v>
      </c>
      <c r="T2962" t="s">
        <v>8303</v>
      </c>
      <c r="U2962" t="s">
        <v>8317</v>
      </c>
      <c r="V2962" t="s">
        <v>8357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v>109.62</v>
      </c>
      <c r="G2963" t="s">
        <v>8219</v>
      </c>
      <c r="H2963">
        <f t="shared" si="184"/>
        <v>108</v>
      </c>
      <c r="I2963" t="str">
        <f t="shared" si="185"/>
        <v>null</v>
      </c>
      <c r="J2963">
        <v>108</v>
      </c>
      <c r="K2963" s="6">
        <v>50.75</v>
      </c>
      <c r="L2963" t="s">
        <v>8224</v>
      </c>
      <c r="M2963" t="s">
        <v>8246</v>
      </c>
      <c r="N2963">
        <v>1427342400</v>
      </c>
      <c r="O2963" s="11">
        <f t="shared" si="186"/>
        <v>42089.166666666672</v>
      </c>
      <c r="P2963">
        <v>1424927159</v>
      </c>
      <c r="Q2963" s="11">
        <f t="shared" si="187"/>
        <v>42061.212488425925</v>
      </c>
      <c r="R2963" t="b">
        <v>0</v>
      </c>
      <c r="S2963" t="b">
        <v>1</v>
      </c>
      <c r="T2963" t="s">
        <v>8271</v>
      </c>
      <c r="U2963" t="s">
        <v>8317</v>
      </c>
      <c r="V2963" t="s">
        <v>8318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v>121.8</v>
      </c>
      <c r="G2964" t="s">
        <v>8219</v>
      </c>
      <c r="H2964">
        <f t="shared" si="184"/>
        <v>20</v>
      </c>
      <c r="I2964" t="str">
        <f t="shared" si="185"/>
        <v>null</v>
      </c>
      <c r="J2964">
        <v>20</v>
      </c>
      <c r="K2964" s="6">
        <v>60.9</v>
      </c>
      <c r="L2964" t="s">
        <v>8224</v>
      </c>
      <c r="M2964" t="s">
        <v>8246</v>
      </c>
      <c r="N2964">
        <v>1425193140</v>
      </c>
      <c r="O2964" s="11">
        <f t="shared" si="186"/>
        <v>42064.290972222225</v>
      </c>
      <c r="P2964">
        <v>1422769906</v>
      </c>
      <c r="Q2964" s="11">
        <f t="shared" si="187"/>
        <v>42036.24428240741</v>
      </c>
      <c r="R2964" t="b">
        <v>0</v>
      </c>
      <c r="S2964" t="b">
        <v>1</v>
      </c>
      <c r="T2964" t="s">
        <v>8271</v>
      </c>
      <c r="U2964" t="s">
        <v>8317</v>
      </c>
      <c r="V2964" t="s">
        <v>8318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v>106.85</v>
      </c>
      <c r="G2965" t="s">
        <v>8219</v>
      </c>
      <c r="H2965">
        <f t="shared" si="184"/>
        <v>98</v>
      </c>
      <c r="I2965" t="str">
        <f t="shared" si="185"/>
        <v>null</v>
      </c>
      <c r="J2965">
        <v>98</v>
      </c>
      <c r="K2965" s="6">
        <v>109.03061224489795</v>
      </c>
      <c r="L2965" t="s">
        <v>8224</v>
      </c>
      <c r="M2965" t="s">
        <v>8246</v>
      </c>
      <c r="N2965">
        <v>1435835824</v>
      </c>
      <c r="O2965" s="11">
        <f t="shared" si="186"/>
        <v>42187.470185185186</v>
      </c>
      <c r="P2965">
        <v>1433243824</v>
      </c>
      <c r="Q2965" s="11">
        <f t="shared" si="187"/>
        <v>42157.470185185186</v>
      </c>
      <c r="R2965" t="b">
        <v>0</v>
      </c>
      <c r="S2965" t="b">
        <v>1</v>
      </c>
      <c r="T2965" t="s">
        <v>8271</v>
      </c>
      <c r="U2965" t="s">
        <v>8317</v>
      </c>
      <c r="V2965" t="s">
        <v>8318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v>100.71379999999999</v>
      </c>
      <c r="G2966" t="s">
        <v>8219</v>
      </c>
      <c r="H2966">
        <f t="shared" si="184"/>
        <v>196</v>
      </c>
      <c r="I2966" t="str">
        <f t="shared" si="185"/>
        <v>null</v>
      </c>
      <c r="J2966">
        <v>196</v>
      </c>
      <c r="K2966" s="6">
        <v>25.692295918367346</v>
      </c>
      <c r="L2966" t="s">
        <v>8224</v>
      </c>
      <c r="M2966" t="s">
        <v>8246</v>
      </c>
      <c r="N2966">
        <v>1407360720</v>
      </c>
      <c r="O2966" s="11">
        <f t="shared" si="186"/>
        <v>41857.897222222222</v>
      </c>
      <c r="P2966">
        <v>1404769819</v>
      </c>
      <c r="Q2966" s="11">
        <f t="shared" si="187"/>
        <v>41827.909942129627</v>
      </c>
      <c r="R2966" t="b">
        <v>0</v>
      </c>
      <c r="S2966" t="b">
        <v>1</v>
      </c>
      <c r="T2966" t="s">
        <v>8271</v>
      </c>
      <c r="U2966" t="s">
        <v>8317</v>
      </c>
      <c r="V2966" t="s">
        <v>8318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v>109.00000000000001</v>
      </c>
      <c r="G2967" t="s">
        <v>8219</v>
      </c>
      <c r="H2967">
        <f t="shared" si="184"/>
        <v>39</v>
      </c>
      <c r="I2967" t="str">
        <f t="shared" si="185"/>
        <v>null</v>
      </c>
      <c r="J2967">
        <v>39</v>
      </c>
      <c r="K2967" s="6">
        <v>41.92307692307692</v>
      </c>
      <c r="L2967" t="s">
        <v>8224</v>
      </c>
      <c r="M2967" t="s">
        <v>8246</v>
      </c>
      <c r="N2967">
        <v>1436290233</v>
      </c>
      <c r="O2967" s="11">
        <f t="shared" si="186"/>
        <v>42192.729548611111</v>
      </c>
      <c r="P2967">
        <v>1433698233</v>
      </c>
      <c r="Q2967" s="11">
        <f t="shared" si="187"/>
        <v>42162.729548611111</v>
      </c>
      <c r="R2967" t="b">
        <v>0</v>
      </c>
      <c r="S2967" t="b">
        <v>1</v>
      </c>
      <c r="T2967" t="s">
        <v>8271</v>
      </c>
      <c r="U2967" t="s">
        <v>8317</v>
      </c>
      <c r="V2967" t="s">
        <v>8318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v>113.63000000000001</v>
      </c>
      <c r="G2968" t="s">
        <v>8219</v>
      </c>
      <c r="H2968">
        <f t="shared" si="184"/>
        <v>128</v>
      </c>
      <c r="I2968" t="str">
        <f t="shared" si="185"/>
        <v>null</v>
      </c>
      <c r="J2968">
        <v>128</v>
      </c>
      <c r="K2968" s="6">
        <v>88.7734375</v>
      </c>
      <c r="L2968" t="s">
        <v>8224</v>
      </c>
      <c r="M2968" t="s">
        <v>8246</v>
      </c>
      <c r="N2968">
        <v>1442425412</v>
      </c>
      <c r="O2968" s="11">
        <f t="shared" si="186"/>
        <v>42263.738564814819</v>
      </c>
      <c r="P2968">
        <v>1439833412</v>
      </c>
      <c r="Q2968" s="11">
        <f t="shared" si="187"/>
        <v>42233.738564814819</v>
      </c>
      <c r="R2968" t="b">
        <v>0</v>
      </c>
      <c r="S2968" t="b">
        <v>1</v>
      </c>
      <c r="T2968" t="s">
        <v>8271</v>
      </c>
      <c r="U2968" t="s">
        <v>8317</v>
      </c>
      <c r="V2968" t="s">
        <v>8318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v>113.92</v>
      </c>
      <c r="G2969" t="s">
        <v>8219</v>
      </c>
      <c r="H2969">
        <f t="shared" si="184"/>
        <v>71</v>
      </c>
      <c r="I2969" t="str">
        <f t="shared" si="185"/>
        <v>null</v>
      </c>
      <c r="J2969">
        <v>71</v>
      </c>
      <c r="K2969" s="6">
        <v>80.225352112676063</v>
      </c>
      <c r="L2969" t="s">
        <v>8224</v>
      </c>
      <c r="M2969" t="s">
        <v>8246</v>
      </c>
      <c r="N2969">
        <v>1425872692</v>
      </c>
      <c r="O2969" s="11">
        <f t="shared" si="186"/>
        <v>42072.156157407408</v>
      </c>
      <c r="P2969">
        <v>1423284292</v>
      </c>
      <c r="Q2969" s="11">
        <f t="shared" si="187"/>
        <v>42042.197824074072</v>
      </c>
      <c r="R2969" t="b">
        <v>0</v>
      </c>
      <c r="S2969" t="b">
        <v>1</v>
      </c>
      <c r="T2969" t="s">
        <v>8271</v>
      </c>
      <c r="U2969" t="s">
        <v>8317</v>
      </c>
      <c r="V2969" t="s">
        <v>8318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v>106</v>
      </c>
      <c r="G2970" t="s">
        <v>8219</v>
      </c>
      <c r="H2970">
        <f t="shared" si="184"/>
        <v>47</v>
      </c>
      <c r="I2970" t="str">
        <f t="shared" si="185"/>
        <v>null</v>
      </c>
      <c r="J2970">
        <v>47</v>
      </c>
      <c r="K2970" s="6">
        <v>78.936170212765958</v>
      </c>
      <c r="L2970" t="s">
        <v>8224</v>
      </c>
      <c r="M2970" t="s">
        <v>8246</v>
      </c>
      <c r="N2970">
        <v>1471406340</v>
      </c>
      <c r="O2970" s="11">
        <f t="shared" si="186"/>
        <v>42599.165972222225</v>
      </c>
      <c r="P2970">
        <v>1470227660</v>
      </c>
      <c r="Q2970" s="11">
        <f t="shared" si="187"/>
        <v>42585.523842592593</v>
      </c>
      <c r="R2970" t="b">
        <v>0</v>
      </c>
      <c r="S2970" t="b">
        <v>1</v>
      </c>
      <c r="T2970" t="s">
        <v>8271</v>
      </c>
      <c r="U2970" t="s">
        <v>8317</v>
      </c>
      <c r="V2970" t="s">
        <v>8318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v>162.5</v>
      </c>
      <c r="G2971" t="s">
        <v>8219</v>
      </c>
      <c r="H2971">
        <f t="shared" si="184"/>
        <v>17</v>
      </c>
      <c r="I2971" t="str">
        <f t="shared" si="185"/>
        <v>null</v>
      </c>
      <c r="J2971">
        <v>17</v>
      </c>
      <c r="K2971" s="6">
        <v>95.588235294117652</v>
      </c>
      <c r="L2971" t="s">
        <v>8229</v>
      </c>
      <c r="M2971" t="s">
        <v>8251</v>
      </c>
      <c r="N2971">
        <v>1430693460</v>
      </c>
      <c r="O2971" s="11">
        <f t="shared" si="186"/>
        <v>42127.952083333337</v>
      </c>
      <c r="P2971">
        <v>1428087153</v>
      </c>
      <c r="Q2971" s="11">
        <f t="shared" si="187"/>
        <v>42097.786493055552</v>
      </c>
      <c r="R2971" t="b">
        <v>0</v>
      </c>
      <c r="S2971" t="b">
        <v>1</v>
      </c>
      <c r="T2971" t="s">
        <v>8271</v>
      </c>
      <c r="U2971" t="s">
        <v>8317</v>
      </c>
      <c r="V2971" t="s">
        <v>8318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v>106</v>
      </c>
      <c r="G2972" t="s">
        <v>8219</v>
      </c>
      <c r="H2972">
        <f t="shared" si="184"/>
        <v>91</v>
      </c>
      <c r="I2972" t="str">
        <f t="shared" si="185"/>
        <v>null</v>
      </c>
      <c r="J2972">
        <v>91</v>
      </c>
      <c r="K2972" s="6">
        <v>69.890109890109883</v>
      </c>
      <c r="L2972" t="s">
        <v>8224</v>
      </c>
      <c r="M2972" t="s">
        <v>8246</v>
      </c>
      <c r="N2972">
        <v>1405699451</v>
      </c>
      <c r="O2972" s="11">
        <f t="shared" si="186"/>
        <v>41838.669571759259</v>
      </c>
      <c r="P2972">
        <v>1403107451</v>
      </c>
      <c r="Q2972" s="11">
        <f t="shared" si="187"/>
        <v>41808.669571759259</v>
      </c>
      <c r="R2972" t="b">
        <v>0</v>
      </c>
      <c r="S2972" t="b">
        <v>1</v>
      </c>
      <c r="T2972" t="s">
        <v>8271</v>
      </c>
      <c r="U2972" t="s">
        <v>8317</v>
      </c>
      <c r="V2972" t="s">
        <v>8318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v>100.15624999999999</v>
      </c>
      <c r="G2973" t="s">
        <v>8219</v>
      </c>
      <c r="H2973">
        <f t="shared" si="184"/>
        <v>43</v>
      </c>
      <c r="I2973" t="str">
        <f t="shared" si="185"/>
        <v>null</v>
      </c>
      <c r="J2973">
        <v>43</v>
      </c>
      <c r="K2973" s="6">
        <v>74.534883720930239</v>
      </c>
      <c r="L2973" t="s">
        <v>8224</v>
      </c>
      <c r="M2973" t="s">
        <v>8246</v>
      </c>
      <c r="N2973">
        <v>1409500078</v>
      </c>
      <c r="O2973" s="11">
        <f t="shared" si="186"/>
        <v>41882.658310185187</v>
      </c>
      <c r="P2973">
        <v>1406908078</v>
      </c>
      <c r="Q2973" s="11">
        <f t="shared" si="187"/>
        <v>41852.658310185187</v>
      </c>
      <c r="R2973" t="b">
        <v>0</v>
      </c>
      <c r="S2973" t="b">
        <v>1</v>
      </c>
      <c r="T2973" t="s">
        <v>8271</v>
      </c>
      <c r="U2973" t="s">
        <v>8317</v>
      </c>
      <c r="V2973" t="s">
        <v>8318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v>105.35000000000001</v>
      </c>
      <c r="G2974" t="s">
        <v>8219</v>
      </c>
      <c r="H2974">
        <f t="shared" si="184"/>
        <v>17</v>
      </c>
      <c r="I2974" t="str">
        <f t="shared" si="185"/>
        <v>null</v>
      </c>
      <c r="J2974">
        <v>17</v>
      </c>
      <c r="K2974" s="6">
        <v>123.94117647058823</v>
      </c>
      <c r="L2974" t="s">
        <v>8224</v>
      </c>
      <c r="M2974" t="s">
        <v>8246</v>
      </c>
      <c r="N2974">
        <v>1480899600</v>
      </c>
      <c r="O2974" s="11">
        <f t="shared" si="186"/>
        <v>42709.041666666672</v>
      </c>
      <c r="P2974">
        <v>1479609520</v>
      </c>
      <c r="Q2974" s="11">
        <f t="shared" si="187"/>
        <v>42694.110185185185</v>
      </c>
      <c r="R2974" t="b">
        <v>0</v>
      </c>
      <c r="S2974" t="b">
        <v>1</v>
      </c>
      <c r="T2974" t="s">
        <v>8271</v>
      </c>
      <c r="U2974" t="s">
        <v>8317</v>
      </c>
      <c r="V2974" t="s">
        <v>8318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v>174.8</v>
      </c>
      <c r="G2975" t="s">
        <v>8219</v>
      </c>
      <c r="H2975">
        <f t="shared" si="184"/>
        <v>33</v>
      </c>
      <c r="I2975" t="str">
        <f t="shared" si="185"/>
        <v>null</v>
      </c>
      <c r="J2975">
        <v>33</v>
      </c>
      <c r="K2975" s="6">
        <v>264.84848484848487</v>
      </c>
      <c r="L2975" t="s">
        <v>8224</v>
      </c>
      <c r="M2975" t="s">
        <v>8246</v>
      </c>
      <c r="N2975">
        <v>1451620800</v>
      </c>
      <c r="O2975" s="11">
        <f t="shared" si="186"/>
        <v>42370.166666666672</v>
      </c>
      <c r="P2975">
        <v>1449171508</v>
      </c>
      <c r="Q2975" s="11">
        <f t="shared" si="187"/>
        <v>42341.818379629629</v>
      </c>
      <c r="R2975" t="b">
        <v>0</v>
      </c>
      <c r="S2975" t="b">
        <v>1</v>
      </c>
      <c r="T2975" t="s">
        <v>8271</v>
      </c>
      <c r="U2975" t="s">
        <v>8317</v>
      </c>
      <c r="V2975" t="s">
        <v>8318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v>102</v>
      </c>
      <c r="G2976" t="s">
        <v>8219</v>
      </c>
      <c r="H2976">
        <f t="shared" si="184"/>
        <v>87</v>
      </c>
      <c r="I2976" t="str">
        <f t="shared" si="185"/>
        <v>null</v>
      </c>
      <c r="J2976">
        <v>87</v>
      </c>
      <c r="K2976" s="6">
        <v>58.620689655172413</v>
      </c>
      <c r="L2976" t="s">
        <v>8224</v>
      </c>
      <c r="M2976" t="s">
        <v>8246</v>
      </c>
      <c r="N2976">
        <v>1411695300</v>
      </c>
      <c r="O2976" s="11">
        <f t="shared" si="186"/>
        <v>41908.065972222219</v>
      </c>
      <c r="P2976">
        <v>1409275671</v>
      </c>
      <c r="Q2976" s="11">
        <f t="shared" si="187"/>
        <v>41880.061006944445</v>
      </c>
      <c r="R2976" t="b">
        <v>0</v>
      </c>
      <c r="S2976" t="b">
        <v>1</v>
      </c>
      <c r="T2976" t="s">
        <v>8271</v>
      </c>
      <c r="U2976" t="s">
        <v>8317</v>
      </c>
      <c r="V2976" t="s">
        <v>8318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v>100.125</v>
      </c>
      <c r="G2977" t="s">
        <v>8219</v>
      </c>
      <c r="H2977">
        <f t="shared" si="184"/>
        <v>113</v>
      </c>
      <c r="I2977" t="str">
        <f t="shared" si="185"/>
        <v>null</v>
      </c>
      <c r="J2977">
        <v>113</v>
      </c>
      <c r="K2977" s="6">
        <v>70.884955752212392</v>
      </c>
      <c r="L2977" t="s">
        <v>8224</v>
      </c>
      <c r="M2977" t="s">
        <v>8246</v>
      </c>
      <c r="N2977">
        <v>1417057200</v>
      </c>
      <c r="O2977" s="11">
        <f t="shared" si="186"/>
        <v>41970.125</v>
      </c>
      <c r="P2977">
        <v>1414599886</v>
      </c>
      <c r="Q2977" s="11">
        <f t="shared" si="187"/>
        <v>41941.683865740742</v>
      </c>
      <c r="R2977" t="b">
        <v>0</v>
      </c>
      <c r="S2977" t="b">
        <v>1</v>
      </c>
      <c r="T2977" t="s">
        <v>8271</v>
      </c>
      <c r="U2977" t="s">
        <v>8317</v>
      </c>
      <c r="V2977" t="s">
        <v>8318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v>171.42857142857142</v>
      </c>
      <c r="G2978" t="s">
        <v>8219</v>
      </c>
      <c r="H2978">
        <f t="shared" si="184"/>
        <v>14</v>
      </c>
      <c r="I2978" t="str">
        <f t="shared" si="185"/>
        <v>null</v>
      </c>
      <c r="J2978">
        <v>14</v>
      </c>
      <c r="K2978" s="6">
        <v>8.5714285714285712</v>
      </c>
      <c r="L2978" t="s">
        <v>8225</v>
      </c>
      <c r="M2978" t="s">
        <v>8247</v>
      </c>
      <c r="N2978">
        <v>1457870400</v>
      </c>
      <c r="O2978" s="11">
        <f t="shared" si="186"/>
        <v>42442.5</v>
      </c>
      <c r="P2978">
        <v>1456421530</v>
      </c>
      <c r="Q2978" s="11">
        <f t="shared" si="187"/>
        <v>42425.730671296296</v>
      </c>
      <c r="R2978" t="b">
        <v>0</v>
      </c>
      <c r="S2978" t="b">
        <v>1</v>
      </c>
      <c r="T2978" t="s">
        <v>8271</v>
      </c>
      <c r="U2978" t="s">
        <v>8317</v>
      </c>
      <c r="V2978" t="s">
        <v>8318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v>113.56666666666666</v>
      </c>
      <c r="G2979" t="s">
        <v>8219</v>
      </c>
      <c r="H2979">
        <f t="shared" si="184"/>
        <v>30</v>
      </c>
      <c r="I2979" t="str">
        <f t="shared" si="185"/>
        <v>null</v>
      </c>
      <c r="J2979">
        <v>30</v>
      </c>
      <c r="K2979" s="6">
        <v>113.56666666666666</v>
      </c>
      <c r="L2979" t="s">
        <v>8224</v>
      </c>
      <c r="M2979" t="s">
        <v>8246</v>
      </c>
      <c r="N2979">
        <v>1427076840</v>
      </c>
      <c r="O2979" s="11">
        <f t="shared" si="186"/>
        <v>42086.093055555553</v>
      </c>
      <c r="P2979">
        <v>1421960934</v>
      </c>
      <c r="Q2979" s="11">
        <f t="shared" si="187"/>
        <v>42026.88118055556</v>
      </c>
      <c r="R2979" t="b">
        <v>0</v>
      </c>
      <c r="S2979" t="b">
        <v>1</v>
      </c>
      <c r="T2979" t="s">
        <v>8271</v>
      </c>
      <c r="U2979" t="s">
        <v>8317</v>
      </c>
      <c r="V2979" t="s">
        <v>8318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v>129.46666666666667</v>
      </c>
      <c r="G2980" t="s">
        <v>8219</v>
      </c>
      <c r="H2980">
        <f t="shared" si="184"/>
        <v>16</v>
      </c>
      <c r="I2980" t="str">
        <f t="shared" si="185"/>
        <v>null</v>
      </c>
      <c r="J2980">
        <v>16</v>
      </c>
      <c r="K2980" s="6">
        <v>60.6875</v>
      </c>
      <c r="L2980" t="s">
        <v>8224</v>
      </c>
      <c r="M2980" t="s">
        <v>8246</v>
      </c>
      <c r="N2980">
        <v>1413784740</v>
      </c>
      <c r="O2980" s="11">
        <f t="shared" si="186"/>
        <v>41932.249305555553</v>
      </c>
      <c r="P2980">
        <v>1412954547</v>
      </c>
      <c r="Q2980" s="11">
        <f t="shared" si="187"/>
        <v>41922.640590277777</v>
      </c>
      <c r="R2980" t="b">
        <v>0</v>
      </c>
      <c r="S2980" t="b">
        <v>1</v>
      </c>
      <c r="T2980" t="s">
        <v>8271</v>
      </c>
      <c r="U2980" t="s">
        <v>8317</v>
      </c>
      <c r="V2980" t="s">
        <v>8318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v>101.4</v>
      </c>
      <c r="G2981" t="s">
        <v>8219</v>
      </c>
      <c r="H2981">
        <f t="shared" si="184"/>
        <v>46</v>
      </c>
      <c r="I2981" t="str">
        <f t="shared" si="185"/>
        <v>null</v>
      </c>
      <c r="J2981">
        <v>46</v>
      </c>
      <c r="K2981" s="6">
        <v>110.21739130434783</v>
      </c>
      <c r="L2981" t="s">
        <v>8224</v>
      </c>
      <c r="M2981" t="s">
        <v>8246</v>
      </c>
      <c r="N2981">
        <v>1420524000</v>
      </c>
      <c r="O2981" s="11">
        <f t="shared" si="186"/>
        <v>42010.25</v>
      </c>
      <c r="P2981">
        <v>1419104823</v>
      </c>
      <c r="Q2981" s="11">
        <f t="shared" si="187"/>
        <v>41993.824340277773</v>
      </c>
      <c r="R2981" t="b">
        <v>0</v>
      </c>
      <c r="S2981" t="b">
        <v>1</v>
      </c>
      <c r="T2981" t="s">
        <v>8271</v>
      </c>
      <c r="U2981" t="s">
        <v>8317</v>
      </c>
      <c r="V2981" t="s">
        <v>8318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v>109.16666666666666</v>
      </c>
      <c r="G2982" t="s">
        <v>8219</v>
      </c>
      <c r="H2982">
        <f t="shared" si="184"/>
        <v>24</v>
      </c>
      <c r="I2982" t="str">
        <f t="shared" si="185"/>
        <v>null</v>
      </c>
      <c r="J2982">
        <v>24</v>
      </c>
      <c r="K2982" s="6">
        <v>136.45833333333334</v>
      </c>
      <c r="L2982" t="s">
        <v>8224</v>
      </c>
      <c r="M2982" t="s">
        <v>8246</v>
      </c>
      <c r="N2982">
        <v>1440381600</v>
      </c>
      <c r="O2982" s="11">
        <f t="shared" si="186"/>
        <v>42240.083333333328</v>
      </c>
      <c r="P2982">
        <v>1438639130</v>
      </c>
      <c r="Q2982" s="11">
        <f t="shared" si="187"/>
        <v>42219.915856481486</v>
      </c>
      <c r="R2982" t="b">
        <v>0</v>
      </c>
      <c r="S2982" t="b">
        <v>1</v>
      </c>
      <c r="T2982" t="s">
        <v>8271</v>
      </c>
      <c r="U2982" t="s">
        <v>8317</v>
      </c>
      <c r="V2982" t="s">
        <v>8318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v>128.92500000000001</v>
      </c>
      <c r="G2983" t="s">
        <v>8219</v>
      </c>
      <c r="H2983">
        <f t="shared" si="184"/>
        <v>97</v>
      </c>
      <c r="I2983" t="str">
        <f t="shared" si="185"/>
        <v>null</v>
      </c>
      <c r="J2983">
        <v>97</v>
      </c>
      <c r="K2983" s="6">
        <v>53.164948453608247</v>
      </c>
      <c r="L2983" t="s">
        <v>8241</v>
      </c>
      <c r="M2983" t="s">
        <v>8249</v>
      </c>
      <c r="N2983">
        <v>1443014756</v>
      </c>
      <c r="O2983" s="11">
        <f t="shared" si="186"/>
        <v>42270.559675925921</v>
      </c>
      <c r="P2983">
        <v>1439126756</v>
      </c>
      <c r="Q2983" s="11">
        <f t="shared" si="187"/>
        <v>42225.559675925921</v>
      </c>
      <c r="R2983" t="b">
        <v>1</v>
      </c>
      <c r="S2983" t="b">
        <v>1</v>
      </c>
      <c r="T2983" t="s">
        <v>8303</v>
      </c>
      <c r="U2983" t="s">
        <v>8317</v>
      </c>
      <c r="V2983" t="s">
        <v>8357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v>102.06</v>
      </c>
      <c r="G2984" t="s">
        <v>8219</v>
      </c>
      <c r="H2984">
        <f t="shared" si="184"/>
        <v>59</v>
      </c>
      <c r="I2984" t="str">
        <f t="shared" si="185"/>
        <v>null</v>
      </c>
      <c r="J2984">
        <v>59</v>
      </c>
      <c r="K2984" s="6">
        <v>86.491525423728817</v>
      </c>
      <c r="L2984" t="s">
        <v>8225</v>
      </c>
      <c r="M2984" t="s">
        <v>8247</v>
      </c>
      <c r="N2984">
        <v>1455208143</v>
      </c>
      <c r="O2984" s="11">
        <f t="shared" si="186"/>
        <v>42411.686840277776</v>
      </c>
      <c r="P2984">
        <v>1452616143</v>
      </c>
      <c r="Q2984" s="11">
        <f t="shared" si="187"/>
        <v>42381.686840277776</v>
      </c>
      <c r="R2984" t="b">
        <v>1</v>
      </c>
      <c r="S2984" t="b">
        <v>1</v>
      </c>
      <c r="T2984" t="s">
        <v>8303</v>
      </c>
      <c r="U2984" t="s">
        <v>8317</v>
      </c>
      <c r="V2984" t="s">
        <v>8357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v>146.53957758620692</v>
      </c>
      <c r="G2985" t="s">
        <v>8219</v>
      </c>
      <c r="H2985">
        <f t="shared" si="184"/>
        <v>1095</v>
      </c>
      <c r="I2985" t="str">
        <f t="shared" si="185"/>
        <v>null</v>
      </c>
      <c r="J2985">
        <v>1095</v>
      </c>
      <c r="K2985" s="6">
        <v>155.23827397260274</v>
      </c>
      <c r="L2985" t="s">
        <v>8224</v>
      </c>
      <c r="M2985" t="s">
        <v>8246</v>
      </c>
      <c r="N2985">
        <v>1415722236</v>
      </c>
      <c r="O2985" s="11">
        <f t="shared" si="186"/>
        <v>41954.674027777779</v>
      </c>
      <c r="P2985">
        <v>1410534636</v>
      </c>
      <c r="Q2985" s="11">
        <f t="shared" si="187"/>
        <v>41894.632361111115</v>
      </c>
      <c r="R2985" t="b">
        <v>1</v>
      </c>
      <c r="S2985" t="b">
        <v>1</v>
      </c>
      <c r="T2985" t="s">
        <v>8303</v>
      </c>
      <c r="U2985" t="s">
        <v>8317</v>
      </c>
      <c r="V2985" t="s">
        <v>8357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v>100.352</v>
      </c>
      <c r="G2986" t="s">
        <v>8219</v>
      </c>
      <c r="H2986">
        <f t="shared" si="184"/>
        <v>218</v>
      </c>
      <c r="I2986" t="str">
        <f t="shared" si="185"/>
        <v>null</v>
      </c>
      <c r="J2986">
        <v>218</v>
      </c>
      <c r="K2986" s="6">
        <v>115.08256880733946</v>
      </c>
      <c r="L2986" t="s">
        <v>8224</v>
      </c>
      <c r="M2986" t="s">
        <v>8246</v>
      </c>
      <c r="N2986">
        <v>1472020881</v>
      </c>
      <c r="O2986" s="11">
        <f t="shared" si="186"/>
        <v>42606.278715277775</v>
      </c>
      <c r="P2986">
        <v>1469428881</v>
      </c>
      <c r="Q2986" s="11">
        <f t="shared" si="187"/>
        <v>42576.278715277775</v>
      </c>
      <c r="R2986" t="b">
        <v>1</v>
      </c>
      <c r="S2986" t="b">
        <v>1</v>
      </c>
      <c r="T2986" t="s">
        <v>8303</v>
      </c>
      <c r="U2986" t="s">
        <v>8317</v>
      </c>
      <c r="V2986" t="s">
        <v>8357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v>121.64999999999999</v>
      </c>
      <c r="G2987" t="s">
        <v>8219</v>
      </c>
      <c r="H2987">
        <f t="shared" si="184"/>
        <v>111</v>
      </c>
      <c r="I2987" t="str">
        <f t="shared" si="185"/>
        <v>null</v>
      </c>
      <c r="J2987">
        <v>111</v>
      </c>
      <c r="K2987" s="6">
        <v>109.5945945945946</v>
      </c>
      <c r="L2987" t="s">
        <v>8228</v>
      </c>
      <c r="M2987" t="s">
        <v>8250</v>
      </c>
      <c r="N2987">
        <v>1477886400</v>
      </c>
      <c r="O2987" s="11">
        <f t="shared" si="186"/>
        <v>42674.166666666672</v>
      </c>
      <c r="P2987">
        <v>1476228128</v>
      </c>
      <c r="Q2987" s="11">
        <f t="shared" si="187"/>
        <v>42654.973703703698</v>
      </c>
      <c r="R2987" t="b">
        <v>0</v>
      </c>
      <c r="S2987" t="b">
        <v>1</v>
      </c>
      <c r="T2987" t="s">
        <v>8303</v>
      </c>
      <c r="U2987" t="s">
        <v>8317</v>
      </c>
      <c r="V2987" t="s">
        <v>8357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v>105.5</v>
      </c>
      <c r="G2988" t="s">
        <v>8219</v>
      </c>
      <c r="H2988">
        <f t="shared" si="184"/>
        <v>56</v>
      </c>
      <c r="I2988" t="str">
        <f t="shared" si="185"/>
        <v>null</v>
      </c>
      <c r="J2988">
        <v>56</v>
      </c>
      <c r="K2988" s="6">
        <v>45.214285714285715</v>
      </c>
      <c r="L2988" t="s">
        <v>8225</v>
      </c>
      <c r="M2988" t="s">
        <v>8247</v>
      </c>
      <c r="N2988">
        <v>1462100406</v>
      </c>
      <c r="O2988" s="11">
        <f t="shared" si="186"/>
        <v>42491.458402777775</v>
      </c>
      <c r="P2988">
        <v>1456920006</v>
      </c>
      <c r="Q2988" s="11">
        <f t="shared" si="187"/>
        <v>42431.500069444446</v>
      </c>
      <c r="R2988" t="b">
        <v>0</v>
      </c>
      <c r="S2988" t="b">
        <v>1</v>
      </c>
      <c r="T2988" t="s">
        <v>8303</v>
      </c>
      <c r="U2988" t="s">
        <v>8317</v>
      </c>
      <c r="V2988" t="s">
        <v>8357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v>110.4008</v>
      </c>
      <c r="G2989" t="s">
        <v>8219</v>
      </c>
      <c r="H2989">
        <f t="shared" si="184"/>
        <v>265</v>
      </c>
      <c r="I2989" t="str">
        <f t="shared" si="185"/>
        <v>null</v>
      </c>
      <c r="J2989">
        <v>265</v>
      </c>
      <c r="K2989" s="6">
        <v>104.15169811320754</v>
      </c>
      <c r="L2989" t="s">
        <v>8224</v>
      </c>
      <c r="M2989" t="s">
        <v>8246</v>
      </c>
      <c r="N2989">
        <v>1476316800</v>
      </c>
      <c r="O2989" s="11">
        <f t="shared" si="186"/>
        <v>42656</v>
      </c>
      <c r="P2989">
        <v>1473837751</v>
      </c>
      <c r="Q2989" s="11">
        <f t="shared" si="187"/>
        <v>42627.307303240741</v>
      </c>
      <c r="R2989" t="b">
        <v>0</v>
      </c>
      <c r="S2989" t="b">
        <v>1</v>
      </c>
      <c r="T2989" t="s">
        <v>8303</v>
      </c>
      <c r="U2989" t="s">
        <v>8317</v>
      </c>
      <c r="V2989" t="s">
        <v>8357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v>100</v>
      </c>
      <c r="G2990" t="s">
        <v>8219</v>
      </c>
      <c r="H2990">
        <f t="shared" si="184"/>
        <v>28</v>
      </c>
      <c r="I2990" t="str">
        <f t="shared" si="185"/>
        <v>null</v>
      </c>
      <c r="J2990">
        <v>28</v>
      </c>
      <c r="K2990" s="6">
        <v>35.714285714285715</v>
      </c>
      <c r="L2990" t="s">
        <v>8225</v>
      </c>
      <c r="M2990" t="s">
        <v>8247</v>
      </c>
      <c r="N2990">
        <v>1466412081</v>
      </c>
      <c r="O2990" s="11">
        <f t="shared" si="186"/>
        <v>42541.362048611118</v>
      </c>
      <c r="P2990">
        <v>1463820081</v>
      </c>
      <c r="Q2990" s="11">
        <f t="shared" si="187"/>
        <v>42511.362048611118</v>
      </c>
      <c r="R2990" t="b">
        <v>0</v>
      </c>
      <c r="S2990" t="b">
        <v>1</v>
      </c>
      <c r="T2990" t="s">
        <v>8303</v>
      </c>
      <c r="U2990" t="s">
        <v>8317</v>
      </c>
      <c r="V2990" t="s">
        <v>8357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v>176.535</v>
      </c>
      <c r="G2991" t="s">
        <v>8219</v>
      </c>
      <c r="H2991">
        <f t="shared" si="184"/>
        <v>364</v>
      </c>
      <c r="I2991" t="str">
        <f t="shared" si="185"/>
        <v>null</v>
      </c>
      <c r="J2991">
        <v>364</v>
      </c>
      <c r="K2991" s="6">
        <v>96.997252747252745</v>
      </c>
      <c r="L2991" t="s">
        <v>8224</v>
      </c>
      <c r="M2991" t="s">
        <v>8246</v>
      </c>
      <c r="N2991">
        <v>1450673940</v>
      </c>
      <c r="O2991" s="11">
        <f t="shared" si="186"/>
        <v>42359.207638888889</v>
      </c>
      <c r="P2991">
        <v>1448756962</v>
      </c>
      <c r="Q2991" s="11">
        <f t="shared" si="187"/>
        <v>42337.02039351852</v>
      </c>
      <c r="R2991" t="b">
        <v>0</v>
      </c>
      <c r="S2991" t="b">
        <v>1</v>
      </c>
      <c r="T2991" t="s">
        <v>8303</v>
      </c>
      <c r="U2991" t="s">
        <v>8317</v>
      </c>
      <c r="V2991" t="s">
        <v>8357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v>100</v>
      </c>
      <c r="G2992" t="s">
        <v>8219</v>
      </c>
      <c r="H2992">
        <f t="shared" si="184"/>
        <v>27</v>
      </c>
      <c r="I2992" t="str">
        <f t="shared" si="185"/>
        <v>null</v>
      </c>
      <c r="J2992">
        <v>27</v>
      </c>
      <c r="K2992" s="6">
        <v>370.37037037037038</v>
      </c>
      <c r="L2992" t="s">
        <v>8224</v>
      </c>
      <c r="M2992" t="s">
        <v>8246</v>
      </c>
      <c r="N2992">
        <v>1452174420</v>
      </c>
      <c r="O2992" s="11">
        <f t="shared" si="186"/>
        <v>42376.57430555555</v>
      </c>
      <c r="P2992">
        <v>1449150420</v>
      </c>
      <c r="Q2992" s="11">
        <f t="shared" si="187"/>
        <v>42341.57430555555</v>
      </c>
      <c r="R2992" t="b">
        <v>0</v>
      </c>
      <c r="S2992" t="b">
        <v>1</v>
      </c>
      <c r="T2992" t="s">
        <v>8303</v>
      </c>
      <c r="U2992" t="s">
        <v>8317</v>
      </c>
      <c r="V2992" t="s">
        <v>8357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v>103.29411764705883</v>
      </c>
      <c r="G2993" t="s">
        <v>8219</v>
      </c>
      <c r="H2993">
        <f t="shared" si="184"/>
        <v>93</v>
      </c>
      <c r="I2993" t="str">
        <f t="shared" si="185"/>
        <v>null</v>
      </c>
      <c r="J2993">
        <v>93</v>
      </c>
      <c r="K2993" s="6">
        <v>94.408602150537632</v>
      </c>
      <c r="L2993" t="s">
        <v>8224</v>
      </c>
      <c r="M2993" t="s">
        <v>8246</v>
      </c>
      <c r="N2993">
        <v>1485547530</v>
      </c>
      <c r="O2993" s="11">
        <f t="shared" si="186"/>
        <v>42762.837152777778</v>
      </c>
      <c r="P2993">
        <v>1483646730</v>
      </c>
      <c r="Q2993" s="11">
        <f t="shared" si="187"/>
        <v>42740.837152777778</v>
      </c>
      <c r="R2993" t="b">
        <v>0</v>
      </c>
      <c r="S2993" t="b">
        <v>1</v>
      </c>
      <c r="T2993" t="s">
        <v>8303</v>
      </c>
      <c r="U2993" t="s">
        <v>8317</v>
      </c>
      <c r="V2993" t="s">
        <v>8357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v>104.5</v>
      </c>
      <c r="G2994" t="s">
        <v>8219</v>
      </c>
      <c r="H2994">
        <f t="shared" si="184"/>
        <v>64</v>
      </c>
      <c r="I2994" t="str">
        <f t="shared" si="185"/>
        <v>null</v>
      </c>
      <c r="J2994">
        <v>64</v>
      </c>
      <c r="K2994" s="6">
        <v>48.984375</v>
      </c>
      <c r="L2994" t="s">
        <v>8224</v>
      </c>
      <c r="M2994" t="s">
        <v>8246</v>
      </c>
      <c r="N2994">
        <v>1476037510</v>
      </c>
      <c r="O2994" s="11">
        <f t="shared" si="186"/>
        <v>42652.767476851848</v>
      </c>
      <c r="P2994">
        <v>1473445510</v>
      </c>
      <c r="Q2994" s="11">
        <f t="shared" si="187"/>
        <v>42622.767476851848</v>
      </c>
      <c r="R2994" t="b">
        <v>0</v>
      </c>
      <c r="S2994" t="b">
        <v>1</v>
      </c>
      <c r="T2994" t="s">
        <v>8303</v>
      </c>
      <c r="U2994" t="s">
        <v>8317</v>
      </c>
      <c r="V2994" t="s">
        <v>8357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v>100.29999999999998</v>
      </c>
      <c r="G2995" t="s">
        <v>8219</v>
      </c>
      <c r="H2995">
        <f t="shared" si="184"/>
        <v>22</v>
      </c>
      <c r="I2995" t="str">
        <f t="shared" si="185"/>
        <v>null</v>
      </c>
      <c r="J2995">
        <v>22</v>
      </c>
      <c r="K2995" s="6">
        <v>45.590909090909093</v>
      </c>
      <c r="L2995" t="s">
        <v>8224</v>
      </c>
      <c r="M2995" t="s">
        <v>8246</v>
      </c>
      <c r="N2995">
        <v>1455998867</v>
      </c>
      <c r="O2995" s="11">
        <f t="shared" si="186"/>
        <v>42420.838738425926</v>
      </c>
      <c r="P2995">
        <v>1453406867</v>
      </c>
      <c r="Q2995" s="11">
        <f t="shared" si="187"/>
        <v>42390.838738425926</v>
      </c>
      <c r="R2995" t="b">
        <v>0</v>
      </c>
      <c r="S2995" t="b">
        <v>1</v>
      </c>
      <c r="T2995" t="s">
        <v>8303</v>
      </c>
      <c r="U2995" t="s">
        <v>8317</v>
      </c>
      <c r="V2995" t="s">
        <v>8357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v>457.74666666666673</v>
      </c>
      <c r="G2996" t="s">
        <v>8219</v>
      </c>
      <c r="H2996">
        <f t="shared" si="184"/>
        <v>59</v>
      </c>
      <c r="I2996" t="str">
        <f t="shared" si="185"/>
        <v>null</v>
      </c>
      <c r="J2996">
        <v>59</v>
      </c>
      <c r="K2996" s="6">
        <v>23.275254237288134</v>
      </c>
      <c r="L2996" t="s">
        <v>8225</v>
      </c>
      <c r="M2996" t="s">
        <v>8247</v>
      </c>
      <c r="N2996">
        <v>1412335772</v>
      </c>
      <c r="O2996" s="11">
        <f t="shared" si="186"/>
        <v>41915.478842592594</v>
      </c>
      <c r="P2996">
        <v>1409743772</v>
      </c>
      <c r="Q2996" s="11">
        <f t="shared" si="187"/>
        <v>41885.478842592594</v>
      </c>
      <c r="R2996" t="b">
        <v>0</v>
      </c>
      <c r="S2996" t="b">
        <v>1</v>
      </c>
      <c r="T2996" t="s">
        <v>8303</v>
      </c>
      <c r="U2996" t="s">
        <v>8317</v>
      </c>
      <c r="V2996" t="s">
        <v>8357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v>104.96000000000001</v>
      </c>
      <c r="G2997" t="s">
        <v>8219</v>
      </c>
      <c r="H2997">
        <f t="shared" si="184"/>
        <v>249</v>
      </c>
      <c r="I2997" t="str">
        <f t="shared" si="185"/>
        <v>null</v>
      </c>
      <c r="J2997">
        <v>249</v>
      </c>
      <c r="K2997" s="6">
        <v>63.2289156626506</v>
      </c>
      <c r="L2997" t="s">
        <v>8224</v>
      </c>
      <c r="M2997" t="s">
        <v>8246</v>
      </c>
      <c r="N2997">
        <v>1484841471</v>
      </c>
      <c r="O2997" s="11">
        <f t="shared" si="186"/>
        <v>42754.665173611109</v>
      </c>
      <c r="P2997">
        <v>1482249471</v>
      </c>
      <c r="Q2997" s="11">
        <f t="shared" si="187"/>
        <v>42724.665173611109</v>
      </c>
      <c r="R2997" t="b">
        <v>0</v>
      </c>
      <c r="S2997" t="b">
        <v>1</v>
      </c>
      <c r="T2997" t="s">
        <v>8303</v>
      </c>
      <c r="U2997" t="s">
        <v>8317</v>
      </c>
      <c r="V2997" t="s">
        <v>8357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v>171.94285714285715</v>
      </c>
      <c r="G2998" t="s">
        <v>8219</v>
      </c>
      <c r="H2998">
        <f t="shared" si="184"/>
        <v>392</v>
      </c>
      <c r="I2998" t="str">
        <f t="shared" si="185"/>
        <v>null</v>
      </c>
      <c r="J2998">
        <v>392</v>
      </c>
      <c r="K2998" s="6">
        <v>153.5204081632653</v>
      </c>
      <c r="L2998" t="s">
        <v>8224</v>
      </c>
      <c r="M2998" t="s">
        <v>8246</v>
      </c>
      <c r="N2998">
        <v>1432677240</v>
      </c>
      <c r="O2998" s="11">
        <f t="shared" si="186"/>
        <v>42150.912500000006</v>
      </c>
      <c r="P2998">
        <v>1427493240</v>
      </c>
      <c r="Q2998" s="11">
        <f t="shared" si="187"/>
        <v>42090.912500000006</v>
      </c>
      <c r="R2998" t="b">
        <v>0</v>
      </c>
      <c r="S2998" t="b">
        <v>1</v>
      </c>
      <c r="T2998" t="s">
        <v>8303</v>
      </c>
      <c r="U2998" t="s">
        <v>8317</v>
      </c>
      <c r="V2998" t="s">
        <v>8357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v>103.73000000000002</v>
      </c>
      <c r="G2999" t="s">
        <v>8219</v>
      </c>
      <c r="H2999">
        <f t="shared" si="184"/>
        <v>115</v>
      </c>
      <c r="I2999" t="str">
        <f t="shared" si="185"/>
        <v>null</v>
      </c>
      <c r="J2999">
        <v>115</v>
      </c>
      <c r="K2999" s="6">
        <v>90.2</v>
      </c>
      <c r="L2999" t="s">
        <v>8224</v>
      </c>
      <c r="M2999" t="s">
        <v>8246</v>
      </c>
      <c r="N2999">
        <v>1488171540</v>
      </c>
      <c r="O2999" s="11">
        <f t="shared" si="186"/>
        <v>42793.207638888889</v>
      </c>
      <c r="P2999">
        <v>1486661793</v>
      </c>
      <c r="Q2999" s="11">
        <f t="shared" si="187"/>
        <v>42775.733715277776</v>
      </c>
      <c r="R2999" t="b">
        <v>0</v>
      </c>
      <c r="S2999" t="b">
        <v>1</v>
      </c>
      <c r="T2999" t="s">
        <v>8303</v>
      </c>
      <c r="U2999" t="s">
        <v>8317</v>
      </c>
      <c r="V2999" t="s">
        <v>8357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v>103.029</v>
      </c>
      <c r="G3000" t="s">
        <v>8219</v>
      </c>
      <c r="H3000">
        <f t="shared" si="184"/>
        <v>433</v>
      </c>
      <c r="I3000" t="str">
        <f t="shared" si="185"/>
        <v>null</v>
      </c>
      <c r="J3000">
        <v>433</v>
      </c>
      <c r="K3000" s="6">
        <v>118.97113163972287</v>
      </c>
      <c r="L3000" t="s">
        <v>8224</v>
      </c>
      <c r="M3000" t="s">
        <v>8246</v>
      </c>
      <c r="N3000">
        <v>1402892700</v>
      </c>
      <c r="O3000" s="11">
        <f t="shared" si="186"/>
        <v>41806.184027777781</v>
      </c>
      <c r="P3000">
        <v>1400474329</v>
      </c>
      <c r="Q3000" s="11">
        <f t="shared" si="187"/>
        <v>41778.193622685183</v>
      </c>
      <c r="R3000" t="b">
        <v>0</v>
      </c>
      <c r="S3000" t="b">
        <v>1</v>
      </c>
      <c r="T3000" t="s">
        <v>8303</v>
      </c>
      <c r="U3000" t="s">
        <v>8317</v>
      </c>
      <c r="V3000" t="s">
        <v>8357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v>118.88888888888889</v>
      </c>
      <c r="G3001" t="s">
        <v>8219</v>
      </c>
      <c r="H3001">
        <f t="shared" si="184"/>
        <v>20</v>
      </c>
      <c r="I3001" t="str">
        <f t="shared" si="185"/>
        <v>null</v>
      </c>
      <c r="J3001">
        <v>20</v>
      </c>
      <c r="K3001" s="6">
        <v>80.25</v>
      </c>
      <c r="L3001" t="s">
        <v>8224</v>
      </c>
      <c r="M3001" t="s">
        <v>8246</v>
      </c>
      <c r="N3001">
        <v>1488333600</v>
      </c>
      <c r="O3001" s="11">
        <f t="shared" si="186"/>
        <v>42795.083333333328</v>
      </c>
      <c r="P3001">
        <v>1487094360</v>
      </c>
      <c r="Q3001" s="11">
        <f t="shared" si="187"/>
        <v>42780.740277777775</v>
      </c>
      <c r="R3001" t="b">
        <v>0</v>
      </c>
      <c r="S3001" t="b">
        <v>1</v>
      </c>
      <c r="T3001" t="s">
        <v>8303</v>
      </c>
      <c r="U3001" t="s">
        <v>8317</v>
      </c>
      <c r="V3001" t="s">
        <v>8357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v>100</v>
      </c>
      <c r="G3002" t="s">
        <v>8219</v>
      </c>
      <c r="H3002">
        <f t="shared" si="184"/>
        <v>8</v>
      </c>
      <c r="I3002" t="str">
        <f t="shared" si="185"/>
        <v>null</v>
      </c>
      <c r="J3002">
        <v>8</v>
      </c>
      <c r="K3002" s="6">
        <v>62.5</v>
      </c>
      <c r="L3002" t="s">
        <v>8224</v>
      </c>
      <c r="M3002" t="s">
        <v>8246</v>
      </c>
      <c r="N3002">
        <v>1485885600</v>
      </c>
      <c r="O3002" s="11">
        <f t="shared" si="186"/>
        <v>42766.75</v>
      </c>
      <c r="P3002">
        <v>1484682670</v>
      </c>
      <c r="Q3002" s="11">
        <f t="shared" si="187"/>
        <v>42752.827199074076</v>
      </c>
      <c r="R3002" t="b">
        <v>0</v>
      </c>
      <c r="S3002" t="b">
        <v>1</v>
      </c>
      <c r="T3002" t="s">
        <v>8303</v>
      </c>
      <c r="U3002" t="s">
        <v>8317</v>
      </c>
      <c r="V3002" t="s">
        <v>8357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v>318.69988910451895</v>
      </c>
      <c r="G3003" t="s">
        <v>8219</v>
      </c>
      <c r="H3003">
        <f t="shared" si="184"/>
        <v>175</v>
      </c>
      <c r="I3003" t="str">
        <f t="shared" si="185"/>
        <v>null</v>
      </c>
      <c r="J3003">
        <v>175</v>
      </c>
      <c r="K3003" s="6">
        <v>131.37719999999999</v>
      </c>
      <c r="L3003" t="s">
        <v>8224</v>
      </c>
      <c r="M3003" t="s">
        <v>8246</v>
      </c>
      <c r="N3003">
        <v>1468445382</v>
      </c>
      <c r="O3003" s="11">
        <f t="shared" si="186"/>
        <v>42564.895625000005</v>
      </c>
      <c r="P3003">
        <v>1465853382</v>
      </c>
      <c r="Q3003" s="11">
        <f t="shared" si="187"/>
        <v>42534.895625000005</v>
      </c>
      <c r="R3003" t="b">
        <v>0</v>
      </c>
      <c r="S3003" t="b">
        <v>1</v>
      </c>
      <c r="T3003" t="s">
        <v>8303</v>
      </c>
      <c r="U3003" t="s">
        <v>8317</v>
      </c>
      <c r="V3003" t="s">
        <v>8357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v>108.50614285714286</v>
      </c>
      <c r="G3004" t="s">
        <v>8219</v>
      </c>
      <c r="H3004">
        <f t="shared" si="184"/>
        <v>104</v>
      </c>
      <c r="I3004" t="str">
        <f t="shared" si="185"/>
        <v>null</v>
      </c>
      <c r="J3004">
        <v>104</v>
      </c>
      <c r="K3004" s="6">
        <v>73.032980769230775</v>
      </c>
      <c r="L3004" t="s">
        <v>8224</v>
      </c>
      <c r="M3004" t="s">
        <v>8246</v>
      </c>
      <c r="N3004">
        <v>1356552252</v>
      </c>
      <c r="O3004" s="11">
        <f t="shared" si="186"/>
        <v>41269.83625</v>
      </c>
      <c r="P3004">
        <v>1353960252</v>
      </c>
      <c r="Q3004" s="11">
        <f t="shared" si="187"/>
        <v>41239.83625</v>
      </c>
      <c r="R3004" t="b">
        <v>0</v>
      </c>
      <c r="S3004" t="b">
        <v>1</v>
      </c>
      <c r="T3004" t="s">
        <v>8303</v>
      </c>
      <c r="U3004" t="s">
        <v>8317</v>
      </c>
      <c r="V3004" t="s">
        <v>8357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v>101.16666666666667</v>
      </c>
      <c r="G3005" t="s">
        <v>8219</v>
      </c>
      <c r="H3005">
        <f t="shared" si="184"/>
        <v>17</v>
      </c>
      <c r="I3005" t="str">
        <f t="shared" si="185"/>
        <v>null</v>
      </c>
      <c r="J3005">
        <v>17</v>
      </c>
      <c r="K3005" s="6">
        <v>178.52941176470588</v>
      </c>
      <c r="L3005" t="s">
        <v>8224</v>
      </c>
      <c r="M3005" t="s">
        <v>8246</v>
      </c>
      <c r="N3005">
        <v>1456811940</v>
      </c>
      <c r="O3005" s="11">
        <f t="shared" si="186"/>
        <v>42430.249305555553</v>
      </c>
      <c r="P3005">
        <v>1454098976</v>
      </c>
      <c r="Q3005" s="11">
        <f t="shared" si="187"/>
        <v>42398.849259259259</v>
      </c>
      <c r="R3005" t="b">
        <v>0</v>
      </c>
      <c r="S3005" t="b">
        <v>1</v>
      </c>
      <c r="T3005" t="s">
        <v>8303</v>
      </c>
      <c r="U3005" t="s">
        <v>8317</v>
      </c>
      <c r="V3005" t="s">
        <v>8357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v>112.815</v>
      </c>
      <c r="G3006" t="s">
        <v>8219</v>
      </c>
      <c r="H3006">
        <f t="shared" si="184"/>
        <v>277</v>
      </c>
      <c r="I3006" t="str">
        <f t="shared" si="185"/>
        <v>null</v>
      </c>
      <c r="J3006">
        <v>277</v>
      </c>
      <c r="K3006" s="6">
        <v>162.90974729241879</v>
      </c>
      <c r="L3006" t="s">
        <v>8224</v>
      </c>
      <c r="M3006" t="s">
        <v>8246</v>
      </c>
      <c r="N3006">
        <v>1416089324</v>
      </c>
      <c r="O3006" s="11">
        <f t="shared" si="186"/>
        <v>41958.922731481478</v>
      </c>
      <c r="P3006">
        <v>1413493724</v>
      </c>
      <c r="Q3006" s="11">
        <f t="shared" si="187"/>
        <v>41928.881064814814</v>
      </c>
      <c r="R3006" t="b">
        <v>0</v>
      </c>
      <c r="S3006" t="b">
        <v>1</v>
      </c>
      <c r="T3006" t="s">
        <v>8303</v>
      </c>
      <c r="U3006" t="s">
        <v>8317</v>
      </c>
      <c r="V3006" t="s">
        <v>8357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v>120.49622641509434</v>
      </c>
      <c r="G3007" t="s">
        <v>8219</v>
      </c>
      <c r="H3007">
        <f t="shared" si="184"/>
        <v>118</v>
      </c>
      <c r="I3007" t="str">
        <f t="shared" si="185"/>
        <v>null</v>
      </c>
      <c r="J3007">
        <v>118</v>
      </c>
      <c r="K3007" s="6">
        <v>108.24237288135593</v>
      </c>
      <c r="L3007" t="s">
        <v>8224</v>
      </c>
      <c r="M3007" t="s">
        <v>8246</v>
      </c>
      <c r="N3007">
        <v>1412611905</v>
      </c>
      <c r="O3007" s="11">
        <f t="shared" si="186"/>
        <v>41918.674826388888</v>
      </c>
      <c r="P3007">
        <v>1410019905</v>
      </c>
      <c r="Q3007" s="11">
        <f t="shared" si="187"/>
        <v>41888.674826388888</v>
      </c>
      <c r="R3007" t="b">
        <v>0</v>
      </c>
      <c r="S3007" t="b">
        <v>1</v>
      </c>
      <c r="T3007" t="s">
        <v>8303</v>
      </c>
      <c r="U3007" t="s">
        <v>8317</v>
      </c>
      <c r="V3007" t="s">
        <v>8357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v>107.74999999999999</v>
      </c>
      <c r="G3008" t="s">
        <v>8219</v>
      </c>
      <c r="H3008">
        <f t="shared" si="184"/>
        <v>97</v>
      </c>
      <c r="I3008" t="str">
        <f t="shared" si="185"/>
        <v>null</v>
      </c>
      <c r="J3008">
        <v>97</v>
      </c>
      <c r="K3008" s="6">
        <v>88.865979381443296</v>
      </c>
      <c r="L3008" t="s">
        <v>8229</v>
      </c>
      <c r="M3008" t="s">
        <v>8251</v>
      </c>
      <c r="N3008">
        <v>1418580591</v>
      </c>
      <c r="O3008" s="11">
        <f t="shared" si="186"/>
        <v>41987.756840277783</v>
      </c>
      <c r="P3008">
        <v>1415988591</v>
      </c>
      <c r="Q3008" s="11">
        <f t="shared" si="187"/>
        <v>41957.756840277783</v>
      </c>
      <c r="R3008" t="b">
        <v>0</v>
      </c>
      <c r="S3008" t="b">
        <v>1</v>
      </c>
      <c r="T3008" t="s">
        <v>8303</v>
      </c>
      <c r="U3008" t="s">
        <v>8317</v>
      </c>
      <c r="V3008" t="s">
        <v>8357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v>180</v>
      </c>
      <c r="G3009" t="s">
        <v>8219</v>
      </c>
      <c r="H3009">
        <f t="shared" si="184"/>
        <v>20</v>
      </c>
      <c r="I3009" t="str">
        <f t="shared" si="185"/>
        <v>null</v>
      </c>
      <c r="J3009">
        <v>20</v>
      </c>
      <c r="K3009" s="6">
        <v>54</v>
      </c>
      <c r="L3009" t="s">
        <v>8224</v>
      </c>
      <c r="M3009" t="s">
        <v>8246</v>
      </c>
      <c r="N3009">
        <v>1429938683</v>
      </c>
      <c r="O3009" s="11">
        <f t="shared" si="186"/>
        <v>42119.216238425928</v>
      </c>
      <c r="P3009">
        <v>1428124283</v>
      </c>
      <c r="Q3009" s="11">
        <f t="shared" si="187"/>
        <v>42098.216238425928</v>
      </c>
      <c r="R3009" t="b">
        <v>0</v>
      </c>
      <c r="S3009" t="b">
        <v>1</v>
      </c>
      <c r="T3009" t="s">
        <v>8303</v>
      </c>
      <c r="U3009" t="s">
        <v>8317</v>
      </c>
      <c r="V3009" t="s">
        <v>8357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v>101.16666666666667</v>
      </c>
      <c r="G3010" t="s">
        <v>8219</v>
      </c>
      <c r="H3010">
        <f t="shared" ref="H3010:H3073" si="188">IF(G3010="successful",J3010,"null")</f>
        <v>26</v>
      </c>
      <c r="I3010" t="str">
        <f t="shared" si="185"/>
        <v>null</v>
      </c>
      <c r="J3010">
        <v>26</v>
      </c>
      <c r="K3010" s="6">
        <v>116.73076923076923</v>
      </c>
      <c r="L3010" t="s">
        <v>8224</v>
      </c>
      <c r="M3010" t="s">
        <v>8246</v>
      </c>
      <c r="N3010">
        <v>1453352719</v>
      </c>
      <c r="O3010" s="11">
        <f t="shared" si="186"/>
        <v>42390.212025462963</v>
      </c>
      <c r="P3010">
        <v>1450760719</v>
      </c>
      <c r="Q3010" s="11">
        <f t="shared" si="187"/>
        <v>42360.212025462963</v>
      </c>
      <c r="R3010" t="b">
        <v>0</v>
      </c>
      <c r="S3010" t="b">
        <v>1</v>
      </c>
      <c r="T3010" t="s">
        <v>8303</v>
      </c>
      <c r="U3010" t="s">
        <v>8317</v>
      </c>
      <c r="V3010" t="s">
        <v>8357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v>119.756</v>
      </c>
      <c r="G3011" t="s">
        <v>8219</v>
      </c>
      <c r="H3011">
        <f t="shared" si="188"/>
        <v>128</v>
      </c>
      <c r="I3011" t="str">
        <f t="shared" ref="I3011:I3074" si="189">IF(G3011="failed",J3011,"null")</f>
        <v>null</v>
      </c>
      <c r="J3011">
        <v>128</v>
      </c>
      <c r="K3011" s="6">
        <v>233.8984375</v>
      </c>
      <c r="L3011" t="s">
        <v>8224</v>
      </c>
      <c r="M3011" t="s">
        <v>8246</v>
      </c>
      <c r="N3011">
        <v>1417012840</v>
      </c>
      <c r="O3011" s="11">
        <f t="shared" ref="O3011:O3074" si="190">(((N3011/60)/60/24)+DATE(1970,1,1))</f>
        <v>41969.611574074079</v>
      </c>
      <c r="P3011">
        <v>1414417240</v>
      </c>
      <c r="Q3011" s="11">
        <f t="shared" ref="Q3011:Q3074" si="191">(((P3011/60)/60/24)+DATE(1970,1,1))</f>
        <v>41939.569907407407</v>
      </c>
      <c r="R3011" t="b">
        <v>0</v>
      </c>
      <c r="S3011" t="b">
        <v>1</v>
      </c>
      <c r="T3011" t="s">
        <v>8303</v>
      </c>
      <c r="U3011" t="s">
        <v>8317</v>
      </c>
      <c r="V3011" t="s">
        <v>8357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v>158</v>
      </c>
      <c r="G3012" t="s">
        <v>8219</v>
      </c>
      <c r="H3012">
        <f t="shared" si="188"/>
        <v>15</v>
      </c>
      <c r="I3012" t="str">
        <f t="shared" si="189"/>
        <v>null</v>
      </c>
      <c r="J3012">
        <v>15</v>
      </c>
      <c r="K3012" s="6">
        <v>158</v>
      </c>
      <c r="L3012" t="s">
        <v>8224</v>
      </c>
      <c r="M3012" t="s">
        <v>8246</v>
      </c>
      <c r="N3012">
        <v>1424548719</v>
      </c>
      <c r="O3012" s="11">
        <f t="shared" si="190"/>
        <v>42056.832395833335</v>
      </c>
      <c r="P3012">
        <v>1419364719</v>
      </c>
      <c r="Q3012" s="11">
        <f t="shared" si="191"/>
        <v>41996.832395833335</v>
      </c>
      <c r="R3012" t="b">
        <v>0</v>
      </c>
      <c r="S3012" t="b">
        <v>1</v>
      </c>
      <c r="T3012" t="s">
        <v>8303</v>
      </c>
      <c r="U3012" t="s">
        <v>8317</v>
      </c>
      <c r="V3012" t="s">
        <v>8357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v>123.66666666666666</v>
      </c>
      <c r="G3013" t="s">
        <v>8219</v>
      </c>
      <c r="H3013">
        <f t="shared" si="188"/>
        <v>25</v>
      </c>
      <c r="I3013" t="str">
        <f t="shared" si="189"/>
        <v>null</v>
      </c>
      <c r="J3013">
        <v>25</v>
      </c>
      <c r="K3013" s="6">
        <v>14.84</v>
      </c>
      <c r="L3013" t="s">
        <v>8227</v>
      </c>
      <c r="M3013" t="s">
        <v>8249</v>
      </c>
      <c r="N3013">
        <v>1450911540</v>
      </c>
      <c r="O3013" s="11">
        <f t="shared" si="190"/>
        <v>42361.957638888889</v>
      </c>
      <c r="P3013">
        <v>1448536516</v>
      </c>
      <c r="Q3013" s="11">
        <f t="shared" si="191"/>
        <v>42334.468935185185</v>
      </c>
      <c r="R3013" t="b">
        <v>0</v>
      </c>
      <c r="S3013" t="b">
        <v>1</v>
      </c>
      <c r="T3013" t="s">
        <v>8303</v>
      </c>
      <c r="U3013" t="s">
        <v>8317</v>
      </c>
      <c r="V3013" t="s">
        <v>8357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v>117.12499999999999</v>
      </c>
      <c r="G3014" t="s">
        <v>8219</v>
      </c>
      <c r="H3014">
        <f t="shared" si="188"/>
        <v>55</v>
      </c>
      <c r="I3014" t="str">
        <f t="shared" si="189"/>
        <v>null</v>
      </c>
      <c r="J3014">
        <v>55</v>
      </c>
      <c r="K3014" s="6">
        <v>85.181818181818187</v>
      </c>
      <c r="L3014" t="s">
        <v>8224</v>
      </c>
      <c r="M3014" t="s">
        <v>8246</v>
      </c>
      <c r="N3014">
        <v>1423587130</v>
      </c>
      <c r="O3014" s="11">
        <f t="shared" si="190"/>
        <v>42045.702893518523</v>
      </c>
      <c r="P3014">
        <v>1421772730</v>
      </c>
      <c r="Q3014" s="11">
        <f t="shared" si="191"/>
        <v>42024.702893518523</v>
      </c>
      <c r="R3014" t="b">
        <v>0</v>
      </c>
      <c r="S3014" t="b">
        <v>1</v>
      </c>
      <c r="T3014" t="s">
        <v>8303</v>
      </c>
      <c r="U3014" t="s">
        <v>8317</v>
      </c>
      <c r="V3014" t="s">
        <v>8357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v>156.96</v>
      </c>
      <c r="G3015" t="s">
        <v>8219</v>
      </c>
      <c r="H3015">
        <f t="shared" si="188"/>
        <v>107</v>
      </c>
      <c r="I3015" t="str">
        <f t="shared" si="189"/>
        <v>null</v>
      </c>
      <c r="J3015">
        <v>107</v>
      </c>
      <c r="K3015" s="6">
        <v>146.69158878504672</v>
      </c>
      <c r="L3015" t="s">
        <v>8224</v>
      </c>
      <c r="M3015" t="s">
        <v>8246</v>
      </c>
      <c r="N3015">
        <v>1434917049</v>
      </c>
      <c r="O3015" s="11">
        <f t="shared" si="190"/>
        <v>42176.836215277777</v>
      </c>
      <c r="P3015">
        <v>1432325049</v>
      </c>
      <c r="Q3015" s="11">
        <f t="shared" si="191"/>
        <v>42146.836215277777</v>
      </c>
      <c r="R3015" t="b">
        <v>0</v>
      </c>
      <c r="S3015" t="b">
        <v>1</v>
      </c>
      <c r="T3015" t="s">
        <v>8303</v>
      </c>
      <c r="U3015" t="s">
        <v>8317</v>
      </c>
      <c r="V3015" t="s">
        <v>8357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v>113.104</v>
      </c>
      <c r="G3016" t="s">
        <v>8219</v>
      </c>
      <c r="H3016">
        <f t="shared" si="188"/>
        <v>557</v>
      </c>
      <c r="I3016" t="str">
        <f t="shared" si="189"/>
        <v>null</v>
      </c>
      <c r="J3016">
        <v>557</v>
      </c>
      <c r="K3016" s="6">
        <v>50.764811490125673</v>
      </c>
      <c r="L3016" t="s">
        <v>8224</v>
      </c>
      <c r="M3016" t="s">
        <v>8246</v>
      </c>
      <c r="N3016">
        <v>1415163600</v>
      </c>
      <c r="O3016" s="11">
        <f t="shared" si="190"/>
        <v>41948.208333333336</v>
      </c>
      <c r="P3016">
        <v>1412737080</v>
      </c>
      <c r="Q3016" s="11">
        <f t="shared" si="191"/>
        <v>41920.123611111114</v>
      </c>
      <c r="R3016" t="b">
        <v>0</v>
      </c>
      <c r="S3016" t="b">
        <v>1</v>
      </c>
      <c r="T3016" t="s">
        <v>8303</v>
      </c>
      <c r="U3016" t="s">
        <v>8317</v>
      </c>
      <c r="V3016" t="s">
        <v>8357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v>103.17647058823529</v>
      </c>
      <c r="G3017" t="s">
        <v>8219</v>
      </c>
      <c r="H3017">
        <f t="shared" si="188"/>
        <v>40</v>
      </c>
      <c r="I3017" t="str">
        <f t="shared" si="189"/>
        <v>null</v>
      </c>
      <c r="J3017">
        <v>40</v>
      </c>
      <c r="K3017" s="6">
        <v>87.7</v>
      </c>
      <c r="L3017" t="s">
        <v>8224</v>
      </c>
      <c r="M3017" t="s">
        <v>8246</v>
      </c>
      <c r="N3017">
        <v>1402459200</v>
      </c>
      <c r="O3017" s="11">
        <f t="shared" si="190"/>
        <v>41801.166666666664</v>
      </c>
      <c r="P3017">
        <v>1401125238</v>
      </c>
      <c r="Q3017" s="11">
        <f t="shared" si="191"/>
        <v>41785.72729166667</v>
      </c>
      <c r="R3017" t="b">
        <v>0</v>
      </c>
      <c r="S3017" t="b">
        <v>1</v>
      </c>
      <c r="T3017" t="s">
        <v>8303</v>
      </c>
      <c r="U3017" t="s">
        <v>8317</v>
      </c>
      <c r="V3017" t="s">
        <v>8357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v>102.61176470588236</v>
      </c>
      <c r="G3018" t="s">
        <v>8219</v>
      </c>
      <c r="H3018">
        <f t="shared" si="188"/>
        <v>36</v>
      </c>
      <c r="I3018" t="str">
        <f t="shared" si="189"/>
        <v>null</v>
      </c>
      <c r="J3018">
        <v>36</v>
      </c>
      <c r="K3018" s="6">
        <v>242.27777777777777</v>
      </c>
      <c r="L3018" t="s">
        <v>8224</v>
      </c>
      <c r="M3018" t="s">
        <v>8246</v>
      </c>
      <c r="N3018">
        <v>1405688952</v>
      </c>
      <c r="O3018" s="11">
        <f t="shared" si="190"/>
        <v>41838.548055555555</v>
      </c>
      <c r="P3018">
        <v>1400504952</v>
      </c>
      <c r="Q3018" s="11">
        <f t="shared" si="191"/>
        <v>41778.548055555555</v>
      </c>
      <c r="R3018" t="b">
        <v>0</v>
      </c>
      <c r="S3018" t="b">
        <v>1</v>
      </c>
      <c r="T3018" t="s">
        <v>8303</v>
      </c>
      <c r="U3018" t="s">
        <v>8317</v>
      </c>
      <c r="V3018" t="s">
        <v>8357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v>105.84090909090908</v>
      </c>
      <c r="G3019" t="s">
        <v>8219</v>
      </c>
      <c r="H3019">
        <f t="shared" si="188"/>
        <v>159</v>
      </c>
      <c r="I3019" t="str">
        <f t="shared" si="189"/>
        <v>null</v>
      </c>
      <c r="J3019">
        <v>159</v>
      </c>
      <c r="K3019" s="6">
        <v>146.44654088050314</v>
      </c>
      <c r="L3019" t="s">
        <v>8224</v>
      </c>
      <c r="M3019" t="s">
        <v>8246</v>
      </c>
      <c r="N3019">
        <v>1408566243</v>
      </c>
      <c r="O3019" s="11">
        <f t="shared" si="190"/>
        <v>41871.850034722222</v>
      </c>
      <c r="P3019">
        <v>1405974243</v>
      </c>
      <c r="Q3019" s="11">
        <f t="shared" si="191"/>
        <v>41841.850034722222</v>
      </c>
      <c r="R3019" t="b">
        <v>0</v>
      </c>
      <c r="S3019" t="b">
        <v>1</v>
      </c>
      <c r="T3019" t="s">
        <v>8303</v>
      </c>
      <c r="U3019" t="s">
        <v>8317</v>
      </c>
      <c r="V3019" t="s">
        <v>8357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v>100.71428571428571</v>
      </c>
      <c r="G3020" t="s">
        <v>8219</v>
      </c>
      <c r="H3020">
        <f t="shared" si="188"/>
        <v>41</v>
      </c>
      <c r="I3020" t="str">
        <f t="shared" si="189"/>
        <v>null</v>
      </c>
      <c r="J3020">
        <v>41</v>
      </c>
      <c r="K3020" s="6">
        <v>103.17073170731707</v>
      </c>
      <c r="L3020" t="s">
        <v>8230</v>
      </c>
      <c r="M3020" t="s">
        <v>8249</v>
      </c>
      <c r="N3020">
        <v>1437429600</v>
      </c>
      <c r="O3020" s="11">
        <f t="shared" si="190"/>
        <v>42205.916666666672</v>
      </c>
      <c r="P3020">
        <v>1433747376</v>
      </c>
      <c r="Q3020" s="11">
        <f t="shared" si="191"/>
        <v>42163.29833333334</v>
      </c>
      <c r="R3020" t="b">
        <v>0</v>
      </c>
      <c r="S3020" t="b">
        <v>1</v>
      </c>
      <c r="T3020" t="s">
        <v>8303</v>
      </c>
      <c r="U3020" t="s">
        <v>8317</v>
      </c>
      <c r="V3020" t="s">
        <v>8357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v>121.23333333333332</v>
      </c>
      <c r="G3021" t="s">
        <v>8219</v>
      </c>
      <c r="H3021">
        <f t="shared" si="188"/>
        <v>226</v>
      </c>
      <c r="I3021" t="str">
        <f t="shared" si="189"/>
        <v>null</v>
      </c>
      <c r="J3021">
        <v>226</v>
      </c>
      <c r="K3021" s="6">
        <v>80.464601769911511</v>
      </c>
      <c r="L3021" t="s">
        <v>8224</v>
      </c>
      <c r="M3021" t="s">
        <v>8246</v>
      </c>
      <c r="N3021">
        <v>1401159600</v>
      </c>
      <c r="O3021" s="11">
        <f t="shared" si="190"/>
        <v>41786.125</v>
      </c>
      <c r="P3021">
        <v>1398801620</v>
      </c>
      <c r="Q3021" s="11">
        <f t="shared" si="191"/>
        <v>41758.833564814813</v>
      </c>
      <c r="R3021" t="b">
        <v>0</v>
      </c>
      <c r="S3021" t="b">
        <v>1</v>
      </c>
      <c r="T3021" t="s">
        <v>8303</v>
      </c>
      <c r="U3021" t="s">
        <v>8317</v>
      </c>
      <c r="V3021" t="s">
        <v>8357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v>100.57142857142858</v>
      </c>
      <c r="G3022" t="s">
        <v>8219</v>
      </c>
      <c r="H3022">
        <f t="shared" si="188"/>
        <v>30</v>
      </c>
      <c r="I3022" t="str">
        <f t="shared" si="189"/>
        <v>null</v>
      </c>
      <c r="J3022">
        <v>30</v>
      </c>
      <c r="K3022" s="6">
        <v>234.66666666666666</v>
      </c>
      <c r="L3022" t="s">
        <v>8224</v>
      </c>
      <c r="M3022" t="s">
        <v>8246</v>
      </c>
      <c r="N3022">
        <v>1439583533</v>
      </c>
      <c r="O3022" s="11">
        <f t="shared" si="190"/>
        <v>42230.846446759257</v>
      </c>
      <c r="P3022">
        <v>1434399533</v>
      </c>
      <c r="Q3022" s="11">
        <f t="shared" si="191"/>
        <v>42170.846446759257</v>
      </c>
      <c r="R3022" t="b">
        <v>0</v>
      </c>
      <c r="S3022" t="b">
        <v>1</v>
      </c>
      <c r="T3022" t="s">
        <v>8303</v>
      </c>
      <c r="U3022" t="s">
        <v>8317</v>
      </c>
      <c r="V3022" t="s">
        <v>8357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v>116.02222222222223</v>
      </c>
      <c r="G3023" t="s">
        <v>8219</v>
      </c>
      <c r="H3023">
        <f t="shared" si="188"/>
        <v>103</v>
      </c>
      <c r="I3023" t="str">
        <f t="shared" si="189"/>
        <v>null</v>
      </c>
      <c r="J3023">
        <v>103</v>
      </c>
      <c r="K3023" s="6">
        <v>50.689320388349515</v>
      </c>
      <c r="L3023" t="s">
        <v>8224</v>
      </c>
      <c r="M3023" t="s">
        <v>8246</v>
      </c>
      <c r="N3023">
        <v>1479794340</v>
      </c>
      <c r="O3023" s="11">
        <f t="shared" si="190"/>
        <v>42696.249305555553</v>
      </c>
      <c r="P3023">
        <v>1476715869</v>
      </c>
      <c r="Q3023" s="11">
        <f t="shared" si="191"/>
        <v>42660.618854166663</v>
      </c>
      <c r="R3023" t="b">
        <v>0</v>
      </c>
      <c r="S3023" t="b">
        <v>1</v>
      </c>
      <c r="T3023" t="s">
        <v>8303</v>
      </c>
      <c r="U3023" t="s">
        <v>8317</v>
      </c>
      <c r="V3023" t="s">
        <v>8357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v>100.88</v>
      </c>
      <c r="G3024" t="s">
        <v>8219</v>
      </c>
      <c r="H3024">
        <f t="shared" si="188"/>
        <v>62</v>
      </c>
      <c r="I3024" t="str">
        <f t="shared" si="189"/>
        <v>null</v>
      </c>
      <c r="J3024">
        <v>62</v>
      </c>
      <c r="K3024" s="6">
        <v>162.70967741935485</v>
      </c>
      <c r="L3024" t="s">
        <v>8224</v>
      </c>
      <c r="M3024" t="s">
        <v>8246</v>
      </c>
      <c r="N3024">
        <v>1472338409</v>
      </c>
      <c r="O3024" s="11">
        <f t="shared" si="190"/>
        <v>42609.95380787037</v>
      </c>
      <c r="P3024">
        <v>1468450409</v>
      </c>
      <c r="Q3024" s="11">
        <f t="shared" si="191"/>
        <v>42564.95380787037</v>
      </c>
      <c r="R3024" t="b">
        <v>0</v>
      </c>
      <c r="S3024" t="b">
        <v>1</v>
      </c>
      <c r="T3024" t="s">
        <v>8303</v>
      </c>
      <c r="U3024" t="s">
        <v>8317</v>
      </c>
      <c r="V3024" t="s">
        <v>8357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v>103</v>
      </c>
      <c r="G3025" t="s">
        <v>8219</v>
      </c>
      <c r="H3025">
        <f t="shared" si="188"/>
        <v>6</v>
      </c>
      <c r="I3025" t="str">
        <f t="shared" si="189"/>
        <v>null</v>
      </c>
      <c r="J3025">
        <v>6</v>
      </c>
      <c r="K3025" s="6">
        <v>120.16666666666667</v>
      </c>
      <c r="L3025" t="s">
        <v>8225</v>
      </c>
      <c r="M3025" t="s">
        <v>8247</v>
      </c>
      <c r="N3025">
        <v>1434039186</v>
      </c>
      <c r="O3025" s="11">
        <f t="shared" si="190"/>
        <v>42166.675763888896</v>
      </c>
      <c r="P3025">
        <v>1430151186</v>
      </c>
      <c r="Q3025" s="11">
        <f t="shared" si="191"/>
        <v>42121.675763888896</v>
      </c>
      <c r="R3025" t="b">
        <v>0</v>
      </c>
      <c r="S3025" t="b">
        <v>1</v>
      </c>
      <c r="T3025" t="s">
        <v>8303</v>
      </c>
      <c r="U3025" t="s">
        <v>8317</v>
      </c>
      <c r="V3025" t="s">
        <v>8357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v>246.42</v>
      </c>
      <c r="G3026" t="s">
        <v>8219</v>
      </c>
      <c r="H3026">
        <f t="shared" si="188"/>
        <v>182</v>
      </c>
      <c r="I3026" t="str">
        <f t="shared" si="189"/>
        <v>null</v>
      </c>
      <c r="J3026">
        <v>182</v>
      </c>
      <c r="K3026" s="6">
        <v>67.697802197802204</v>
      </c>
      <c r="L3026" t="s">
        <v>8224</v>
      </c>
      <c r="M3026" t="s">
        <v>8246</v>
      </c>
      <c r="N3026">
        <v>1349567475</v>
      </c>
      <c r="O3026" s="11">
        <f t="shared" si="190"/>
        <v>41188.993923611109</v>
      </c>
      <c r="P3026">
        <v>1346975475</v>
      </c>
      <c r="Q3026" s="11">
        <f t="shared" si="191"/>
        <v>41158.993923611109</v>
      </c>
      <c r="R3026" t="b">
        <v>0</v>
      </c>
      <c r="S3026" t="b">
        <v>1</v>
      </c>
      <c r="T3026" t="s">
        <v>8303</v>
      </c>
      <c r="U3026" t="s">
        <v>8317</v>
      </c>
      <c r="V3026" t="s">
        <v>8357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v>302.2</v>
      </c>
      <c r="G3027" t="s">
        <v>8219</v>
      </c>
      <c r="H3027">
        <f t="shared" si="188"/>
        <v>145</v>
      </c>
      <c r="I3027" t="str">
        <f t="shared" si="189"/>
        <v>null</v>
      </c>
      <c r="J3027">
        <v>145</v>
      </c>
      <c r="K3027" s="6">
        <v>52.103448275862071</v>
      </c>
      <c r="L3027" t="s">
        <v>8225</v>
      </c>
      <c r="M3027" t="s">
        <v>8247</v>
      </c>
      <c r="N3027">
        <v>1401465600</v>
      </c>
      <c r="O3027" s="11">
        <f t="shared" si="190"/>
        <v>41789.666666666664</v>
      </c>
      <c r="P3027">
        <v>1399032813</v>
      </c>
      <c r="Q3027" s="11">
        <f t="shared" si="191"/>
        <v>41761.509409722225</v>
      </c>
      <c r="R3027" t="b">
        <v>0</v>
      </c>
      <c r="S3027" t="b">
        <v>1</v>
      </c>
      <c r="T3027" t="s">
        <v>8303</v>
      </c>
      <c r="U3027" t="s">
        <v>8317</v>
      </c>
      <c r="V3027" t="s">
        <v>8357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v>143.33333333333334</v>
      </c>
      <c r="G3028" t="s">
        <v>8219</v>
      </c>
      <c r="H3028">
        <f t="shared" si="188"/>
        <v>25</v>
      </c>
      <c r="I3028" t="str">
        <f t="shared" si="189"/>
        <v>null</v>
      </c>
      <c r="J3028">
        <v>25</v>
      </c>
      <c r="K3028" s="6">
        <v>51.6</v>
      </c>
      <c r="L3028" t="s">
        <v>8225</v>
      </c>
      <c r="M3028" t="s">
        <v>8247</v>
      </c>
      <c r="N3028">
        <v>1488538892</v>
      </c>
      <c r="O3028" s="11">
        <f t="shared" si="190"/>
        <v>42797.459398148145</v>
      </c>
      <c r="P3028">
        <v>1487329292</v>
      </c>
      <c r="Q3028" s="11">
        <f t="shared" si="191"/>
        <v>42783.459398148145</v>
      </c>
      <c r="R3028" t="b">
        <v>0</v>
      </c>
      <c r="S3028" t="b">
        <v>1</v>
      </c>
      <c r="T3028" t="s">
        <v>8303</v>
      </c>
      <c r="U3028" t="s">
        <v>8317</v>
      </c>
      <c r="V3028" t="s">
        <v>8357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v>131.44</v>
      </c>
      <c r="G3029" t="s">
        <v>8219</v>
      </c>
      <c r="H3029">
        <f t="shared" si="188"/>
        <v>320</v>
      </c>
      <c r="I3029" t="str">
        <f t="shared" si="189"/>
        <v>null</v>
      </c>
      <c r="J3029">
        <v>320</v>
      </c>
      <c r="K3029" s="6">
        <v>164.3</v>
      </c>
      <c r="L3029" t="s">
        <v>8224</v>
      </c>
      <c r="M3029" t="s">
        <v>8246</v>
      </c>
      <c r="N3029">
        <v>1426866851</v>
      </c>
      <c r="O3029" s="11">
        <f t="shared" si="190"/>
        <v>42083.662627314814</v>
      </c>
      <c r="P3029">
        <v>1424278451</v>
      </c>
      <c r="Q3029" s="11">
        <f t="shared" si="191"/>
        <v>42053.704293981486</v>
      </c>
      <c r="R3029" t="b">
        <v>0</v>
      </c>
      <c r="S3029" t="b">
        <v>1</v>
      </c>
      <c r="T3029" t="s">
        <v>8303</v>
      </c>
      <c r="U3029" t="s">
        <v>8317</v>
      </c>
      <c r="V3029" t="s">
        <v>8357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v>168.01999999999998</v>
      </c>
      <c r="G3030" t="s">
        <v>8219</v>
      </c>
      <c r="H3030">
        <f t="shared" si="188"/>
        <v>99</v>
      </c>
      <c r="I3030" t="str">
        <f t="shared" si="189"/>
        <v>null</v>
      </c>
      <c r="J3030">
        <v>99</v>
      </c>
      <c r="K3030" s="6">
        <v>84.858585858585855</v>
      </c>
      <c r="L3030" t="s">
        <v>8224</v>
      </c>
      <c r="M3030" t="s">
        <v>8246</v>
      </c>
      <c r="N3030">
        <v>1471242025</v>
      </c>
      <c r="O3030" s="11">
        <f t="shared" si="190"/>
        <v>42597.264178240745</v>
      </c>
      <c r="P3030">
        <v>1468650025</v>
      </c>
      <c r="Q3030" s="11">
        <f t="shared" si="191"/>
        <v>42567.264178240745</v>
      </c>
      <c r="R3030" t="b">
        <v>0</v>
      </c>
      <c r="S3030" t="b">
        <v>1</v>
      </c>
      <c r="T3030" t="s">
        <v>8303</v>
      </c>
      <c r="U3030" t="s">
        <v>8317</v>
      </c>
      <c r="V3030" t="s">
        <v>8357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v>109.67666666666666</v>
      </c>
      <c r="G3031" t="s">
        <v>8219</v>
      </c>
      <c r="H3031">
        <f t="shared" si="188"/>
        <v>348</v>
      </c>
      <c r="I3031" t="str">
        <f t="shared" si="189"/>
        <v>null</v>
      </c>
      <c r="J3031">
        <v>348</v>
      </c>
      <c r="K3031" s="6">
        <v>94.548850574712645</v>
      </c>
      <c r="L3031" t="s">
        <v>8224</v>
      </c>
      <c r="M3031" t="s">
        <v>8246</v>
      </c>
      <c r="N3031">
        <v>1416285300</v>
      </c>
      <c r="O3031" s="11">
        <f t="shared" si="190"/>
        <v>41961.190972222219</v>
      </c>
      <c r="P3031">
        <v>1413824447</v>
      </c>
      <c r="Q3031" s="11">
        <f t="shared" si="191"/>
        <v>41932.708877314813</v>
      </c>
      <c r="R3031" t="b">
        <v>0</v>
      </c>
      <c r="S3031" t="b">
        <v>1</v>
      </c>
      <c r="T3031" t="s">
        <v>8303</v>
      </c>
      <c r="U3031" t="s">
        <v>8317</v>
      </c>
      <c r="V3031" t="s">
        <v>8357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v>106.6857142857143</v>
      </c>
      <c r="G3032" t="s">
        <v>8219</v>
      </c>
      <c r="H3032">
        <f t="shared" si="188"/>
        <v>41</v>
      </c>
      <c r="I3032" t="str">
        <f t="shared" si="189"/>
        <v>null</v>
      </c>
      <c r="J3032">
        <v>41</v>
      </c>
      <c r="K3032" s="6">
        <v>45.536585365853661</v>
      </c>
      <c r="L3032" t="s">
        <v>8224</v>
      </c>
      <c r="M3032" t="s">
        <v>8246</v>
      </c>
      <c r="N3032">
        <v>1442426171</v>
      </c>
      <c r="O3032" s="11">
        <f t="shared" si="190"/>
        <v>42263.747349537036</v>
      </c>
      <c r="P3032">
        <v>1439834171</v>
      </c>
      <c r="Q3032" s="11">
        <f t="shared" si="191"/>
        <v>42233.747349537036</v>
      </c>
      <c r="R3032" t="b">
        <v>0</v>
      </c>
      <c r="S3032" t="b">
        <v>1</v>
      </c>
      <c r="T3032" t="s">
        <v>8303</v>
      </c>
      <c r="U3032" t="s">
        <v>8317</v>
      </c>
      <c r="V3032" t="s">
        <v>8357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v>100</v>
      </c>
      <c r="G3033" t="s">
        <v>8219</v>
      </c>
      <c r="H3033">
        <f t="shared" si="188"/>
        <v>29</v>
      </c>
      <c r="I3033" t="str">
        <f t="shared" si="189"/>
        <v>null</v>
      </c>
      <c r="J3033">
        <v>29</v>
      </c>
      <c r="K3033" s="6">
        <v>51.724137931034484</v>
      </c>
      <c r="L3033" t="s">
        <v>8224</v>
      </c>
      <c r="M3033" t="s">
        <v>8246</v>
      </c>
      <c r="N3033">
        <v>1476479447</v>
      </c>
      <c r="O3033" s="11">
        <f t="shared" si="190"/>
        <v>42657.882488425923</v>
      </c>
      <c r="P3033">
        <v>1471295447</v>
      </c>
      <c r="Q3033" s="11">
        <f t="shared" si="191"/>
        <v>42597.882488425923</v>
      </c>
      <c r="R3033" t="b">
        <v>0</v>
      </c>
      <c r="S3033" t="b">
        <v>1</v>
      </c>
      <c r="T3033" t="s">
        <v>8303</v>
      </c>
      <c r="U3033" t="s">
        <v>8317</v>
      </c>
      <c r="V3033" t="s">
        <v>8357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v>127.2</v>
      </c>
      <c r="G3034" t="s">
        <v>8219</v>
      </c>
      <c r="H3034">
        <f t="shared" si="188"/>
        <v>25</v>
      </c>
      <c r="I3034" t="str">
        <f t="shared" si="189"/>
        <v>null</v>
      </c>
      <c r="J3034">
        <v>25</v>
      </c>
      <c r="K3034" s="6">
        <v>50.88</v>
      </c>
      <c r="L3034" t="s">
        <v>8224</v>
      </c>
      <c r="M3034" t="s">
        <v>8246</v>
      </c>
      <c r="N3034">
        <v>1441933459</v>
      </c>
      <c r="O3034" s="11">
        <f t="shared" si="190"/>
        <v>42258.044664351852</v>
      </c>
      <c r="P3034">
        <v>1439341459</v>
      </c>
      <c r="Q3034" s="11">
        <f t="shared" si="191"/>
        <v>42228.044664351852</v>
      </c>
      <c r="R3034" t="b">
        <v>0</v>
      </c>
      <c r="S3034" t="b">
        <v>1</v>
      </c>
      <c r="T3034" t="s">
        <v>8303</v>
      </c>
      <c r="U3034" t="s">
        <v>8317</v>
      </c>
      <c r="V3034" t="s">
        <v>8357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v>146.53333333333333</v>
      </c>
      <c r="G3035" t="s">
        <v>8219</v>
      </c>
      <c r="H3035">
        <f t="shared" si="188"/>
        <v>23</v>
      </c>
      <c r="I3035" t="str">
        <f t="shared" si="189"/>
        <v>null</v>
      </c>
      <c r="J3035">
        <v>23</v>
      </c>
      <c r="K3035" s="6">
        <v>191.13043478260869</v>
      </c>
      <c r="L3035" t="s">
        <v>8224</v>
      </c>
      <c r="M3035" t="s">
        <v>8246</v>
      </c>
      <c r="N3035">
        <v>1471487925</v>
      </c>
      <c r="O3035" s="11">
        <f t="shared" si="190"/>
        <v>42600.110243055555</v>
      </c>
      <c r="P3035">
        <v>1468895925</v>
      </c>
      <c r="Q3035" s="11">
        <f t="shared" si="191"/>
        <v>42570.110243055555</v>
      </c>
      <c r="R3035" t="b">
        <v>0</v>
      </c>
      <c r="S3035" t="b">
        <v>1</v>
      </c>
      <c r="T3035" t="s">
        <v>8303</v>
      </c>
      <c r="U3035" t="s">
        <v>8317</v>
      </c>
      <c r="V3035" t="s">
        <v>8357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v>112.53599999999999</v>
      </c>
      <c r="G3036" t="s">
        <v>8219</v>
      </c>
      <c r="H3036">
        <f t="shared" si="188"/>
        <v>1260</v>
      </c>
      <c r="I3036" t="str">
        <f t="shared" si="189"/>
        <v>null</v>
      </c>
      <c r="J3036">
        <v>1260</v>
      </c>
      <c r="K3036" s="6">
        <v>89.314285714285717</v>
      </c>
      <c r="L3036" t="s">
        <v>8224</v>
      </c>
      <c r="M3036" t="s">
        <v>8246</v>
      </c>
      <c r="N3036">
        <v>1477972740</v>
      </c>
      <c r="O3036" s="11">
        <f t="shared" si="190"/>
        <v>42675.165972222225</v>
      </c>
      <c r="P3036">
        <v>1475326255</v>
      </c>
      <c r="Q3036" s="11">
        <f t="shared" si="191"/>
        <v>42644.535358796296</v>
      </c>
      <c r="R3036" t="b">
        <v>0</v>
      </c>
      <c r="S3036" t="b">
        <v>1</v>
      </c>
      <c r="T3036" t="s">
        <v>8303</v>
      </c>
      <c r="U3036" t="s">
        <v>8317</v>
      </c>
      <c r="V3036" t="s">
        <v>8357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v>108.78684000000001</v>
      </c>
      <c r="G3037" t="s">
        <v>8219</v>
      </c>
      <c r="H3037">
        <f t="shared" si="188"/>
        <v>307</v>
      </c>
      <c r="I3037" t="str">
        <f t="shared" si="189"/>
        <v>null</v>
      </c>
      <c r="J3037">
        <v>307</v>
      </c>
      <c r="K3037" s="6">
        <v>88.588631921824103</v>
      </c>
      <c r="L3037" t="s">
        <v>8224</v>
      </c>
      <c r="M3037" t="s">
        <v>8246</v>
      </c>
      <c r="N3037">
        <v>1367674009</v>
      </c>
      <c r="O3037" s="11">
        <f t="shared" si="190"/>
        <v>41398.560289351852</v>
      </c>
      <c r="P3037">
        <v>1365082009</v>
      </c>
      <c r="Q3037" s="11">
        <f t="shared" si="191"/>
        <v>41368.560289351852</v>
      </c>
      <c r="R3037" t="b">
        <v>0</v>
      </c>
      <c r="S3037" t="b">
        <v>1</v>
      </c>
      <c r="T3037" t="s">
        <v>8303</v>
      </c>
      <c r="U3037" t="s">
        <v>8317</v>
      </c>
      <c r="V3037" t="s">
        <v>8357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v>126.732</v>
      </c>
      <c r="G3038" t="s">
        <v>8219</v>
      </c>
      <c r="H3038">
        <f t="shared" si="188"/>
        <v>329</v>
      </c>
      <c r="I3038" t="str">
        <f t="shared" si="189"/>
        <v>null</v>
      </c>
      <c r="J3038">
        <v>329</v>
      </c>
      <c r="K3038" s="6">
        <v>96.300911854103347</v>
      </c>
      <c r="L3038" t="s">
        <v>8224</v>
      </c>
      <c r="M3038" t="s">
        <v>8246</v>
      </c>
      <c r="N3038">
        <v>1376654340</v>
      </c>
      <c r="O3038" s="11">
        <f t="shared" si="190"/>
        <v>41502.499305555553</v>
      </c>
      <c r="P3038">
        <v>1373568644</v>
      </c>
      <c r="Q3038" s="11">
        <f t="shared" si="191"/>
        <v>41466.785231481481</v>
      </c>
      <c r="R3038" t="b">
        <v>0</v>
      </c>
      <c r="S3038" t="b">
        <v>1</v>
      </c>
      <c r="T3038" t="s">
        <v>8303</v>
      </c>
      <c r="U3038" t="s">
        <v>8317</v>
      </c>
      <c r="V3038" t="s">
        <v>8357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v>213.20000000000002</v>
      </c>
      <c r="G3039" t="s">
        <v>8219</v>
      </c>
      <c r="H3039">
        <f t="shared" si="188"/>
        <v>32</v>
      </c>
      <c r="I3039" t="str">
        <f t="shared" si="189"/>
        <v>null</v>
      </c>
      <c r="J3039">
        <v>32</v>
      </c>
      <c r="K3039" s="6">
        <v>33.3125</v>
      </c>
      <c r="L3039" t="s">
        <v>8224</v>
      </c>
      <c r="M3039" t="s">
        <v>8246</v>
      </c>
      <c r="N3039">
        <v>1285995540</v>
      </c>
      <c r="O3039" s="11">
        <f t="shared" si="190"/>
        <v>40453.207638888889</v>
      </c>
      <c r="P3039">
        <v>1279574773</v>
      </c>
      <c r="Q3039" s="11">
        <f t="shared" si="191"/>
        <v>40378.893206018518</v>
      </c>
      <c r="R3039" t="b">
        <v>0</v>
      </c>
      <c r="S3039" t="b">
        <v>1</v>
      </c>
      <c r="T3039" t="s">
        <v>8303</v>
      </c>
      <c r="U3039" t="s">
        <v>8317</v>
      </c>
      <c r="V3039" t="s">
        <v>8357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v>100.49999999999999</v>
      </c>
      <c r="G3040" t="s">
        <v>8219</v>
      </c>
      <c r="H3040">
        <f t="shared" si="188"/>
        <v>27</v>
      </c>
      <c r="I3040" t="str">
        <f t="shared" si="189"/>
        <v>null</v>
      </c>
      <c r="J3040">
        <v>27</v>
      </c>
      <c r="K3040" s="6">
        <v>37.222222222222221</v>
      </c>
      <c r="L3040" t="s">
        <v>8224</v>
      </c>
      <c r="M3040" t="s">
        <v>8246</v>
      </c>
      <c r="N3040">
        <v>1457071397</v>
      </c>
      <c r="O3040" s="11">
        <f t="shared" si="190"/>
        <v>42433.252280092594</v>
      </c>
      <c r="P3040">
        <v>1451887397</v>
      </c>
      <c r="Q3040" s="11">
        <f t="shared" si="191"/>
        <v>42373.252280092594</v>
      </c>
      <c r="R3040" t="b">
        <v>0</v>
      </c>
      <c r="S3040" t="b">
        <v>1</v>
      </c>
      <c r="T3040" t="s">
        <v>8303</v>
      </c>
      <c r="U3040" t="s">
        <v>8317</v>
      </c>
      <c r="V3040" t="s">
        <v>8357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v>108.71389999999998</v>
      </c>
      <c r="G3041" t="s">
        <v>8219</v>
      </c>
      <c r="H3041">
        <f t="shared" si="188"/>
        <v>236</v>
      </c>
      <c r="I3041" t="str">
        <f t="shared" si="189"/>
        <v>null</v>
      </c>
      <c r="J3041">
        <v>236</v>
      </c>
      <c r="K3041" s="6">
        <v>92.130423728813554</v>
      </c>
      <c r="L3041" t="s">
        <v>8224</v>
      </c>
      <c r="M3041" t="s">
        <v>8246</v>
      </c>
      <c r="N3041">
        <v>1388303940</v>
      </c>
      <c r="O3041" s="11">
        <f t="shared" si="190"/>
        <v>41637.332638888889</v>
      </c>
      <c r="P3041">
        <v>1386011038</v>
      </c>
      <c r="Q3041" s="11">
        <f t="shared" si="191"/>
        <v>41610.794421296298</v>
      </c>
      <c r="R3041" t="b">
        <v>0</v>
      </c>
      <c r="S3041" t="b">
        <v>1</v>
      </c>
      <c r="T3041" t="s">
        <v>8303</v>
      </c>
      <c r="U3041" t="s">
        <v>8317</v>
      </c>
      <c r="V3041" t="s">
        <v>8357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v>107.5</v>
      </c>
      <c r="G3042" t="s">
        <v>8219</v>
      </c>
      <c r="H3042">
        <f t="shared" si="188"/>
        <v>42</v>
      </c>
      <c r="I3042" t="str">
        <f t="shared" si="189"/>
        <v>null</v>
      </c>
      <c r="J3042">
        <v>42</v>
      </c>
      <c r="K3042" s="6">
        <v>76.785714285714292</v>
      </c>
      <c r="L3042" t="s">
        <v>8224</v>
      </c>
      <c r="M3042" t="s">
        <v>8246</v>
      </c>
      <c r="N3042">
        <v>1435359600</v>
      </c>
      <c r="O3042" s="11">
        <f t="shared" si="190"/>
        <v>42181.958333333328</v>
      </c>
      <c r="P3042">
        <v>1434999621</v>
      </c>
      <c r="Q3042" s="11">
        <f t="shared" si="191"/>
        <v>42177.791909722218</v>
      </c>
      <c r="R3042" t="b">
        <v>0</v>
      </c>
      <c r="S3042" t="b">
        <v>1</v>
      </c>
      <c r="T3042" t="s">
        <v>8303</v>
      </c>
      <c r="U3042" t="s">
        <v>8317</v>
      </c>
      <c r="V3042" t="s">
        <v>8357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v>110.48192771084338</v>
      </c>
      <c r="G3043" t="s">
        <v>8219</v>
      </c>
      <c r="H3043">
        <f t="shared" si="188"/>
        <v>95</v>
      </c>
      <c r="I3043" t="str">
        <f t="shared" si="189"/>
        <v>null</v>
      </c>
      <c r="J3043">
        <v>95</v>
      </c>
      <c r="K3043" s="6">
        <v>96.526315789473685</v>
      </c>
      <c r="L3043" t="s">
        <v>8224</v>
      </c>
      <c r="M3043" t="s">
        <v>8246</v>
      </c>
      <c r="N3043">
        <v>1453323048</v>
      </c>
      <c r="O3043" s="11">
        <f t="shared" si="190"/>
        <v>42389.868611111116</v>
      </c>
      <c r="P3043">
        <v>1450731048</v>
      </c>
      <c r="Q3043" s="11">
        <f t="shared" si="191"/>
        <v>42359.868611111116</v>
      </c>
      <c r="R3043" t="b">
        <v>0</v>
      </c>
      <c r="S3043" t="b">
        <v>1</v>
      </c>
      <c r="T3043" t="s">
        <v>8303</v>
      </c>
      <c r="U3043" t="s">
        <v>8317</v>
      </c>
      <c r="V3043" t="s">
        <v>8357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v>128</v>
      </c>
      <c r="G3044" t="s">
        <v>8219</v>
      </c>
      <c r="H3044">
        <f t="shared" si="188"/>
        <v>37</v>
      </c>
      <c r="I3044" t="str">
        <f t="shared" si="189"/>
        <v>null</v>
      </c>
      <c r="J3044">
        <v>37</v>
      </c>
      <c r="K3044" s="6">
        <v>51.891891891891895</v>
      </c>
      <c r="L3044" t="s">
        <v>8225</v>
      </c>
      <c r="M3044" t="s">
        <v>8247</v>
      </c>
      <c r="N3044">
        <v>1444149047</v>
      </c>
      <c r="O3044" s="11">
        <f t="shared" si="190"/>
        <v>42283.688043981485</v>
      </c>
      <c r="P3044">
        <v>1441557047</v>
      </c>
      <c r="Q3044" s="11">
        <f t="shared" si="191"/>
        <v>42253.688043981485</v>
      </c>
      <c r="R3044" t="b">
        <v>0</v>
      </c>
      <c r="S3044" t="b">
        <v>1</v>
      </c>
      <c r="T3044" t="s">
        <v>8303</v>
      </c>
      <c r="U3044" t="s">
        <v>8317</v>
      </c>
      <c r="V3044" t="s">
        <v>8357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v>110.00666666666667</v>
      </c>
      <c r="G3045" t="s">
        <v>8219</v>
      </c>
      <c r="H3045">
        <f t="shared" si="188"/>
        <v>128</v>
      </c>
      <c r="I3045" t="str">
        <f t="shared" si="189"/>
        <v>null</v>
      </c>
      <c r="J3045">
        <v>128</v>
      </c>
      <c r="K3045" s="6">
        <v>128.9140625</v>
      </c>
      <c r="L3045" t="s">
        <v>8229</v>
      </c>
      <c r="M3045" t="s">
        <v>8251</v>
      </c>
      <c r="N3045">
        <v>1429152600</v>
      </c>
      <c r="O3045" s="11">
        <f t="shared" si="190"/>
        <v>42110.118055555555</v>
      </c>
      <c r="P3045">
        <v>1426815699</v>
      </c>
      <c r="Q3045" s="11">
        <f t="shared" si="191"/>
        <v>42083.070590277777</v>
      </c>
      <c r="R3045" t="b">
        <v>0</v>
      </c>
      <c r="S3045" t="b">
        <v>1</v>
      </c>
      <c r="T3045" t="s">
        <v>8303</v>
      </c>
      <c r="U3045" t="s">
        <v>8317</v>
      </c>
      <c r="V3045" t="s">
        <v>8357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v>109.34166666666667</v>
      </c>
      <c r="G3046" t="s">
        <v>8219</v>
      </c>
      <c r="H3046">
        <f t="shared" si="188"/>
        <v>156</v>
      </c>
      <c r="I3046" t="str">
        <f t="shared" si="189"/>
        <v>null</v>
      </c>
      <c r="J3046">
        <v>156</v>
      </c>
      <c r="K3046" s="6">
        <v>84.108974358974365</v>
      </c>
      <c r="L3046" t="s">
        <v>8224</v>
      </c>
      <c r="M3046" t="s">
        <v>8246</v>
      </c>
      <c r="N3046">
        <v>1454433998</v>
      </c>
      <c r="O3046" s="11">
        <f t="shared" si="190"/>
        <v>42402.7268287037</v>
      </c>
      <c r="P3046">
        <v>1453137998</v>
      </c>
      <c r="Q3046" s="11">
        <f t="shared" si="191"/>
        <v>42387.7268287037</v>
      </c>
      <c r="R3046" t="b">
        <v>0</v>
      </c>
      <c r="S3046" t="b">
        <v>1</v>
      </c>
      <c r="T3046" t="s">
        <v>8303</v>
      </c>
      <c r="U3046" t="s">
        <v>8317</v>
      </c>
      <c r="V3046" t="s">
        <v>8357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v>132.70650000000001</v>
      </c>
      <c r="G3047" t="s">
        <v>8219</v>
      </c>
      <c r="H3047">
        <f t="shared" si="188"/>
        <v>64</v>
      </c>
      <c r="I3047" t="str">
        <f t="shared" si="189"/>
        <v>null</v>
      </c>
      <c r="J3047">
        <v>64</v>
      </c>
      <c r="K3047" s="6">
        <v>82.941562500000003</v>
      </c>
      <c r="L3047" t="s">
        <v>8224</v>
      </c>
      <c r="M3047" t="s">
        <v>8246</v>
      </c>
      <c r="N3047">
        <v>1408679055</v>
      </c>
      <c r="O3047" s="11">
        <f t="shared" si="190"/>
        <v>41873.155729166669</v>
      </c>
      <c r="P3047">
        <v>1406087055</v>
      </c>
      <c r="Q3047" s="11">
        <f t="shared" si="191"/>
        <v>41843.155729166669</v>
      </c>
      <c r="R3047" t="b">
        <v>0</v>
      </c>
      <c r="S3047" t="b">
        <v>1</v>
      </c>
      <c r="T3047" t="s">
        <v>8303</v>
      </c>
      <c r="U3047" t="s">
        <v>8317</v>
      </c>
      <c r="V3047" t="s">
        <v>8357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v>190.84810126582278</v>
      </c>
      <c r="G3048" t="s">
        <v>8219</v>
      </c>
      <c r="H3048">
        <f t="shared" si="188"/>
        <v>58</v>
      </c>
      <c r="I3048" t="str">
        <f t="shared" si="189"/>
        <v>null</v>
      </c>
      <c r="J3048">
        <v>58</v>
      </c>
      <c r="K3048" s="6">
        <v>259.94827586206895</v>
      </c>
      <c r="L3048" t="s">
        <v>8224</v>
      </c>
      <c r="M3048" t="s">
        <v>8246</v>
      </c>
      <c r="N3048">
        <v>1410324720</v>
      </c>
      <c r="O3048" s="11">
        <f t="shared" si="190"/>
        <v>41892.202777777777</v>
      </c>
      <c r="P3048">
        <v>1407784586</v>
      </c>
      <c r="Q3048" s="11">
        <f t="shared" si="191"/>
        <v>41862.803078703706</v>
      </c>
      <c r="R3048" t="b">
        <v>0</v>
      </c>
      <c r="S3048" t="b">
        <v>1</v>
      </c>
      <c r="T3048" t="s">
        <v>8303</v>
      </c>
      <c r="U3048" t="s">
        <v>8317</v>
      </c>
      <c r="V3048" t="s">
        <v>8357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v>149</v>
      </c>
      <c r="G3049" t="s">
        <v>8219</v>
      </c>
      <c r="H3049">
        <f t="shared" si="188"/>
        <v>20</v>
      </c>
      <c r="I3049" t="str">
        <f t="shared" si="189"/>
        <v>null</v>
      </c>
      <c r="J3049">
        <v>20</v>
      </c>
      <c r="K3049" s="6">
        <v>37.25</v>
      </c>
      <c r="L3049" t="s">
        <v>8224</v>
      </c>
      <c r="M3049" t="s">
        <v>8246</v>
      </c>
      <c r="N3049">
        <v>1461762960</v>
      </c>
      <c r="O3049" s="11">
        <f t="shared" si="190"/>
        <v>42487.552777777775</v>
      </c>
      <c r="P3049">
        <v>1457999054</v>
      </c>
      <c r="Q3049" s="11">
        <f t="shared" si="191"/>
        <v>42443.989050925928</v>
      </c>
      <c r="R3049" t="b">
        <v>0</v>
      </c>
      <c r="S3049" t="b">
        <v>1</v>
      </c>
      <c r="T3049" t="s">
        <v>8303</v>
      </c>
      <c r="U3049" t="s">
        <v>8317</v>
      </c>
      <c r="V3049" t="s">
        <v>8357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v>166.4</v>
      </c>
      <c r="G3050" t="s">
        <v>8219</v>
      </c>
      <c r="H3050">
        <f t="shared" si="188"/>
        <v>47</v>
      </c>
      <c r="I3050" t="str">
        <f t="shared" si="189"/>
        <v>null</v>
      </c>
      <c r="J3050">
        <v>47</v>
      </c>
      <c r="K3050" s="6">
        <v>177.02127659574469</v>
      </c>
      <c r="L3050" t="s">
        <v>8224</v>
      </c>
      <c r="M3050" t="s">
        <v>8246</v>
      </c>
      <c r="N3050">
        <v>1420060920</v>
      </c>
      <c r="O3050" s="11">
        <f t="shared" si="190"/>
        <v>42004.890277777777</v>
      </c>
      <c r="P3050">
        <v>1417556262</v>
      </c>
      <c r="Q3050" s="11">
        <f t="shared" si="191"/>
        <v>41975.901180555549</v>
      </c>
      <c r="R3050" t="b">
        <v>0</v>
      </c>
      <c r="S3050" t="b">
        <v>1</v>
      </c>
      <c r="T3050" t="s">
        <v>8303</v>
      </c>
      <c r="U3050" t="s">
        <v>8317</v>
      </c>
      <c r="V3050" t="s">
        <v>8357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v>106.66666666666667</v>
      </c>
      <c r="G3051" t="s">
        <v>8219</v>
      </c>
      <c r="H3051">
        <f t="shared" si="188"/>
        <v>54</v>
      </c>
      <c r="I3051" t="str">
        <f t="shared" si="189"/>
        <v>null</v>
      </c>
      <c r="J3051">
        <v>54</v>
      </c>
      <c r="K3051" s="6">
        <v>74.074074074074076</v>
      </c>
      <c r="L3051" t="s">
        <v>8224</v>
      </c>
      <c r="M3051" t="s">
        <v>8246</v>
      </c>
      <c r="N3051">
        <v>1434241255</v>
      </c>
      <c r="O3051" s="11">
        <f t="shared" si="190"/>
        <v>42169.014525462961</v>
      </c>
      <c r="P3051">
        <v>1431649255</v>
      </c>
      <c r="Q3051" s="11">
        <f t="shared" si="191"/>
        <v>42139.014525462961</v>
      </c>
      <c r="R3051" t="b">
        <v>0</v>
      </c>
      <c r="S3051" t="b">
        <v>1</v>
      </c>
      <c r="T3051" t="s">
        <v>8303</v>
      </c>
      <c r="U3051" t="s">
        <v>8317</v>
      </c>
      <c r="V3051" t="s">
        <v>8357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v>106</v>
      </c>
      <c r="G3052" t="s">
        <v>8219</v>
      </c>
      <c r="H3052">
        <f t="shared" si="188"/>
        <v>9</v>
      </c>
      <c r="I3052" t="str">
        <f t="shared" si="189"/>
        <v>null</v>
      </c>
      <c r="J3052">
        <v>9</v>
      </c>
      <c r="K3052" s="6">
        <v>70.666666666666671</v>
      </c>
      <c r="L3052" t="s">
        <v>8224</v>
      </c>
      <c r="M3052" t="s">
        <v>8246</v>
      </c>
      <c r="N3052">
        <v>1462420960</v>
      </c>
      <c r="O3052" s="11">
        <f t="shared" si="190"/>
        <v>42495.16851851852</v>
      </c>
      <c r="P3052">
        <v>1459828960</v>
      </c>
      <c r="Q3052" s="11">
        <f t="shared" si="191"/>
        <v>42465.16851851852</v>
      </c>
      <c r="R3052" t="b">
        <v>0</v>
      </c>
      <c r="S3052" t="b">
        <v>1</v>
      </c>
      <c r="T3052" t="s">
        <v>8303</v>
      </c>
      <c r="U3052" t="s">
        <v>8317</v>
      </c>
      <c r="V3052" t="s">
        <v>8357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v>23.62857142857143</v>
      </c>
      <c r="G3053" t="s">
        <v>8221</v>
      </c>
      <c r="H3053" t="str">
        <f t="shared" si="188"/>
        <v>null</v>
      </c>
      <c r="I3053">
        <f t="shared" si="189"/>
        <v>35</v>
      </c>
      <c r="J3053">
        <v>35</v>
      </c>
      <c r="K3053" s="6">
        <v>23.62857142857143</v>
      </c>
      <c r="L3053" t="s">
        <v>8225</v>
      </c>
      <c r="M3053" t="s">
        <v>8247</v>
      </c>
      <c r="N3053">
        <v>1486547945</v>
      </c>
      <c r="O3053" s="11">
        <f t="shared" si="190"/>
        <v>42774.416030092587</v>
      </c>
      <c r="P3053">
        <v>1483955945</v>
      </c>
      <c r="Q3053" s="11">
        <f t="shared" si="191"/>
        <v>42744.416030092587</v>
      </c>
      <c r="R3053" t="b">
        <v>1</v>
      </c>
      <c r="S3053" t="b">
        <v>0</v>
      </c>
      <c r="T3053" t="s">
        <v>8303</v>
      </c>
      <c r="U3053" t="s">
        <v>8317</v>
      </c>
      <c r="V3053" t="s">
        <v>8357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v>0.15</v>
      </c>
      <c r="G3054" t="s">
        <v>8221</v>
      </c>
      <c r="H3054" t="str">
        <f t="shared" si="188"/>
        <v>null</v>
      </c>
      <c r="I3054">
        <f t="shared" si="189"/>
        <v>2</v>
      </c>
      <c r="J3054">
        <v>2</v>
      </c>
      <c r="K3054" s="6">
        <v>37.5</v>
      </c>
      <c r="L3054" t="s">
        <v>8224</v>
      </c>
      <c r="M3054" t="s">
        <v>8246</v>
      </c>
      <c r="N3054">
        <v>1432828740</v>
      </c>
      <c r="O3054" s="11">
        <f t="shared" si="190"/>
        <v>42152.665972222225</v>
      </c>
      <c r="P3054">
        <v>1430237094</v>
      </c>
      <c r="Q3054" s="11">
        <f t="shared" si="191"/>
        <v>42122.670069444444</v>
      </c>
      <c r="R3054" t="b">
        <v>0</v>
      </c>
      <c r="S3054" t="b">
        <v>0</v>
      </c>
      <c r="T3054" t="s">
        <v>8303</v>
      </c>
      <c r="U3054" t="s">
        <v>8317</v>
      </c>
      <c r="V3054" t="s">
        <v>8357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v>0.4</v>
      </c>
      <c r="G3055" t="s">
        <v>8221</v>
      </c>
      <c r="H3055" t="str">
        <f t="shared" si="188"/>
        <v>null</v>
      </c>
      <c r="I3055">
        <f t="shared" si="189"/>
        <v>3</v>
      </c>
      <c r="J3055">
        <v>3</v>
      </c>
      <c r="K3055" s="6">
        <v>13.333333333333334</v>
      </c>
      <c r="L3055" t="s">
        <v>8224</v>
      </c>
      <c r="M3055" t="s">
        <v>8246</v>
      </c>
      <c r="N3055">
        <v>1412222340</v>
      </c>
      <c r="O3055" s="11">
        <f t="shared" si="190"/>
        <v>41914.165972222225</v>
      </c>
      <c r="P3055">
        <v>1407781013</v>
      </c>
      <c r="Q3055" s="11">
        <f t="shared" si="191"/>
        <v>41862.761724537035</v>
      </c>
      <c r="R3055" t="b">
        <v>0</v>
      </c>
      <c r="S3055" t="b">
        <v>0</v>
      </c>
      <c r="T3055" t="s">
        <v>8303</v>
      </c>
      <c r="U3055" t="s">
        <v>8317</v>
      </c>
      <c r="V3055" t="s">
        <v>8357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v>0</v>
      </c>
      <c r="G3056" t="s">
        <v>8221</v>
      </c>
      <c r="H3056" t="str">
        <f t="shared" si="188"/>
        <v>null</v>
      </c>
      <c r="I3056">
        <f t="shared" si="189"/>
        <v>0</v>
      </c>
      <c r="J3056">
        <v>0</v>
      </c>
      <c r="K3056" s="7">
        <v>0</v>
      </c>
      <c r="L3056" t="s">
        <v>8224</v>
      </c>
      <c r="M3056" t="s">
        <v>8246</v>
      </c>
      <c r="N3056">
        <v>1425258240</v>
      </c>
      <c r="O3056" s="11">
        <f t="shared" si="190"/>
        <v>42065.044444444444</v>
      </c>
      <c r="P3056">
        <v>1422043154</v>
      </c>
      <c r="Q3056" s="11">
        <f t="shared" si="191"/>
        <v>42027.832800925928</v>
      </c>
      <c r="R3056" t="b">
        <v>0</v>
      </c>
      <c r="S3056" t="b">
        <v>0</v>
      </c>
      <c r="T3056" t="s">
        <v>8303</v>
      </c>
      <c r="U3056" t="s">
        <v>8317</v>
      </c>
      <c r="V3056" t="s">
        <v>8357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v>5.0000000000000001E-3</v>
      </c>
      <c r="G3057" t="s">
        <v>8221</v>
      </c>
      <c r="H3057" t="str">
        <f t="shared" si="188"/>
        <v>null</v>
      </c>
      <c r="I3057">
        <f t="shared" si="189"/>
        <v>1</v>
      </c>
      <c r="J3057">
        <v>1</v>
      </c>
      <c r="K3057" s="6">
        <v>1</v>
      </c>
      <c r="L3057" t="s">
        <v>8224</v>
      </c>
      <c r="M3057" t="s">
        <v>8246</v>
      </c>
      <c r="N3057">
        <v>1420844390</v>
      </c>
      <c r="O3057" s="11">
        <f t="shared" si="190"/>
        <v>42013.95821759259</v>
      </c>
      <c r="P3057">
        <v>1415660390</v>
      </c>
      <c r="Q3057" s="11">
        <f t="shared" si="191"/>
        <v>41953.95821759259</v>
      </c>
      <c r="R3057" t="b">
        <v>0</v>
      </c>
      <c r="S3057" t="b">
        <v>0</v>
      </c>
      <c r="T3057" t="s">
        <v>8303</v>
      </c>
      <c r="U3057" t="s">
        <v>8317</v>
      </c>
      <c r="V3057" t="s">
        <v>8357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v>0</v>
      </c>
      <c r="G3058" t="s">
        <v>8221</v>
      </c>
      <c r="H3058" t="str">
        <f t="shared" si="188"/>
        <v>null</v>
      </c>
      <c r="I3058">
        <f t="shared" si="189"/>
        <v>0</v>
      </c>
      <c r="J3058">
        <v>0</v>
      </c>
      <c r="K3058" s="7">
        <v>0</v>
      </c>
      <c r="L3058" t="s">
        <v>8224</v>
      </c>
      <c r="M3058" t="s">
        <v>8246</v>
      </c>
      <c r="N3058">
        <v>1412003784</v>
      </c>
      <c r="O3058" s="11">
        <f t="shared" si="190"/>
        <v>41911.636388888888</v>
      </c>
      <c r="P3058">
        <v>1406819784</v>
      </c>
      <c r="Q3058" s="11">
        <f t="shared" si="191"/>
        <v>41851.636388888888</v>
      </c>
      <c r="R3058" t="b">
        <v>0</v>
      </c>
      <c r="S3058" t="b">
        <v>0</v>
      </c>
      <c r="T3058" t="s">
        <v>8303</v>
      </c>
      <c r="U3058" t="s">
        <v>8317</v>
      </c>
      <c r="V3058" t="s">
        <v>8357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v>0</v>
      </c>
      <c r="G3059" t="s">
        <v>8221</v>
      </c>
      <c r="H3059" t="str">
        <f t="shared" si="188"/>
        <v>null</v>
      </c>
      <c r="I3059">
        <f t="shared" si="189"/>
        <v>0</v>
      </c>
      <c r="J3059">
        <v>0</v>
      </c>
      <c r="K3059" s="7">
        <v>0</v>
      </c>
      <c r="L3059" t="s">
        <v>8225</v>
      </c>
      <c r="M3059" t="s">
        <v>8247</v>
      </c>
      <c r="N3059">
        <v>1459694211</v>
      </c>
      <c r="O3059" s="11">
        <f t="shared" si="190"/>
        <v>42463.608923611115</v>
      </c>
      <c r="P3059">
        <v>1457105811</v>
      </c>
      <c r="Q3059" s="11">
        <f t="shared" si="191"/>
        <v>42433.650590277779</v>
      </c>
      <c r="R3059" t="b">
        <v>0</v>
      </c>
      <c r="S3059" t="b">
        <v>0</v>
      </c>
      <c r="T3059" t="s">
        <v>8303</v>
      </c>
      <c r="U3059" t="s">
        <v>8317</v>
      </c>
      <c r="V3059" t="s">
        <v>8357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v>1.6666666666666666E-2</v>
      </c>
      <c r="G3060" t="s">
        <v>8221</v>
      </c>
      <c r="H3060" t="str">
        <f t="shared" si="188"/>
        <v>null</v>
      </c>
      <c r="I3060">
        <f t="shared" si="189"/>
        <v>3</v>
      </c>
      <c r="J3060">
        <v>3</v>
      </c>
      <c r="K3060" s="6">
        <v>1</v>
      </c>
      <c r="L3060" t="s">
        <v>8237</v>
      </c>
      <c r="M3060" t="s">
        <v>8249</v>
      </c>
      <c r="N3060">
        <v>1463734740</v>
      </c>
      <c r="O3060" s="11">
        <f t="shared" si="190"/>
        <v>42510.374305555553</v>
      </c>
      <c r="P3060">
        <v>1459414740</v>
      </c>
      <c r="Q3060" s="11">
        <f t="shared" si="191"/>
        <v>42460.374305555553</v>
      </c>
      <c r="R3060" t="b">
        <v>0</v>
      </c>
      <c r="S3060" t="b">
        <v>0</v>
      </c>
      <c r="T3060" t="s">
        <v>8303</v>
      </c>
      <c r="U3060" t="s">
        <v>8317</v>
      </c>
      <c r="V3060" t="s">
        <v>8357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v>3.0066666666666664</v>
      </c>
      <c r="G3061" t="s">
        <v>8221</v>
      </c>
      <c r="H3061" t="str">
        <f t="shared" si="188"/>
        <v>null</v>
      </c>
      <c r="I3061">
        <f t="shared" si="189"/>
        <v>11</v>
      </c>
      <c r="J3061">
        <v>11</v>
      </c>
      <c r="K3061" s="6">
        <v>41</v>
      </c>
      <c r="L3061" t="s">
        <v>8224</v>
      </c>
      <c r="M3061" t="s">
        <v>8246</v>
      </c>
      <c r="N3061">
        <v>1407536846</v>
      </c>
      <c r="O3061" s="11">
        <f t="shared" si="190"/>
        <v>41859.935717592591</v>
      </c>
      <c r="P3061">
        <v>1404944846</v>
      </c>
      <c r="Q3061" s="11">
        <f t="shared" si="191"/>
        <v>41829.935717592591</v>
      </c>
      <c r="R3061" t="b">
        <v>0</v>
      </c>
      <c r="S3061" t="b">
        <v>0</v>
      </c>
      <c r="T3061" t="s">
        <v>8303</v>
      </c>
      <c r="U3061" t="s">
        <v>8317</v>
      </c>
      <c r="V3061" t="s">
        <v>8357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v>0.15227272727272728</v>
      </c>
      <c r="G3062" t="s">
        <v>8221</v>
      </c>
      <c r="H3062" t="str">
        <f t="shared" si="188"/>
        <v>null</v>
      </c>
      <c r="I3062">
        <f t="shared" si="189"/>
        <v>6</v>
      </c>
      <c r="J3062">
        <v>6</v>
      </c>
      <c r="K3062" s="6">
        <v>55.833333333333336</v>
      </c>
      <c r="L3062" t="s">
        <v>8224</v>
      </c>
      <c r="M3062" t="s">
        <v>8246</v>
      </c>
      <c r="N3062">
        <v>1443422134</v>
      </c>
      <c r="O3062" s="11">
        <f t="shared" si="190"/>
        <v>42275.274699074071</v>
      </c>
      <c r="P3062">
        <v>1440830134</v>
      </c>
      <c r="Q3062" s="11">
        <f t="shared" si="191"/>
        <v>42245.274699074071</v>
      </c>
      <c r="R3062" t="b">
        <v>0</v>
      </c>
      <c r="S3062" t="b">
        <v>0</v>
      </c>
      <c r="T3062" t="s">
        <v>8303</v>
      </c>
      <c r="U3062" t="s">
        <v>8317</v>
      </c>
      <c r="V3062" t="s">
        <v>8357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v>0</v>
      </c>
      <c r="G3063" t="s">
        <v>8221</v>
      </c>
      <c r="H3063" t="str">
        <f t="shared" si="188"/>
        <v>null</v>
      </c>
      <c r="I3063">
        <f t="shared" si="189"/>
        <v>0</v>
      </c>
      <c r="J3063">
        <v>0</v>
      </c>
      <c r="K3063" s="7">
        <v>0</v>
      </c>
      <c r="L3063" t="s">
        <v>8224</v>
      </c>
      <c r="M3063" t="s">
        <v>8246</v>
      </c>
      <c r="N3063">
        <v>1407955748</v>
      </c>
      <c r="O3063" s="11">
        <f t="shared" si="190"/>
        <v>41864.784120370372</v>
      </c>
      <c r="P3063">
        <v>1405363748</v>
      </c>
      <c r="Q3063" s="11">
        <f t="shared" si="191"/>
        <v>41834.784120370372</v>
      </c>
      <c r="R3063" t="b">
        <v>0</v>
      </c>
      <c r="S3063" t="b">
        <v>0</v>
      </c>
      <c r="T3063" t="s">
        <v>8303</v>
      </c>
      <c r="U3063" t="s">
        <v>8317</v>
      </c>
      <c r="V3063" t="s">
        <v>8357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v>66.84</v>
      </c>
      <c r="G3064" t="s">
        <v>8221</v>
      </c>
      <c r="H3064" t="str">
        <f t="shared" si="188"/>
        <v>null</v>
      </c>
      <c r="I3064">
        <f t="shared" si="189"/>
        <v>67</v>
      </c>
      <c r="J3064">
        <v>67</v>
      </c>
      <c r="K3064" s="6">
        <v>99.761194029850742</v>
      </c>
      <c r="L3064" t="s">
        <v>8224</v>
      </c>
      <c r="M3064" t="s">
        <v>8246</v>
      </c>
      <c r="N3064">
        <v>1443636000</v>
      </c>
      <c r="O3064" s="11">
        <f t="shared" si="190"/>
        <v>42277.75</v>
      </c>
      <c r="P3064">
        <v>1441111892</v>
      </c>
      <c r="Q3064" s="11">
        <f t="shared" si="191"/>
        <v>42248.535787037035</v>
      </c>
      <c r="R3064" t="b">
        <v>0</v>
      </c>
      <c r="S3064" t="b">
        <v>0</v>
      </c>
      <c r="T3064" t="s">
        <v>8303</v>
      </c>
      <c r="U3064" t="s">
        <v>8317</v>
      </c>
      <c r="V3064" t="s">
        <v>8357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v>19.566666666666666</v>
      </c>
      <c r="G3065" t="s">
        <v>8221</v>
      </c>
      <c r="H3065" t="str">
        <f t="shared" si="188"/>
        <v>null</v>
      </c>
      <c r="I3065">
        <f t="shared" si="189"/>
        <v>23</v>
      </c>
      <c r="J3065">
        <v>23</v>
      </c>
      <c r="K3065" s="6">
        <v>25.521739130434781</v>
      </c>
      <c r="L3065" t="s">
        <v>8224</v>
      </c>
      <c r="M3065" t="s">
        <v>8246</v>
      </c>
      <c r="N3065">
        <v>1477174138</v>
      </c>
      <c r="O3065" s="11">
        <f t="shared" si="190"/>
        <v>42665.922893518517</v>
      </c>
      <c r="P3065">
        <v>1474150138</v>
      </c>
      <c r="Q3065" s="11">
        <f t="shared" si="191"/>
        <v>42630.922893518517</v>
      </c>
      <c r="R3065" t="b">
        <v>0</v>
      </c>
      <c r="S3065" t="b">
        <v>0</v>
      </c>
      <c r="T3065" t="s">
        <v>8303</v>
      </c>
      <c r="U3065" t="s">
        <v>8317</v>
      </c>
      <c r="V3065" t="s">
        <v>8357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v>11.294666666666666</v>
      </c>
      <c r="G3066" t="s">
        <v>8221</v>
      </c>
      <c r="H3066" t="str">
        <f t="shared" si="188"/>
        <v>null</v>
      </c>
      <c r="I3066">
        <f t="shared" si="189"/>
        <v>72</v>
      </c>
      <c r="J3066">
        <v>72</v>
      </c>
      <c r="K3066" s="6">
        <v>117.65277777777777</v>
      </c>
      <c r="L3066" t="s">
        <v>8224</v>
      </c>
      <c r="M3066" t="s">
        <v>8246</v>
      </c>
      <c r="N3066">
        <v>1448175540</v>
      </c>
      <c r="O3066" s="11">
        <f t="shared" si="190"/>
        <v>42330.290972222225</v>
      </c>
      <c r="P3066">
        <v>1445483246</v>
      </c>
      <c r="Q3066" s="11">
        <f t="shared" si="191"/>
        <v>42299.130162037036</v>
      </c>
      <c r="R3066" t="b">
        <v>0</v>
      </c>
      <c r="S3066" t="b">
        <v>0</v>
      </c>
      <c r="T3066" t="s">
        <v>8303</v>
      </c>
      <c r="U3066" t="s">
        <v>8317</v>
      </c>
      <c r="V3066" t="s">
        <v>8357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v>0.04</v>
      </c>
      <c r="G3067" t="s">
        <v>8221</v>
      </c>
      <c r="H3067" t="str">
        <f t="shared" si="188"/>
        <v>null</v>
      </c>
      <c r="I3067">
        <f t="shared" si="189"/>
        <v>2</v>
      </c>
      <c r="J3067">
        <v>2</v>
      </c>
      <c r="K3067" s="6">
        <v>5</v>
      </c>
      <c r="L3067" t="s">
        <v>8224</v>
      </c>
      <c r="M3067" t="s">
        <v>8246</v>
      </c>
      <c r="N3067">
        <v>1406683172</v>
      </c>
      <c r="O3067" s="11">
        <f t="shared" si="190"/>
        <v>41850.055231481485</v>
      </c>
      <c r="P3067">
        <v>1404523172</v>
      </c>
      <c r="Q3067" s="11">
        <f t="shared" si="191"/>
        <v>41825.055231481485</v>
      </c>
      <c r="R3067" t="b">
        <v>0</v>
      </c>
      <c r="S3067" t="b">
        <v>0</v>
      </c>
      <c r="T3067" t="s">
        <v>8303</v>
      </c>
      <c r="U3067" t="s">
        <v>8317</v>
      </c>
      <c r="V3067" t="s">
        <v>8357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v>11.985714285714286</v>
      </c>
      <c r="G3068" t="s">
        <v>8221</v>
      </c>
      <c r="H3068" t="str">
        <f t="shared" si="188"/>
        <v>null</v>
      </c>
      <c r="I3068">
        <f t="shared" si="189"/>
        <v>15</v>
      </c>
      <c r="J3068">
        <v>15</v>
      </c>
      <c r="K3068" s="6">
        <v>2796.6666666666665</v>
      </c>
      <c r="L3068" t="s">
        <v>8226</v>
      </c>
      <c r="M3068" t="s">
        <v>8248</v>
      </c>
      <c r="N3068">
        <v>1468128537</v>
      </c>
      <c r="O3068" s="11">
        <f t="shared" si="190"/>
        <v>42561.228437500002</v>
      </c>
      <c r="P3068">
        <v>1465536537</v>
      </c>
      <c r="Q3068" s="11">
        <f t="shared" si="191"/>
        <v>42531.228437500002</v>
      </c>
      <c r="R3068" t="b">
        <v>0</v>
      </c>
      <c r="S3068" t="b">
        <v>0</v>
      </c>
      <c r="T3068" t="s">
        <v>8303</v>
      </c>
      <c r="U3068" t="s">
        <v>8317</v>
      </c>
      <c r="V3068" t="s">
        <v>8357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v>2.5</v>
      </c>
      <c r="G3069" t="s">
        <v>8221</v>
      </c>
      <c r="H3069" t="str">
        <f t="shared" si="188"/>
        <v>null</v>
      </c>
      <c r="I3069">
        <f t="shared" si="189"/>
        <v>1</v>
      </c>
      <c r="J3069">
        <v>1</v>
      </c>
      <c r="K3069" s="6">
        <v>200</v>
      </c>
      <c r="L3069" t="s">
        <v>8228</v>
      </c>
      <c r="M3069" t="s">
        <v>8250</v>
      </c>
      <c r="N3069">
        <v>1441837879</v>
      </c>
      <c r="O3069" s="11">
        <f t="shared" si="190"/>
        <v>42256.938414351855</v>
      </c>
      <c r="P3069">
        <v>1439245879</v>
      </c>
      <c r="Q3069" s="11">
        <f t="shared" si="191"/>
        <v>42226.938414351855</v>
      </c>
      <c r="R3069" t="b">
        <v>0</v>
      </c>
      <c r="S3069" t="b">
        <v>0</v>
      </c>
      <c r="T3069" t="s">
        <v>8303</v>
      </c>
      <c r="U3069" t="s">
        <v>8317</v>
      </c>
      <c r="V3069" t="s">
        <v>8357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v>6.9999999999999993E-2</v>
      </c>
      <c r="G3070" t="s">
        <v>8221</v>
      </c>
      <c r="H3070" t="str">
        <f t="shared" si="188"/>
        <v>null</v>
      </c>
      <c r="I3070">
        <f t="shared" si="189"/>
        <v>2</v>
      </c>
      <c r="J3070">
        <v>2</v>
      </c>
      <c r="K3070" s="6">
        <v>87.5</v>
      </c>
      <c r="L3070" t="s">
        <v>8224</v>
      </c>
      <c r="M3070" t="s">
        <v>8246</v>
      </c>
      <c r="N3070">
        <v>1445013352</v>
      </c>
      <c r="O3070" s="11">
        <f t="shared" si="190"/>
        <v>42293.691574074073</v>
      </c>
      <c r="P3070">
        <v>1442421352</v>
      </c>
      <c r="Q3070" s="11">
        <f t="shared" si="191"/>
        <v>42263.691574074073</v>
      </c>
      <c r="R3070" t="b">
        <v>0</v>
      </c>
      <c r="S3070" t="b">
        <v>0</v>
      </c>
      <c r="T3070" t="s">
        <v>8303</v>
      </c>
      <c r="U3070" t="s">
        <v>8317</v>
      </c>
      <c r="V3070" t="s">
        <v>8357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v>14.099999999999998</v>
      </c>
      <c r="G3071" t="s">
        <v>8221</v>
      </c>
      <c r="H3071" t="str">
        <f t="shared" si="188"/>
        <v>null</v>
      </c>
      <c r="I3071">
        <f t="shared" si="189"/>
        <v>7</v>
      </c>
      <c r="J3071">
        <v>7</v>
      </c>
      <c r="K3071" s="6">
        <v>20.142857142857142</v>
      </c>
      <c r="L3071" t="s">
        <v>8224</v>
      </c>
      <c r="M3071" t="s">
        <v>8246</v>
      </c>
      <c r="N3071">
        <v>1418587234</v>
      </c>
      <c r="O3071" s="11">
        <f t="shared" si="190"/>
        <v>41987.833726851852</v>
      </c>
      <c r="P3071">
        <v>1415995234</v>
      </c>
      <c r="Q3071" s="11">
        <f t="shared" si="191"/>
        <v>41957.833726851852</v>
      </c>
      <c r="R3071" t="b">
        <v>0</v>
      </c>
      <c r="S3071" t="b">
        <v>0</v>
      </c>
      <c r="T3071" t="s">
        <v>8303</v>
      </c>
      <c r="U3071" t="s">
        <v>8317</v>
      </c>
      <c r="V3071" t="s">
        <v>8357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v>3.34</v>
      </c>
      <c r="G3072" t="s">
        <v>8221</v>
      </c>
      <c r="H3072" t="str">
        <f t="shared" si="188"/>
        <v>null</v>
      </c>
      <c r="I3072">
        <f t="shared" si="189"/>
        <v>16</v>
      </c>
      <c r="J3072">
        <v>16</v>
      </c>
      <c r="K3072" s="6">
        <v>20.875</v>
      </c>
      <c r="L3072" t="s">
        <v>8225</v>
      </c>
      <c r="M3072" t="s">
        <v>8247</v>
      </c>
      <c r="N3072">
        <v>1481132169</v>
      </c>
      <c r="O3072" s="11">
        <f t="shared" si="190"/>
        <v>42711.733437499999</v>
      </c>
      <c r="P3072">
        <v>1479317769</v>
      </c>
      <c r="Q3072" s="11">
        <f t="shared" si="191"/>
        <v>42690.733437499999</v>
      </c>
      <c r="R3072" t="b">
        <v>0</v>
      </c>
      <c r="S3072" t="b">
        <v>0</v>
      </c>
      <c r="T3072" t="s">
        <v>8303</v>
      </c>
      <c r="U3072" t="s">
        <v>8317</v>
      </c>
      <c r="V3072" t="s">
        <v>8357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v>59.774999999999999</v>
      </c>
      <c r="G3073" t="s">
        <v>8221</v>
      </c>
      <c r="H3073" t="str">
        <f t="shared" si="188"/>
        <v>null</v>
      </c>
      <c r="I3073">
        <f t="shared" si="189"/>
        <v>117</v>
      </c>
      <c r="J3073">
        <v>117</v>
      </c>
      <c r="K3073" s="6">
        <v>61.307692307692307</v>
      </c>
      <c r="L3073" t="s">
        <v>8224</v>
      </c>
      <c r="M3073" t="s">
        <v>8246</v>
      </c>
      <c r="N3073">
        <v>1429595940</v>
      </c>
      <c r="O3073" s="11">
        <f t="shared" si="190"/>
        <v>42115.249305555553</v>
      </c>
      <c r="P3073">
        <v>1428082481</v>
      </c>
      <c r="Q3073" s="11">
        <f t="shared" si="191"/>
        <v>42097.732418981483</v>
      </c>
      <c r="R3073" t="b">
        <v>0</v>
      </c>
      <c r="S3073" t="b">
        <v>0</v>
      </c>
      <c r="T3073" t="s">
        <v>8303</v>
      </c>
      <c r="U3073" t="s">
        <v>8317</v>
      </c>
      <c r="V3073" t="s">
        <v>8357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v>1.6666666666666666E-2</v>
      </c>
      <c r="G3074" t="s">
        <v>8221</v>
      </c>
      <c r="H3074" t="str">
        <f t="shared" ref="H3074:H3137" si="192">IF(G3074="successful",J3074,"null")</f>
        <v>null</v>
      </c>
      <c r="I3074">
        <f t="shared" si="189"/>
        <v>2</v>
      </c>
      <c r="J3074">
        <v>2</v>
      </c>
      <c r="K3074" s="6">
        <v>1</v>
      </c>
      <c r="L3074" t="s">
        <v>8224</v>
      </c>
      <c r="M3074" t="s">
        <v>8246</v>
      </c>
      <c r="N3074">
        <v>1477791960</v>
      </c>
      <c r="O3074" s="11">
        <f t="shared" si="190"/>
        <v>42673.073611111111</v>
      </c>
      <c r="P3074">
        <v>1476549262</v>
      </c>
      <c r="Q3074" s="11">
        <f t="shared" si="191"/>
        <v>42658.690532407403</v>
      </c>
      <c r="R3074" t="b">
        <v>0</v>
      </c>
      <c r="S3074" t="b">
        <v>0</v>
      </c>
      <c r="T3074" t="s">
        <v>8303</v>
      </c>
      <c r="U3074" t="s">
        <v>8317</v>
      </c>
      <c r="V3074" t="s">
        <v>8357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v>2.3035714285714284E-2</v>
      </c>
      <c r="G3075" t="s">
        <v>8221</v>
      </c>
      <c r="H3075" t="str">
        <f t="shared" si="192"/>
        <v>null</v>
      </c>
      <c r="I3075">
        <f t="shared" ref="I3075:I3138" si="193">IF(G3075="failed",J3075,"null")</f>
        <v>7</v>
      </c>
      <c r="J3075">
        <v>7</v>
      </c>
      <c r="K3075" s="6">
        <v>92.142857142857139</v>
      </c>
      <c r="L3075" t="s">
        <v>8224</v>
      </c>
      <c r="M3075" t="s">
        <v>8246</v>
      </c>
      <c r="N3075">
        <v>1434309540</v>
      </c>
      <c r="O3075" s="11">
        <f t="shared" ref="O3075:O3138" si="194">(((N3075/60)/60/24)+DATE(1970,1,1))</f>
        <v>42169.804861111115</v>
      </c>
      <c r="P3075">
        <v>1429287900</v>
      </c>
      <c r="Q3075" s="11">
        <f t="shared" ref="Q3075:Q3138" si="195">(((P3075/60)/60/24)+DATE(1970,1,1))</f>
        <v>42111.684027777781</v>
      </c>
      <c r="R3075" t="b">
        <v>0</v>
      </c>
      <c r="S3075" t="b">
        <v>0</v>
      </c>
      <c r="T3075" t="s">
        <v>8303</v>
      </c>
      <c r="U3075" t="s">
        <v>8317</v>
      </c>
      <c r="V3075" t="s">
        <v>8357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v>8.8000000000000009E-2</v>
      </c>
      <c r="G3076" t="s">
        <v>8221</v>
      </c>
      <c r="H3076" t="str">
        <f t="shared" si="192"/>
        <v>null</v>
      </c>
      <c r="I3076">
        <f t="shared" si="193"/>
        <v>3</v>
      </c>
      <c r="J3076">
        <v>3</v>
      </c>
      <c r="K3076" s="6">
        <v>7.333333333333333</v>
      </c>
      <c r="L3076" t="s">
        <v>8230</v>
      </c>
      <c r="M3076" t="s">
        <v>8249</v>
      </c>
      <c r="N3076">
        <v>1457617359</v>
      </c>
      <c r="O3076" s="11">
        <f t="shared" si="194"/>
        <v>42439.571284722217</v>
      </c>
      <c r="P3076">
        <v>1455025359</v>
      </c>
      <c r="Q3076" s="11">
        <f t="shared" si="195"/>
        <v>42409.571284722217</v>
      </c>
      <c r="R3076" t="b">
        <v>0</v>
      </c>
      <c r="S3076" t="b">
        <v>0</v>
      </c>
      <c r="T3076" t="s">
        <v>8303</v>
      </c>
      <c r="U3076" t="s">
        <v>8317</v>
      </c>
      <c r="V3076" t="s">
        <v>8357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v>8.64</v>
      </c>
      <c r="G3077" t="s">
        <v>8221</v>
      </c>
      <c r="H3077" t="str">
        <f t="shared" si="192"/>
        <v>null</v>
      </c>
      <c r="I3077">
        <f t="shared" si="193"/>
        <v>20</v>
      </c>
      <c r="J3077">
        <v>20</v>
      </c>
      <c r="K3077" s="6">
        <v>64.8</v>
      </c>
      <c r="L3077" t="s">
        <v>8224</v>
      </c>
      <c r="M3077" t="s">
        <v>8246</v>
      </c>
      <c r="N3077">
        <v>1471573640</v>
      </c>
      <c r="O3077" s="11">
        <f t="shared" si="194"/>
        <v>42601.102314814809</v>
      </c>
      <c r="P3077">
        <v>1467253640</v>
      </c>
      <c r="Q3077" s="11">
        <f t="shared" si="195"/>
        <v>42551.102314814809</v>
      </c>
      <c r="R3077" t="b">
        <v>0</v>
      </c>
      <c r="S3077" t="b">
        <v>0</v>
      </c>
      <c r="T3077" t="s">
        <v>8303</v>
      </c>
      <c r="U3077" t="s">
        <v>8317</v>
      </c>
      <c r="V3077" t="s">
        <v>8357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v>15.06</v>
      </c>
      <c r="G3078" t="s">
        <v>8221</v>
      </c>
      <c r="H3078" t="str">
        <f t="shared" si="192"/>
        <v>null</v>
      </c>
      <c r="I3078">
        <f t="shared" si="193"/>
        <v>50</v>
      </c>
      <c r="J3078">
        <v>50</v>
      </c>
      <c r="K3078" s="6">
        <v>30.12</v>
      </c>
      <c r="L3078" t="s">
        <v>8224</v>
      </c>
      <c r="M3078" t="s">
        <v>8246</v>
      </c>
      <c r="N3078">
        <v>1444405123</v>
      </c>
      <c r="O3078" s="11">
        <f t="shared" si="194"/>
        <v>42286.651886574073</v>
      </c>
      <c r="P3078">
        <v>1439221123</v>
      </c>
      <c r="Q3078" s="11">
        <f t="shared" si="195"/>
        <v>42226.651886574073</v>
      </c>
      <c r="R3078" t="b">
        <v>0</v>
      </c>
      <c r="S3078" t="b">
        <v>0</v>
      </c>
      <c r="T3078" t="s">
        <v>8303</v>
      </c>
      <c r="U3078" t="s">
        <v>8317</v>
      </c>
      <c r="V3078" t="s">
        <v>8357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v>0.47727272727272729</v>
      </c>
      <c r="G3079" t="s">
        <v>8221</v>
      </c>
      <c r="H3079" t="str">
        <f t="shared" si="192"/>
        <v>null</v>
      </c>
      <c r="I3079">
        <f t="shared" si="193"/>
        <v>2</v>
      </c>
      <c r="J3079">
        <v>2</v>
      </c>
      <c r="K3079" s="6">
        <v>52.5</v>
      </c>
      <c r="L3079" t="s">
        <v>8229</v>
      </c>
      <c r="M3079" t="s">
        <v>8251</v>
      </c>
      <c r="N3079">
        <v>1488495478</v>
      </c>
      <c r="O3079" s="11">
        <f t="shared" si="194"/>
        <v>42796.956921296296</v>
      </c>
      <c r="P3079">
        <v>1485903478</v>
      </c>
      <c r="Q3079" s="11">
        <f t="shared" si="195"/>
        <v>42766.956921296296</v>
      </c>
      <c r="R3079" t="b">
        <v>0</v>
      </c>
      <c r="S3079" t="b">
        <v>0</v>
      </c>
      <c r="T3079" t="s">
        <v>8303</v>
      </c>
      <c r="U3079" t="s">
        <v>8317</v>
      </c>
      <c r="V3079" t="s">
        <v>8357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v>0.11833333333333333</v>
      </c>
      <c r="G3080" t="s">
        <v>8221</v>
      </c>
      <c r="H3080" t="str">
        <f t="shared" si="192"/>
        <v>null</v>
      </c>
      <c r="I3080">
        <f t="shared" si="193"/>
        <v>3</v>
      </c>
      <c r="J3080">
        <v>3</v>
      </c>
      <c r="K3080" s="6">
        <v>23.666666666666668</v>
      </c>
      <c r="L3080" t="s">
        <v>8224</v>
      </c>
      <c r="M3080" t="s">
        <v>8246</v>
      </c>
      <c r="N3080">
        <v>1424920795</v>
      </c>
      <c r="O3080" s="11">
        <f t="shared" si="194"/>
        <v>42061.138831018514</v>
      </c>
      <c r="P3080">
        <v>1422328795</v>
      </c>
      <c r="Q3080" s="11">
        <f t="shared" si="195"/>
        <v>42031.138831018514</v>
      </c>
      <c r="R3080" t="b">
        <v>0</v>
      </c>
      <c r="S3080" t="b">
        <v>0</v>
      </c>
      <c r="T3080" t="s">
        <v>8303</v>
      </c>
      <c r="U3080" t="s">
        <v>8317</v>
      </c>
      <c r="V3080" t="s">
        <v>8357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v>0.8417399858735245</v>
      </c>
      <c r="G3081" t="s">
        <v>8221</v>
      </c>
      <c r="H3081" t="str">
        <f t="shared" si="192"/>
        <v>null</v>
      </c>
      <c r="I3081">
        <f t="shared" si="193"/>
        <v>27</v>
      </c>
      <c r="J3081">
        <v>27</v>
      </c>
      <c r="K3081" s="6">
        <v>415.77777777777777</v>
      </c>
      <c r="L3081" t="s">
        <v>8224</v>
      </c>
      <c r="M3081" t="s">
        <v>8246</v>
      </c>
      <c r="N3081">
        <v>1427040435</v>
      </c>
      <c r="O3081" s="11">
        <f t="shared" si="194"/>
        <v>42085.671701388885</v>
      </c>
      <c r="P3081">
        <v>1424452035</v>
      </c>
      <c r="Q3081" s="11">
        <f t="shared" si="195"/>
        <v>42055.713368055556</v>
      </c>
      <c r="R3081" t="b">
        <v>0</v>
      </c>
      <c r="S3081" t="b">
        <v>0</v>
      </c>
      <c r="T3081" t="s">
        <v>8303</v>
      </c>
      <c r="U3081" t="s">
        <v>8317</v>
      </c>
      <c r="V3081" t="s">
        <v>8357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v>1.8799999999999997E-2</v>
      </c>
      <c r="G3082" t="s">
        <v>8221</v>
      </c>
      <c r="H3082" t="str">
        <f t="shared" si="192"/>
        <v>null</v>
      </c>
      <c r="I3082">
        <f t="shared" si="193"/>
        <v>7</v>
      </c>
      <c r="J3082">
        <v>7</v>
      </c>
      <c r="K3082" s="6">
        <v>53.714285714285715</v>
      </c>
      <c r="L3082" t="s">
        <v>8224</v>
      </c>
      <c r="M3082" t="s">
        <v>8246</v>
      </c>
      <c r="N3082">
        <v>1419644444</v>
      </c>
      <c r="O3082" s="11">
        <f t="shared" si="194"/>
        <v>42000.0699537037</v>
      </c>
      <c r="P3082">
        <v>1414456844</v>
      </c>
      <c r="Q3082" s="11">
        <f t="shared" si="195"/>
        <v>41940.028287037036</v>
      </c>
      <c r="R3082" t="b">
        <v>0</v>
      </c>
      <c r="S3082" t="b">
        <v>0</v>
      </c>
      <c r="T3082" t="s">
        <v>8303</v>
      </c>
      <c r="U3082" t="s">
        <v>8317</v>
      </c>
      <c r="V3082" t="s">
        <v>8357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v>0.21029999999999999</v>
      </c>
      <c r="G3083" t="s">
        <v>8221</v>
      </c>
      <c r="H3083" t="str">
        <f t="shared" si="192"/>
        <v>null</v>
      </c>
      <c r="I3083">
        <f t="shared" si="193"/>
        <v>5</v>
      </c>
      <c r="J3083">
        <v>5</v>
      </c>
      <c r="K3083" s="6">
        <v>420.6</v>
      </c>
      <c r="L3083" t="s">
        <v>8224</v>
      </c>
      <c r="M3083" t="s">
        <v>8246</v>
      </c>
      <c r="N3083">
        <v>1442722891</v>
      </c>
      <c r="O3083" s="11">
        <f t="shared" si="194"/>
        <v>42267.181608796294</v>
      </c>
      <c r="P3083">
        <v>1440130891</v>
      </c>
      <c r="Q3083" s="11">
        <f t="shared" si="195"/>
        <v>42237.181608796294</v>
      </c>
      <c r="R3083" t="b">
        <v>0</v>
      </c>
      <c r="S3083" t="b">
        <v>0</v>
      </c>
      <c r="T3083" t="s">
        <v>8303</v>
      </c>
      <c r="U3083" t="s">
        <v>8317</v>
      </c>
      <c r="V3083" t="s">
        <v>8357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v>0</v>
      </c>
      <c r="G3084" t="s">
        <v>8221</v>
      </c>
      <c r="H3084" t="str">
        <f t="shared" si="192"/>
        <v>null</v>
      </c>
      <c r="I3084">
        <f t="shared" si="193"/>
        <v>0</v>
      </c>
      <c r="J3084">
        <v>0</v>
      </c>
      <c r="K3084" s="7">
        <v>0</v>
      </c>
      <c r="L3084" t="s">
        <v>8224</v>
      </c>
      <c r="M3084" t="s">
        <v>8246</v>
      </c>
      <c r="N3084">
        <v>1447628946</v>
      </c>
      <c r="O3084" s="11">
        <f t="shared" si="194"/>
        <v>42323.96465277778</v>
      </c>
      <c r="P3084">
        <v>1445033346</v>
      </c>
      <c r="Q3084" s="11">
        <f t="shared" si="195"/>
        <v>42293.922986111109</v>
      </c>
      <c r="R3084" t="b">
        <v>0</v>
      </c>
      <c r="S3084" t="b">
        <v>0</v>
      </c>
      <c r="T3084" t="s">
        <v>8303</v>
      </c>
      <c r="U3084" t="s">
        <v>8317</v>
      </c>
      <c r="V3084" t="s">
        <v>8357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v>0.27999999999999997</v>
      </c>
      <c r="G3085" t="s">
        <v>8221</v>
      </c>
      <c r="H3085" t="str">
        <f t="shared" si="192"/>
        <v>null</v>
      </c>
      <c r="I3085">
        <f t="shared" si="193"/>
        <v>3</v>
      </c>
      <c r="J3085">
        <v>3</v>
      </c>
      <c r="K3085" s="6">
        <v>18.666666666666668</v>
      </c>
      <c r="L3085" t="s">
        <v>8224</v>
      </c>
      <c r="M3085" t="s">
        <v>8246</v>
      </c>
      <c r="N3085">
        <v>1409547600</v>
      </c>
      <c r="O3085" s="11">
        <f t="shared" si="194"/>
        <v>41883.208333333336</v>
      </c>
      <c r="P3085">
        <v>1406986278</v>
      </c>
      <c r="Q3085" s="11">
        <f t="shared" si="195"/>
        <v>41853.563402777778</v>
      </c>
      <c r="R3085" t="b">
        <v>0</v>
      </c>
      <c r="S3085" t="b">
        <v>0</v>
      </c>
      <c r="T3085" t="s">
        <v>8303</v>
      </c>
      <c r="U3085" t="s">
        <v>8317</v>
      </c>
      <c r="V3085" t="s">
        <v>8357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v>11.57920670115792</v>
      </c>
      <c r="G3086" t="s">
        <v>8221</v>
      </c>
      <c r="H3086" t="str">
        <f t="shared" si="192"/>
        <v>null</v>
      </c>
      <c r="I3086">
        <f t="shared" si="193"/>
        <v>6</v>
      </c>
      <c r="J3086">
        <v>6</v>
      </c>
      <c r="K3086" s="6">
        <v>78.333333333333329</v>
      </c>
      <c r="L3086" t="s">
        <v>8224</v>
      </c>
      <c r="M3086" t="s">
        <v>8246</v>
      </c>
      <c r="N3086">
        <v>1430851680</v>
      </c>
      <c r="O3086" s="11">
        <f t="shared" si="194"/>
        <v>42129.783333333333</v>
      </c>
      <c r="P3086">
        <v>1428340931</v>
      </c>
      <c r="Q3086" s="11">
        <f t="shared" si="195"/>
        <v>42100.723738425921</v>
      </c>
      <c r="R3086" t="b">
        <v>0</v>
      </c>
      <c r="S3086" t="b">
        <v>0</v>
      </c>
      <c r="T3086" t="s">
        <v>8303</v>
      </c>
      <c r="U3086" t="s">
        <v>8317</v>
      </c>
      <c r="V3086" t="s">
        <v>8357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v>2.44</v>
      </c>
      <c r="G3087" t="s">
        <v>8221</v>
      </c>
      <c r="H3087" t="str">
        <f t="shared" si="192"/>
        <v>null</v>
      </c>
      <c r="I3087">
        <f t="shared" si="193"/>
        <v>9</v>
      </c>
      <c r="J3087">
        <v>9</v>
      </c>
      <c r="K3087" s="6">
        <v>67.777777777777771</v>
      </c>
      <c r="L3087" t="s">
        <v>8224</v>
      </c>
      <c r="M3087" t="s">
        <v>8246</v>
      </c>
      <c r="N3087">
        <v>1443561159</v>
      </c>
      <c r="O3087" s="11">
        <f t="shared" si="194"/>
        <v>42276.883784722217</v>
      </c>
      <c r="P3087">
        <v>1440969159</v>
      </c>
      <c r="Q3087" s="11">
        <f t="shared" si="195"/>
        <v>42246.883784722217</v>
      </c>
      <c r="R3087" t="b">
        <v>0</v>
      </c>
      <c r="S3087" t="b">
        <v>0</v>
      </c>
      <c r="T3087" t="s">
        <v>8303</v>
      </c>
      <c r="U3087" t="s">
        <v>8317</v>
      </c>
      <c r="V3087" t="s">
        <v>8357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v>0.25</v>
      </c>
      <c r="G3088" t="s">
        <v>8221</v>
      </c>
      <c r="H3088" t="str">
        <f t="shared" si="192"/>
        <v>null</v>
      </c>
      <c r="I3088">
        <f t="shared" si="193"/>
        <v>3</v>
      </c>
      <c r="J3088">
        <v>3</v>
      </c>
      <c r="K3088" s="6">
        <v>16.666666666666668</v>
      </c>
      <c r="L3088" t="s">
        <v>8237</v>
      </c>
      <c r="M3088" t="s">
        <v>8249</v>
      </c>
      <c r="N3088">
        <v>1439827559</v>
      </c>
      <c r="O3088" s="11">
        <f t="shared" si="194"/>
        <v>42233.67082175926</v>
      </c>
      <c r="P3088">
        <v>1434643559</v>
      </c>
      <c r="Q3088" s="11">
        <f t="shared" si="195"/>
        <v>42173.67082175926</v>
      </c>
      <c r="R3088" t="b">
        <v>0</v>
      </c>
      <c r="S3088" t="b">
        <v>0</v>
      </c>
      <c r="T3088" t="s">
        <v>8303</v>
      </c>
      <c r="U3088" t="s">
        <v>8317</v>
      </c>
      <c r="V3088" t="s">
        <v>8357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v>0.625</v>
      </c>
      <c r="G3089" t="s">
        <v>8221</v>
      </c>
      <c r="H3089" t="str">
        <f t="shared" si="192"/>
        <v>null</v>
      </c>
      <c r="I3089">
        <f t="shared" si="193"/>
        <v>2</v>
      </c>
      <c r="J3089">
        <v>2</v>
      </c>
      <c r="K3089" s="6">
        <v>62.5</v>
      </c>
      <c r="L3089" t="s">
        <v>8224</v>
      </c>
      <c r="M3089" t="s">
        <v>8246</v>
      </c>
      <c r="N3089">
        <v>1482294990</v>
      </c>
      <c r="O3089" s="11">
        <f t="shared" si="194"/>
        <v>42725.192013888889</v>
      </c>
      <c r="P3089">
        <v>1477107390</v>
      </c>
      <c r="Q3089" s="11">
        <f t="shared" si="195"/>
        <v>42665.150347222225</v>
      </c>
      <c r="R3089" t="b">
        <v>0</v>
      </c>
      <c r="S3089" t="b">
        <v>0</v>
      </c>
      <c r="T3089" t="s">
        <v>8303</v>
      </c>
      <c r="U3089" t="s">
        <v>8317</v>
      </c>
      <c r="V3089" t="s">
        <v>8357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v>0.19384615384615383</v>
      </c>
      <c r="G3090" t="s">
        <v>8221</v>
      </c>
      <c r="H3090" t="str">
        <f t="shared" si="192"/>
        <v>null</v>
      </c>
      <c r="I3090">
        <f t="shared" si="193"/>
        <v>3</v>
      </c>
      <c r="J3090">
        <v>3</v>
      </c>
      <c r="K3090" s="6">
        <v>42</v>
      </c>
      <c r="L3090" t="s">
        <v>8224</v>
      </c>
      <c r="M3090" t="s">
        <v>8246</v>
      </c>
      <c r="N3090">
        <v>1420724460</v>
      </c>
      <c r="O3090" s="11">
        <f t="shared" si="194"/>
        <v>42012.570138888885</v>
      </c>
      <c r="P3090">
        <v>1418046247</v>
      </c>
      <c r="Q3090" s="11">
        <f t="shared" si="195"/>
        <v>41981.57230324074</v>
      </c>
      <c r="R3090" t="b">
        <v>0</v>
      </c>
      <c r="S3090" t="b">
        <v>0</v>
      </c>
      <c r="T3090" t="s">
        <v>8303</v>
      </c>
      <c r="U3090" t="s">
        <v>8317</v>
      </c>
      <c r="V3090" t="s">
        <v>8357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v>23.416</v>
      </c>
      <c r="G3091" t="s">
        <v>8221</v>
      </c>
      <c r="H3091" t="str">
        <f t="shared" si="192"/>
        <v>null</v>
      </c>
      <c r="I3091">
        <f t="shared" si="193"/>
        <v>45</v>
      </c>
      <c r="J3091">
        <v>45</v>
      </c>
      <c r="K3091" s="6">
        <v>130.0888888888889</v>
      </c>
      <c r="L3091" t="s">
        <v>8224</v>
      </c>
      <c r="M3091" t="s">
        <v>8246</v>
      </c>
      <c r="N3091">
        <v>1468029540</v>
      </c>
      <c r="O3091" s="11">
        <f t="shared" si="194"/>
        <v>42560.082638888889</v>
      </c>
      <c r="P3091">
        <v>1465304483</v>
      </c>
      <c r="Q3091" s="11">
        <f t="shared" si="195"/>
        <v>42528.542627314819</v>
      </c>
      <c r="R3091" t="b">
        <v>0</v>
      </c>
      <c r="S3091" t="b">
        <v>0</v>
      </c>
      <c r="T3091" t="s">
        <v>8303</v>
      </c>
      <c r="U3091" t="s">
        <v>8317</v>
      </c>
      <c r="V3091" t="s">
        <v>8357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v>5.0808888888888886</v>
      </c>
      <c r="G3092" t="s">
        <v>8221</v>
      </c>
      <c r="H3092" t="str">
        <f t="shared" si="192"/>
        <v>null</v>
      </c>
      <c r="I3092">
        <f t="shared" si="193"/>
        <v>9</v>
      </c>
      <c r="J3092">
        <v>9</v>
      </c>
      <c r="K3092" s="6">
        <v>1270.2222222222222</v>
      </c>
      <c r="L3092" t="s">
        <v>8224</v>
      </c>
      <c r="M3092" t="s">
        <v>8246</v>
      </c>
      <c r="N3092">
        <v>1430505545</v>
      </c>
      <c r="O3092" s="11">
        <f t="shared" si="194"/>
        <v>42125.777141203704</v>
      </c>
      <c r="P3092">
        <v>1425325145</v>
      </c>
      <c r="Q3092" s="11">
        <f t="shared" si="195"/>
        <v>42065.818807870368</v>
      </c>
      <c r="R3092" t="b">
        <v>0</v>
      </c>
      <c r="S3092" t="b">
        <v>0</v>
      </c>
      <c r="T3092" t="s">
        <v>8303</v>
      </c>
      <c r="U3092" t="s">
        <v>8317</v>
      </c>
      <c r="V3092" t="s">
        <v>8357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v>15.920000000000002</v>
      </c>
      <c r="G3093" t="s">
        <v>8221</v>
      </c>
      <c r="H3093" t="str">
        <f t="shared" si="192"/>
        <v>null</v>
      </c>
      <c r="I3093">
        <f t="shared" si="193"/>
        <v>9</v>
      </c>
      <c r="J3093">
        <v>9</v>
      </c>
      <c r="K3093" s="6">
        <v>88.444444444444443</v>
      </c>
      <c r="L3093" t="s">
        <v>8224</v>
      </c>
      <c r="M3093" t="s">
        <v>8246</v>
      </c>
      <c r="N3093">
        <v>1471214743</v>
      </c>
      <c r="O3093" s="11">
        <f t="shared" si="194"/>
        <v>42596.948414351849</v>
      </c>
      <c r="P3093">
        <v>1468622743</v>
      </c>
      <c r="Q3093" s="11">
        <f t="shared" si="195"/>
        <v>42566.948414351849</v>
      </c>
      <c r="R3093" t="b">
        <v>0</v>
      </c>
      <c r="S3093" t="b">
        <v>0</v>
      </c>
      <c r="T3093" t="s">
        <v>8303</v>
      </c>
      <c r="U3093" t="s">
        <v>8317</v>
      </c>
      <c r="V3093" t="s">
        <v>8357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v>1.1831900000000002</v>
      </c>
      <c r="G3094" t="s">
        <v>8221</v>
      </c>
      <c r="H3094" t="str">
        <f t="shared" si="192"/>
        <v>null</v>
      </c>
      <c r="I3094">
        <f t="shared" si="193"/>
        <v>21</v>
      </c>
      <c r="J3094">
        <v>21</v>
      </c>
      <c r="K3094" s="6">
        <v>56.342380952380957</v>
      </c>
      <c r="L3094" t="s">
        <v>8224</v>
      </c>
      <c r="M3094" t="s">
        <v>8246</v>
      </c>
      <c r="N3094">
        <v>1444946400</v>
      </c>
      <c r="O3094" s="11">
        <f t="shared" si="194"/>
        <v>42292.916666666672</v>
      </c>
      <c r="P3094">
        <v>1441723912</v>
      </c>
      <c r="Q3094" s="11">
        <f t="shared" si="195"/>
        <v>42255.619351851856</v>
      </c>
      <c r="R3094" t="b">
        <v>0</v>
      </c>
      <c r="S3094" t="b">
        <v>0</v>
      </c>
      <c r="T3094" t="s">
        <v>8303</v>
      </c>
      <c r="U3094" t="s">
        <v>8317</v>
      </c>
      <c r="V3094" t="s">
        <v>8357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v>22.75</v>
      </c>
      <c r="G3095" t="s">
        <v>8221</v>
      </c>
      <c r="H3095" t="str">
        <f t="shared" si="192"/>
        <v>null</v>
      </c>
      <c r="I3095">
        <f t="shared" si="193"/>
        <v>17</v>
      </c>
      <c r="J3095">
        <v>17</v>
      </c>
      <c r="K3095" s="6">
        <v>53.529411764705884</v>
      </c>
      <c r="L3095" t="s">
        <v>8229</v>
      </c>
      <c r="M3095" t="s">
        <v>8251</v>
      </c>
      <c r="N3095">
        <v>1401595140</v>
      </c>
      <c r="O3095" s="11">
        <f t="shared" si="194"/>
        <v>41791.165972222225</v>
      </c>
      <c r="P3095">
        <v>1398980941</v>
      </c>
      <c r="Q3095" s="11">
        <f t="shared" si="195"/>
        <v>41760.909039351849</v>
      </c>
      <c r="R3095" t="b">
        <v>0</v>
      </c>
      <c r="S3095" t="b">
        <v>0</v>
      </c>
      <c r="T3095" t="s">
        <v>8303</v>
      </c>
      <c r="U3095" t="s">
        <v>8317</v>
      </c>
      <c r="V3095" t="s">
        <v>8357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v>2.5000000000000001E-2</v>
      </c>
      <c r="G3096" t="s">
        <v>8221</v>
      </c>
      <c r="H3096" t="str">
        <f t="shared" si="192"/>
        <v>null</v>
      </c>
      <c r="I3096">
        <f t="shared" si="193"/>
        <v>1</v>
      </c>
      <c r="J3096">
        <v>1</v>
      </c>
      <c r="K3096" s="6">
        <v>25</v>
      </c>
      <c r="L3096" t="s">
        <v>8224</v>
      </c>
      <c r="M3096" t="s">
        <v>8246</v>
      </c>
      <c r="N3096">
        <v>1442775956</v>
      </c>
      <c r="O3096" s="11">
        <f t="shared" si="194"/>
        <v>42267.795787037037</v>
      </c>
      <c r="P3096">
        <v>1437591956</v>
      </c>
      <c r="Q3096" s="11">
        <f t="shared" si="195"/>
        <v>42207.795787037037</v>
      </c>
      <c r="R3096" t="b">
        <v>0</v>
      </c>
      <c r="S3096" t="b">
        <v>0</v>
      </c>
      <c r="T3096" t="s">
        <v>8303</v>
      </c>
      <c r="U3096" t="s">
        <v>8317</v>
      </c>
      <c r="V3096" t="s">
        <v>8357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v>0.33512064343163539</v>
      </c>
      <c r="G3097" t="s">
        <v>8221</v>
      </c>
      <c r="H3097" t="str">
        <f t="shared" si="192"/>
        <v>null</v>
      </c>
      <c r="I3097">
        <f t="shared" si="193"/>
        <v>1</v>
      </c>
      <c r="J3097">
        <v>1</v>
      </c>
      <c r="K3097" s="6">
        <v>50</v>
      </c>
      <c r="L3097" t="s">
        <v>8224</v>
      </c>
      <c r="M3097" t="s">
        <v>8246</v>
      </c>
      <c r="N3097">
        <v>1470011780</v>
      </c>
      <c r="O3097" s="11">
        <f t="shared" si="194"/>
        <v>42583.025231481486</v>
      </c>
      <c r="P3097">
        <v>1464827780</v>
      </c>
      <c r="Q3097" s="11">
        <f t="shared" si="195"/>
        <v>42523.025231481486</v>
      </c>
      <c r="R3097" t="b">
        <v>0</v>
      </c>
      <c r="S3097" t="b">
        <v>0</v>
      </c>
      <c r="T3097" t="s">
        <v>8303</v>
      </c>
      <c r="U3097" t="s">
        <v>8317</v>
      </c>
      <c r="V3097" t="s">
        <v>8357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v>3.9750000000000001</v>
      </c>
      <c r="G3098" t="s">
        <v>8221</v>
      </c>
      <c r="H3098" t="str">
        <f t="shared" si="192"/>
        <v>null</v>
      </c>
      <c r="I3098">
        <f t="shared" si="193"/>
        <v>14</v>
      </c>
      <c r="J3098">
        <v>14</v>
      </c>
      <c r="K3098" s="6">
        <v>56.785714285714285</v>
      </c>
      <c r="L3098" t="s">
        <v>8224</v>
      </c>
      <c r="M3098" t="s">
        <v>8246</v>
      </c>
      <c r="N3098">
        <v>1432151326</v>
      </c>
      <c r="O3098" s="11">
        <f t="shared" si="194"/>
        <v>42144.825532407413</v>
      </c>
      <c r="P3098">
        <v>1429559326</v>
      </c>
      <c r="Q3098" s="11">
        <f t="shared" si="195"/>
        <v>42114.825532407413</v>
      </c>
      <c r="R3098" t="b">
        <v>0</v>
      </c>
      <c r="S3098" t="b">
        <v>0</v>
      </c>
      <c r="T3098" t="s">
        <v>8303</v>
      </c>
      <c r="U3098" t="s">
        <v>8317</v>
      </c>
      <c r="V3098" t="s">
        <v>8357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v>17.150000000000002</v>
      </c>
      <c r="G3099" t="s">
        <v>8221</v>
      </c>
      <c r="H3099" t="str">
        <f t="shared" si="192"/>
        <v>null</v>
      </c>
      <c r="I3099">
        <f t="shared" si="193"/>
        <v>42</v>
      </c>
      <c r="J3099">
        <v>42</v>
      </c>
      <c r="K3099" s="6">
        <v>40.833333333333336</v>
      </c>
      <c r="L3099" t="s">
        <v>8225</v>
      </c>
      <c r="M3099" t="s">
        <v>8247</v>
      </c>
      <c r="N3099">
        <v>1475848800</v>
      </c>
      <c r="O3099" s="11">
        <f t="shared" si="194"/>
        <v>42650.583333333328</v>
      </c>
      <c r="P3099">
        <v>1474027501</v>
      </c>
      <c r="Q3099" s="11">
        <f t="shared" si="195"/>
        <v>42629.503483796296</v>
      </c>
      <c r="R3099" t="b">
        <v>0</v>
      </c>
      <c r="S3099" t="b">
        <v>0</v>
      </c>
      <c r="T3099" t="s">
        <v>8303</v>
      </c>
      <c r="U3099" t="s">
        <v>8317</v>
      </c>
      <c r="V3099" t="s">
        <v>8357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v>3.6080041046690612</v>
      </c>
      <c r="G3100" t="s">
        <v>8221</v>
      </c>
      <c r="H3100" t="str">
        <f t="shared" si="192"/>
        <v>null</v>
      </c>
      <c r="I3100">
        <f t="shared" si="193"/>
        <v>27</v>
      </c>
      <c r="J3100">
        <v>27</v>
      </c>
      <c r="K3100" s="6">
        <v>65.111111111111114</v>
      </c>
      <c r="L3100" t="s">
        <v>8224</v>
      </c>
      <c r="M3100" t="s">
        <v>8246</v>
      </c>
      <c r="N3100">
        <v>1454890620</v>
      </c>
      <c r="O3100" s="11">
        <f t="shared" si="194"/>
        <v>42408.01180555555</v>
      </c>
      <c r="P3100">
        <v>1450724449</v>
      </c>
      <c r="Q3100" s="11">
        <f t="shared" si="195"/>
        <v>42359.792233796295</v>
      </c>
      <c r="R3100" t="b">
        <v>0</v>
      </c>
      <c r="S3100" t="b">
        <v>0</v>
      </c>
      <c r="T3100" t="s">
        <v>8303</v>
      </c>
      <c r="U3100" t="s">
        <v>8317</v>
      </c>
      <c r="V3100" t="s">
        <v>8357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v>13.900000000000002</v>
      </c>
      <c r="G3101" t="s">
        <v>8221</v>
      </c>
      <c r="H3101" t="str">
        <f t="shared" si="192"/>
        <v>null</v>
      </c>
      <c r="I3101">
        <f t="shared" si="193"/>
        <v>5</v>
      </c>
      <c r="J3101">
        <v>5</v>
      </c>
      <c r="K3101" s="6">
        <v>55.6</v>
      </c>
      <c r="L3101" t="s">
        <v>8224</v>
      </c>
      <c r="M3101" t="s">
        <v>8246</v>
      </c>
      <c r="N3101">
        <v>1455251591</v>
      </c>
      <c r="O3101" s="11">
        <f t="shared" si="194"/>
        <v>42412.189710648148</v>
      </c>
      <c r="P3101">
        <v>1452659591</v>
      </c>
      <c r="Q3101" s="11">
        <f t="shared" si="195"/>
        <v>42382.189710648148</v>
      </c>
      <c r="R3101" t="b">
        <v>0</v>
      </c>
      <c r="S3101" t="b">
        <v>0</v>
      </c>
      <c r="T3101" t="s">
        <v>8303</v>
      </c>
      <c r="U3101" t="s">
        <v>8317</v>
      </c>
      <c r="V3101" t="s">
        <v>8357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v>15.225</v>
      </c>
      <c r="G3102" t="s">
        <v>8221</v>
      </c>
      <c r="H3102" t="str">
        <f t="shared" si="192"/>
        <v>null</v>
      </c>
      <c r="I3102">
        <f t="shared" si="193"/>
        <v>13</v>
      </c>
      <c r="J3102">
        <v>13</v>
      </c>
      <c r="K3102" s="6">
        <v>140.53846153846155</v>
      </c>
      <c r="L3102" t="s">
        <v>8224</v>
      </c>
      <c r="M3102" t="s">
        <v>8246</v>
      </c>
      <c r="N3102">
        <v>1413816975</v>
      </c>
      <c r="O3102" s="11">
        <f t="shared" si="194"/>
        <v>41932.622395833336</v>
      </c>
      <c r="P3102">
        <v>1411224975</v>
      </c>
      <c r="Q3102" s="11">
        <f t="shared" si="195"/>
        <v>41902.622395833336</v>
      </c>
      <c r="R3102" t="b">
        <v>0</v>
      </c>
      <c r="S3102" t="b">
        <v>0</v>
      </c>
      <c r="T3102" t="s">
        <v>8303</v>
      </c>
      <c r="U3102" t="s">
        <v>8317</v>
      </c>
      <c r="V3102" t="s">
        <v>8357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v>12</v>
      </c>
      <c r="G3103" t="s">
        <v>8221</v>
      </c>
      <c r="H3103" t="str">
        <f t="shared" si="192"/>
        <v>null</v>
      </c>
      <c r="I3103">
        <f t="shared" si="193"/>
        <v>12</v>
      </c>
      <c r="J3103">
        <v>12</v>
      </c>
      <c r="K3103" s="6">
        <v>25</v>
      </c>
      <c r="L3103" t="s">
        <v>8230</v>
      </c>
      <c r="M3103" t="s">
        <v>8249</v>
      </c>
      <c r="N3103">
        <v>1437033360</v>
      </c>
      <c r="O3103" s="11">
        <f t="shared" si="194"/>
        <v>42201.330555555556</v>
      </c>
      <c r="P3103">
        <v>1434445937</v>
      </c>
      <c r="Q3103" s="11">
        <f t="shared" si="195"/>
        <v>42171.383530092593</v>
      </c>
      <c r="R3103" t="b">
        <v>0</v>
      </c>
      <c r="S3103" t="b">
        <v>0</v>
      </c>
      <c r="T3103" t="s">
        <v>8303</v>
      </c>
      <c r="U3103" t="s">
        <v>8317</v>
      </c>
      <c r="V3103" t="s">
        <v>8357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v>39.112499999999997</v>
      </c>
      <c r="G3104" t="s">
        <v>8221</v>
      </c>
      <c r="H3104" t="str">
        <f t="shared" si="192"/>
        <v>null</v>
      </c>
      <c r="I3104">
        <f t="shared" si="193"/>
        <v>90</v>
      </c>
      <c r="J3104">
        <v>90</v>
      </c>
      <c r="K3104" s="6">
        <v>69.533333333333331</v>
      </c>
      <c r="L3104" t="s">
        <v>8225</v>
      </c>
      <c r="M3104" t="s">
        <v>8247</v>
      </c>
      <c r="N3104">
        <v>1471939818</v>
      </c>
      <c r="O3104" s="11">
        <f t="shared" si="194"/>
        <v>42605.340486111112</v>
      </c>
      <c r="P3104">
        <v>1467619818</v>
      </c>
      <c r="Q3104" s="11">
        <f t="shared" si="195"/>
        <v>42555.340486111112</v>
      </c>
      <c r="R3104" t="b">
        <v>0</v>
      </c>
      <c r="S3104" t="b">
        <v>0</v>
      </c>
      <c r="T3104" t="s">
        <v>8303</v>
      </c>
      <c r="U3104" t="s">
        <v>8317</v>
      </c>
      <c r="V3104" t="s">
        <v>8357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v>0.26829268292682928</v>
      </c>
      <c r="G3105" t="s">
        <v>8221</v>
      </c>
      <c r="H3105" t="str">
        <f t="shared" si="192"/>
        <v>null</v>
      </c>
      <c r="I3105">
        <f t="shared" si="193"/>
        <v>2</v>
      </c>
      <c r="J3105">
        <v>2</v>
      </c>
      <c r="K3105" s="6">
        <v>5.5</v>
      </c>
      <c r="L3105" t="s">
        <v>8224</v>
      </c>
      <c r="M3105" t="s">
        <v>8246</v>
      </c>
      <c r="N3105">
        <v>1434080706</v>
      </c>
      <c r="O3105" s="11">
        <f t="shared" si="194"/>
        <v>42167.156319444446</v>
      </c>
      <c r="P3105">
        <v>1428896706</v>
      </c>
      <c r="Q3105" s="11">
        <f t="shared" si="195"/>
        <v>42107.156319444446</v>
      </c>
      <c r="R3105" t="b">
        <v>0</v>
      </c>
      <c r="S3105" t="b">
        <v>0</v>
      </c>
      <c r="T3105" t="s">
        <v>8303</v>
      </c>
      <c r="U3105" t="s">
        <v>8317</v>
      </c>
      <c r="V3105" t="s">
        <v>8357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v>29.625</v>
      </c>
      <c r="G3106" t="s">
        <v>8221</v>
      </c>
      <c r="H3106" t="str">
        <f t="shared" si="192"/>
        <v>null</v>
      </c>
      <c r="I3106">
        <f t="shared" si="193"/>
        <v>5</v>
      </c>
      <c r="J3106">
        <v>5</v>
      </c>
      <c r="K3106" s="6">
        <v>237</v>
      </c>
      <c r="L3106" t="s">
        <v>8226</v>
      </c>
      <c r="M3106" t="s">
        <v>8248</v>
      </c>
      <c r="N3106">
        <v>1422928800</v>
      </c>
      <c r="O3106" s="11">
        <f t="shared" si="194"/>
        <v>42038.083333333328</v>
      </c>
      <c r="P3106">
        <v>1420235311</v>
      </c>
      <c r="Q3106" s="11">
        <f t="shared" si="195"/>
        <v>42006.908692129626</v>
      </c>
      <c r="R3106" t="b">
        <v>0</v>
      </c>
      <c r="S3106" t="b">
        <v>0</v>
      </c>
      <c r="T3106" t="s">
        <v>8303</v>
      </c>
      <c r="U3106" t="s">
        <v>8317</v>
      </c>
      <c r="V3106" t="s">
        <v>8357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v>42.360992301112063</v>
      </c>
      <c r="G3107" t="s">
        <v>8221</v>
      </c>
      <c r="H3107" t="str">
        <f t="shared" si="192"/>
        <v>null</v>
      </c>
      <c r="I3107">
        <f t="shared" si="193"/>
        <v>31</v>
      </c>
      <c r="J3107">
        <v>31</v>
      </c>
      <c r="K3107" s="6">
        <v>79.870967741935488</v>
      </c>
      <c r="L3107" t="s">
        <v>8224</v>
      </c>
      <c r="M3107" t="s">
        <v>8246</v>
      </c>
      <c r="N3107">
        <v>1413694800</v>
      </c>
      <c r="O3107" s="11">
        <f t="shared" si="194"/>
        <v>41931.208333333336</v>
      </c>
      <c r="P3107">
        <v>1408986916</v>
      </c>
      <c r="Q3107" s="11">
        <f t="shared" si="195"/>
        <v>41876.718935185185</v>
      </c>
      <c r="R3107" t="b">
        <v>0</v>
      </c>
      <c r="S3107" t="b">
        <v>0</v>
      </c>
      <c r="T3107" t="s">
        <v>8303</v>
      </c>
      <c r="U3107" t="s">
        <v>8317</v>
      </c>
      <c r="V3107" t="s">
        <v>8357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v>4.1000000000000005</v>
      </c>
      <c r="G3108" t="s">
        <v>8221</v>
      </c>
      <c r="H3108" t="str">
        <f t="shared" si="192"/>
        <v>null</v>
      </c>
      <c r="I3108">
        <f t="shared" si="193"/>
        <v>4</v>
      </c>
      <c r="J3108">
        <v>4</v>
      </c>
      <c r="K3108" s="6">
        <v>10.25</v>
      </c>
      <c r="L3108" t="s">
        <v>8225</v>
      </c>
      <c r="M3108" t="s">
        <v>8247</v>
      </c>
      <c r="N3108">
        <v>1442440800</v>
      </c>
      <c r="O3108" s="11">
        <f t="shared" si="194"/>
        <v>42263.916666666672</v>
      </c>
      <c r="P3108">
        <v>1440497876</v>
      </c>
      <c r="Q3108" s="11">
        <f t="shared" si="195"/>
        <v>42241.429120370376</v>
      </c>
      <c r="R3108" t="b">
        <v>0</v>
      </c>
      <c r="S3108" t="b">
        <v>0</v>
      </c>
      <c r="T3108" t="s">
        <v>8303</v>
      </c>
      <c r="U3108" t="s">
        <v>8317</v>
      </c>
      <c r="V3108" t="s">
        <v>8357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v>19.762499999999999</v>
      </c>
      <c r="G3109" t="s">
        <v>8221</v>
      </c>
      <c r="H3109" t="str">
        <f t="shared" si="192"/>
        <v>null</v>
      </c>
      <c r="I3109">
        <f t="shared" si="193"/>
        <v>29</v>
      </c>
      <c r="J3109">
        <v>29</v>
      </c>
      <c r="K3109" s="6">
        <v>272.58620689655174</v>
      </c>
      <c r="L3109" t="s">
        <v>8224</v>
      </c>
      <c r="M3109" t="s">
        <v>8246</v>
      </c>
      <c r="N3109">
        <v>1431372751</v>
      </c>
      <c r="O3109" s="11">
        <f t="shared" si="194"/>
        <v>42135.814247685179</v>
      </c>
      <c r="P3109">
        <v>1430767951</v>
      </c>
      <c r="Q3109" s="11">
        <f t="shared" si="195"/>
        <v>42128.814247685179</v>
      </c>
      <c r="R3109" t="b">
        <v>0</v>
      </c>
      <c r="S3109" t="b">
        <v>0</v>
      </c>
      <c r="T3109" t="s">
        <v>8303</v>
      </c>
      <c r="U3109" t="s">
        <v>8317</v>
      </c>
      <c r="V3109" t="s">
        <v>8357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v>5.1999999999999998E-2</v>
      </c>
      <c r="G3110" t="s">
        <v>8221</v>
      </c>
      <c r="H3110" t="str">
        <f t="shared" si="192"/>
        <v>null</v>
      </c>
      <c r="I3110">
        <f t="shared" si="193"/>
        <v>2</v>
      </c>
      <c r="J3110">
        <v>2</v>
      </c>
      <c r="K3110" s="6">
        <v>13</v>
      </c>
      <c r="L3110" t="s">
        <v>8224</v>
      </c>
      <c r="M3110" t="s">
        <v>8246</v>
      </c>
      <c r="N3110">
        <v>1430234394</v>
      </c>
      <c r="O3110" s="11">
        <f t="shared" si="194"/>
        <v>42122.638819444444</v>
      </c>
      <c r="P3110">
        <v>1425053994</v>
      </c>
      <c r="Q3110" s="11">
        <f t="shared" si="195"/>
        <v>42062.680486111116</v>
      </c>
      <c r="R3110" t="b">
        <v>0</v>
      </c>
      <c r="S3110" t="b">
        <v>0</v>
      </c>
      <c r="T3110" t="s">
        <v>8303</v>
      </c>
      <c r="U3110" t="s">
        <v>8317</v>
      </c>
      <c r="V3110" t="s">
        <v>8357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v>25.030188679245285</v>
      </c>
      <c r="G3111" t="s">
        <v>8221</v>
      </c>
      <c r="H3111" t="str">
        <f t="shared" si="192"/>
        <v>null</v>
      </c>
      <c r="I3111">
        <f t="shared" si="193"/>
        <v>114</v>
      </c>
      <c r="J3111">
        <v>114</v>
      </c>
      <c r="K3111" s="6">
        <v>58.184210526315788</v>
      </c>
      <c r="L3111" t="s">
        <v>8224</v>
      </c>
      <c r="M3111" t="s">
        <v>8246</v>
      </c>
      <c r="N3111">
        <v>1409194810</v>
      </c>
      <c r="O3111" s="11">
        <f t="shared" si="194"/>
        <v>41879.125115740739</v>
      </c>
      <c r="P3111">
        <v>1406170810</v>
      </c>
      <c r="Q3111" s="11">
        <f t="shared" si="195"/>
        <v>41844.125115740739</v>
      </c>
      <c r="R3111" t="b">
        <v>0</v>
      </c>
      <c r="S3111" t="b">
        <v>0</v>
      </c>
      <c r="T3111" t="s">
        <v>8303</v>
      </c>
      <c r="U3111" t="s">
        <v>8317</v>
      </c>
      <c r="V3111" t="s">
        <v>8357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v>0.04</v>
      </c>
      <c r="G3112" t="s">
        <v>8221</v>
      </c>
      <c r="H3112" t="str">
        <f t="shared" si="192"/>
        <v>null</v>
      </c>
      <c r="I3112">
        <f t="shared" si="193"/>
        <v>1</v>
      </c>
      <c r="J3112">
        <v>1</v>
      </c>
      <c r="K3112" s="6">
        <v>10</v>
      </c>
      <c r="L3112" t="s">
        <v>8224</v>
      </c>
      <c r="M3112" t="s">
        <v>8246</v>
      </c>
      <c r="N3112">
        <v>1487465119</v>
      </c>
      <c r="O3112" s="11">
        <f t="shared" si="194"/>
        <v>42785.031469907408</v>
      </c>
      <c r="P3112">
        <v>1484009119</v>
      </c>
      <c r="Q3112" s="11">
        <f t="shared" si="195"/>
        <v>42745.031469907408</v>
      </c>
      <c r="R3112" t="b">
        <v>0</v>
      </c>
      <c r="S3112" t="b">
        <v>0</v>
      </c>
      <c r="T3112" t="s">
        <v>8303</v>
      </c>
      <c r="U3112" t="s">
        <v>8317</v>
      </c>
      <c r="V3112" t="s">
        <v>8357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v>26.640000000000004</v>
      </c>
      <c r="G3113" t="s">
        <v>8221</v>
      </c>
      <c r="H3113" t="str">
        <f t="shared" si="192"/>
        <v>null</v>
      </c>
      <c r="I3113">
        <f t="shared" si="193"/>
        <v>76</v>
      </c>
      <c r="J3113">
        <v>76</v>
      </c>
      <c r="K3113" s="6">
        <v>70.10526315789474</v>
      </c>
      <c r="L3113" t="s">
        <v>8224</v>
      </c>
      <c r="M3113" t="s">
        <v>8246</v>
      </c>
      <c r="N3113">
        <v>1412432220</v>
      </c>
      <c r="O3113" s="11">
        <f t="shared" si="194"/>
        <v>41916.595138888886</v>
      </c>
      <c r="P3113">
        <v>1409753820</v>
      </c>
      <c r="Q3113" s="11">
        <f t="shared" si="195"/>
        <v>41885.595138888886</v>
      </c>
      <c r="R3113" t="b">
        <v>0</v>
      </c>
      <c r="S3113" t="b">
        <v>0</v>
      </c>
      <c r="T3113" t="s">
        <v>8303</v>
      </c>
      <c r="U3113" t="s">
        <v>8317</v>
      </c>
      <c r="V3113" t="s">
        <v>8357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v>4.7363636363636363</v>
      </c>
      <c r="G3114" t="s">
        <v>8221</v>
      </c>
      <c r="H3114" t="str">
        <f t="shared" si="192"/>
        <v>null</v>
      </c>
      <c r="I3114">
        <f t="shared" si="193"/>
        <v>9</v>
      </c>
      <c r="J3114">
        <v>9</v>
      </c>
      <c r="K3114" s="6">
        <v>57.888888888888886</v>
      </c>
      <c r="L3114" t="s">
        <v>8224</v>
      </c>
      <c r="M3114" t="s">
        <v>8246</v>
      </c>
      <c r="N3114">
        <v>1477968934</v>
      </c>
      <c r="O3114" s="11">
        <f t="shared" si="194"/>
        <v>42675.121921296297</v>
      </c>
      <c r="P3114">
        <v>1472784934</v>
      </c>
      <c r="Q3114" s="11">
        <f t="shared" si="195"/>
        <v>42615.121921296297</v>
      </c>
      <c r="R3114" t="b">
        <v>0</v>
      </c>
      <c r="S3114" t="b">
        <v>0</v>
      </c>
      <c r="T3114" t="s">
        <v>8303</v>
      </c>
      <c r="U3114" t="s">
        <v>8317</v>
      </c>
      <c r="V3114" t="s">
        <v>8357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v>4.2435339894712749</v>
      </c>
      <c r="G3115" t="s">
        <v>8221</v>
      </c>
      <c r="H3115" t="str">
        <f t="shared" si="192"/>
        <v>null</v>
      </c>
      <c r="I3115">
        <f t="shared" si="193"/>
        <v>37</v>
      </c>
      <c r="J3115">
        <v>37</v>
      </c>
      <c r="K3115" s="6">
        <v>125.27027027027027</v>
      </c>
      <c r="L3115" t="s">
        <v>8224</v>
      </c>
      <c r="M3115" t="s">
        <v>8246</v>
      </c>
      <c r="N3115">
        <v>1429291982</v>
      </c>
      <c r="O3115" s="11">
        <f t="shared" si="194"/>
        <v>42111.731273148151</v>
      </c>
      <c r="P3115">
        <v>1426699982</v>
      </c>
      <c r="Q3115" s="11">
        <f t="shared" si="195"/>
        <v>42081.731273148151</v>
      </c>
      <c r="R3115" t="b">
        <v>0</v>
      </c>
      <c r="S3115" t="b">
        <v>0</v>
      </c>
      <c r="T3115" t="s">
        <v>8303</v>
      </c>
      <c r="U3115" t="s">
        <v>8317</v>
      </c>
      <c r="V3115" t="s">
        <v>8357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v>0</v>
      </c>
      <c r="G3116" t="s">
        <v>8221</v>
      </c>
      <c r="H3116" t="str">
        <f t="shared" si="192"/>
        <v>null</v>
      </c>
      <c r="I3116">
        <f t="shared" si="193"/>
        <v>0</v>
      </c>
      <c r="J3116">
        <v>0</v>
      </c>
      <c r="K3116" s="7">
        <v>0</v>
      </c>
      <c r="L3116" t="s">
        <v>8224</v>
      </c>
      <c r="M3116" t="s">
        <v>8246</v>
      </c>
      <c r="N3116">
        <v>1411312250</v>
      </c>
      <c r="O3116" s="11">
        <f t="shared" si="194"/>
        <v>41903.632523148146</v>
      </c>
      <c r="P3116">
        <v>1406128250</v>
      </c>
      <c r="Q3116" s="11">
        <f t="shared" si="195"/>
        <v>41843.632523148146</v>
      </c>
      <c r="R3116" t="b">
        <v>0</v>
      </c>
      <c r="S3116" t="b">
        <v>0</v>
      </c>
      <c r="T3116" t="s">
        <v>8303</v>
      </c>
      <c r="U3116" t="s">
        <v>8317</v>
      </c>
      <c r="V3116" t="s">
        <v>8357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v>3</v>
      </c>
      <c r="G3117" t="s">
        <v>8221</v>
      </c>
      <c r="H3117" t="str">
        <f t="shared" si="192"/>
        <v>null</v>
      </c>
      <c r="I3117">
        <f t="shared" si="193"/>
        <v>1</v>
      </c>
      <c r="J3117">
        <v>1</v>
      </c>
      <c r="K3117" s="6">
        <v>300</v>
      </c>
      <c r="L3117" t="s">
        <v>8235</v>
      </c>
      <c r="M3117" t="s">
        <v>8255</v>
      </c>
      <c r="N3117">
        <v>1465123427</v>
      </c>
      <c r="O3117" s="11">
        <f t="shared" si="194"/>
        <v>42526.447071759263</v>
      </c>
      <c r="P3117">
        <v>1462531427</v>
      </c>
      <c r="Q3117" s="11">
        <f t="shared" si="195"/>
        <v>42496.447071759263</v>
      </c>
      <c r="R3117" t="b">
        <v>0</v>
      </c>
      <c r="S3117" t="b">
        <v>0</v>
      </c>
      <c r="T3117" t="s">
        <v>8303</v>
      </c>
      <c r="U3117" t="s">
        <v>8317</v>
      </c>
      <c r="V3117" t="s">
        <v>8357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v>57.333333333333336</v>
      </c>
      <c r="G3118" t="s">
        <v>8221</v>
      </c>
      <c r="H3118" t="str">
        <f t="shared" si="192"/>
        <v>null</v>
      </c>
      <c r="I3118">
        <f t="shared" si="193"/>
        <v>10</v>
      </c>
      <c r="J3118">
        <v>10</v>
      </c>
      <c r="K3118" s="6">
        <v>43</v>
      </c>
      <c r="L3118" t="s">
        <v>8224</v>
      </c>
      <c r="M3118" t="s">
        <v>8246</v>
      </c>
      <c r="N3118">
        <v>1427890925</v>
      </c>
      <c r="O3118" s="11">
        <f t="shared" si="194"/>
        <v>42095.515335648146</v>
      </c>
      <c r="P3118">
        <v>1426681325</v>
      </c>
      <c r="Q3118" s="11">
        <f t="shared" si="195"/>
        <v>42081.515335648146</v>
      </c>
      <c r="R3118" t="b">
        <v>0</v>
      </c>
      <c r="S3118" t="b">
        <v>0</v>
      </c>
      <c r="T3118" t="s">
        <v>8303</v>
      </c>
      <c r="U3118" t="s">
        <v>8317</v>
      </c>
      <c r="V3118" t="s">
        <v>8357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v>0.1</v>
      </c>
      <c r="G3119" t="s">
        <v>8221</v>
      </c>
      <c r="H3119" t="str">
        <f t="shared" si="192"/>
        <v>null</v>
      </c>
      <c r="I3119">
        <f t="shared" si="193"/>
        <v>1</v>
      </c>
      <c r="J3119">
        <v>1</v>
      </c>
      <c r="K3119" s="6">
        <v>1</v>
      </c>
      <c r="L3119" t="s">
        <v>8225</v>
      </c>
      <c r="M3119" t="s">
        <v>8247</v>
      </c>
      <c r="N3119">
        <v>1464354720</v>
      </c>
      <c r="O3119" s="11">
        <f t="shared" si="194"/>
        <v>42517.55</v>
      </c>
      <c r="P3119">
        <v>1463648360</v>
      </c>
      <c r="Q3119" s="11">
        <f t="shared" si="195"/>
        <v>42509.374537037031</v>
      </c>
      <c r="R3119" t="b">
        <v>0</v>
      </c>
      <c r="S3119" t="b">
        <v>0</v>
      </c>
      <c r="T3119" t="s">
        <v>8303</v>
      </c>
      <c r="U3119" t="s">
        <v>8317</v>
      </c>
      <c r="V3119" t="s">
        <v>8357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v>0.31</v>
      </c>
      <c r="G3120" t="s">
        <v>8221</v>
      </c>
      <c r="H3120" t="str">
        <f t="shared" si="192"/>
        <v>null</v>
      </c>
      <c r="I3120">
        <f t="shared" si="193"/>
        <v>2</v>
      </c>
      <c r="J3120">
        <v>2</v>
      </c>
      <c r="K3120" s="6">
        <v>775</v>
      </c>
      <c r="L3120" t="s">
        <v>8235</v>
      </c>
      <c r="M3120" t="s">
        <v>8255</v>
      </c>
      <c r="N3120">
        <v>1467473723</v>
      </c>
      <c r="O3120" s="11">
        <f t="shared" si="194"/>
        <v>42553.649571759262</v>
      </c>
      <c r="P3120">
        <v>1465832123</v>
      </c>
      <c r="Q3120" s="11">
        <f t="shared" si="195"/>
        <v>42534.649571759262</v>
      </c>
      <c r="R3120" t="b">
        <v>0</v>
      </c>
      <c r="S3120" t="b">
        <v>0</v>
      </c>
      <c r="T3120" t="s">
        <v>8303</v>
      </c>
      <c r="U3120" t="s">
        <v>8317</v>
      </c>
      <c r="V3120" t="s">
        <v>8357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v>0.05</v>
      </c>
      <c r="G3121" t="s">
        <v>8221</v>
      </c>
      <c r="H3121" t="str">
        <f t="shared" si="192"/>
        <v>null</v>
      </c>
      <c r="I3121">
        <f t="shared" si="193"/>
        <v>1</v>
      </c>
      <c r="J3121">
        <v>1</v>
      </c>
      <c r="K3121" s="6">
        <v>5</v>
      </c>
      <c r="L3121" t="s">
        <v>8224</v>
      </c>
      <c r="M3121" t="s">
        <v>8246</v>
      </c>
      <c r="N3121">
        <v>1427414732</v>
      </c>
      <c r="O3121" s="11">
        <f t="shared" si="194"/>
        <v>42090.003842592589</v>
      </c>
      <c r="P3121">
        <v>1424826332</v>
      </c>
      <c r="Q3121" s="11">
        <f t="shared" si="195"/>
        <v>42060.04550925926</v>
      </c>
      <c r="R3121" t="b">
        <v>0</v>
      </c>
      <c r="S3121" t="b">
        <v>0</v>
      </c>
      <c r="T3121" t="s">
        <v>8303</v>
      </c>
      <c r="U3121" t="s">
        <v>8317</v>
      </c>
      <c r="V3121" t="s">
        <v>8357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v>9.8461538461538465E-3</v>
      </c>
      <c r="G3122" t="s">
        <v>8221</v>
      </c>
      <c r="H3122" t="str">
        <f t="shared" si="192"/>
        <v>null</v>
      </c>
      <c r="I3122">
        <f t="shared" si="193"/>
        <v>10</v>
      </c>
      <c r="J3122">
        <v>10</v>
      </c>
      <c r="K3122" s="6">
        <v>12.8</v>
      </c>
      <c r="L3122" t="s">
        <v>8233</v>
      </c>
      <c r="M3122" t="s">
        <v>8249</v>
      </c>
      <c r="N3122">
        <v>1462484196</v>
      </c>
      <c r="O3122" s="11">
        <f t="shared" si="194"/>
        <v>42495.900416666671</v>
      </c>
      <c r="P3122">
        <v>1457303796</v>
      </c>
      <c r="Q3122" s="11">
        <f t="shared" si="195"/>
        <v>42435.942083333335</v>
      </c>
      <c r="R3122" t="b">
        <v>0</v>
      </c>
      <c r="S3122" t="b">
        <v>0</v>
      </c>
      <c r="T3122" t="s">
        <v>8303</v>
      </c>
      <c r="U3122" t="s">
        <v>8317</v>
      </c>
      <c r="V3122" t="s">
        <v>8357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v>0.66666666666666674</v>
      </c>
      <c r="G3123" t="s">
        <v>8220</v>
      </c>
      <c r="H3123" t="str">
        <f t="shared" si="192"/>
        <v>null</v>
      </c>
      <c r="I3123" t="str">
        <f t="shared" si="193"/>
        <v>null</v>
      </c>
      <c r="J3123">
        <v>1</v>
      </c>
      <c r="K3123" s="6">
        <v>10</v>
      </c>
      <c r="L3123" t="s">
        <v>8229</v>
      </c>
      <c r="M3123" t="s">
        <v>8251</v>
      </c>
      <c r="N3123">
        <v>1411748335</v>
      </c>
      <c r="O3123" s="11">
        <f t="shared" si="194"/>
        <v>41908.679803240739</v>
      </c>
      <c r="P3123">
        <v>1406564335</v>
      </c>
      <c r="Q3123" s="11">
        <f t="shared" si="195"/>
        <v>41848.679803240739</v>
      </c>
      <c r="R3123" t="b">
        <v>0</v>
      </c>
      <c r="S3123" t="b">
        <v>0</v>
      </c>
      <c r="T3123" t="s">
        <v>8303</v>
      </c>
      <c r="U3123" t="s">
        <v>8317</v>
      </c>
      <c r="V3123" t="s">
        <v>8357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v>58.291457286432156</v>
      </c>
      <c r="G3124" t="s">
        <v>8220</v>
      </c>
      <c r="H3124" t="str">
        <f t="shared" si="192"/>
        <v>null</v>
      </c>
      <c r="I3124" t="str">
        <f t="shared" si="193"/>
        <v>null</v>
      </c>
      <c r="J3124">
        <v>2</v>
      </c>
      <c r="K3124" s="6">
        <v>58</v>
      </c>
      <c r="L3124" t="s">
        <v>8224</v>
      </c>
      <c r="M3124" t="s">
        <v>8246</v>
      </c>
      <c r="N3124">
        <v>1478733732</v>
      </c>
      <c r="O3124" s="11">
        <f t="shared" si="194"/>
        <v>42683.973750000005</v>
      </c>
      <c r="P3124">
        <v>1478298132</v>
      </c>
      <c r="Q3124" s="11">
        <f t="shared" si="195"/>
        <v>42678.932083333333</v>
      </c>
      <c r="R3124" t="b">
        <v>0</v>
      </c>
      <c r="S3124" t="b">
        <v>0</v>
      </c>
      <c r="T3124" t="s">
        <v>8303</v>
      </c>
      <c r="U3124" t="s">
        <v>8317</v>
      </c>
      <c r="V3124" t="s">
        <v>8357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v>68.153599999999997</v>
      </c>
      <c r="G3125" t="s">
        <v>8220</v>
      </c>
      <c r="H3125" t="str">
        <f t="shared" si="192"/>
        <v>null</v>
      </c>
      <c r="I3125" t="str">
        <f t="shared" si="193"/>
        <v>null</v>
      </c>
      <c r="J3125">
        <v>348</v>
      </c>
      <c r="K3125" s="6">
        <v>244.80459770114942</v>
      </c>
      <c r="L3125" t="s">
        <v>8224</v>
      </c>
      <c r="M3125" t="s">
        <v>8246</v>
      </c>
      <c r="N3125">
        <v>1468108198</v>
      </c>
      <c r="O3125" s="11">
        <f t="shared" si="194"/>
        <v>42560.993032407408</v>
      </c>
      <c r="P3125">
        <v>1465516198</v>
      </c>
      <c r="Q3125" s="11">
        <f t="shared" si="195"/>
        <v>42530.993032407408</v>
      </c>
      <c r="R3125" t="b">
        <v>0</v>
      </c>
      <c r="S3125" t="b">
        <v>0</v>
      </c>
      <c r="T3125" t="s">
        <v>8303</v>
      </c>
      <c r="U3125" t="s">
        <v>8317</v>
      </c>
      <c r="V3125" t="s">
        <v>8357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v>3.2499999999999999E-3</v>
      </c>
      <c r="G3126" t="s">
        <v>8220</v>
      </c>
      <c r="H3126" t="str">
        <f t="shared" si="192"/>
        <v>null</v>
      </c>
      <c r="I3126" t="str">
        <f t="shared" si="193"/>
        <v>null</v>
      </c>
      <c r="J3126">
        <v>4</v>
      </c>
      <c r="K3126" s="6">
        <v>6.5</v>
      </c>
      <c r="L3126" t="s">
        <v>8224</v>
      </c>
      <c r="M3126" t="s">
        <v>8246</v>
      </c>
      <c r="N3126">
        <v>1422902601</v>
      </c>
      <c r="O3126" s="11">
        <f t="shared" si="194"/>
        <v>42037.780104166668</v>
      </c>
      <c r="P3126">
        <v>1417718601</v>
      </c>
      <c r="Q3126" s="11">
        <f t="shared" si="195"/>
        <v>41977.780104166668</v>
      </c>
      <c r="R3126" t="b">
        <v>0</v>
      </c>
      <c r="S3126" t="b">
        <v>0</v>
      </c>
      <c r="T3126" t="s">
        <v>8303</v>
      </c>
      <c r="U3126" t="s">
        <v>8317</v>
      </c>
      <c r="V3126" t="s">
        <v>8357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v>0</v>
      </c>
      <c r="G3127" t="s">
        <v>8220</v>
      </c>
      <c r="H3127" t="str">
        <f t="shared" si="192"/>
        <v>null</v>
      </c>
      <c r="I3127" t="str">
        <f t="shared" si="193"/>
        <v>null</v>
      </c>
      <c r="J3127">
        <v>0</v>
      </c>
      <c r="K3127" s="7">
        <v>0</v>
      </c>
      <c r="L3127" t="s">
        <v>8224</v>
      </c>
      <c r="M3127" t="s">
        <v>8246</v>
      </c>
      <c r="N3127">
        <v>1452142672</v>
      </c>
      <c r="O3127" s="11">
        <f t="shared" si="194"/>
        <v>42376.20685185185</v>
      </c>
      <c r="P3127">
        <v>1449550672</v>
      </c>
      <c r="Q3127" s="11">
        <f t="shared" si="195"/>
        <v>42346.20685185185</v>
      </c>
      <c r="R3127" t="b">
        <v>0</v>
      </c>
      <c r="S3127" t="b">
        <v>0</v>
      </c>
      <c r="T3127" t="s">
        <v>8303</v>
      </c>
      <c r="U3127" t="s">
        <v>8317</v>
      </c>
      <c r="V3127" t="s">
        <v>8357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v>4.16</v>
      </c>
      <c r="G3128" t="s">
        <v>8220</v>
      </c>
      <c r="H3128" t="str">
        <f t="shared" si="192"/>
        <v>null</v>
      </c>
      <c r="I3128" t="str">
        <f t="shared" si="193"/>
        <v>null</v>
      </c>
      <c r="J3128">
        <v>17</v>
      </c>
      <c r="K3128" s="6">
        <v>61.176470588235297</v>
      </c>
      <c r="L3128" t="s">
        <v>8224</v>
      </c>
      <c r="M3128" t="s">
        <v>8246</v>
      </c>
      <c r="N3128">
        <v>1459121162</v>
      </c>
      <c r="O3128" s="11">
        <f t="shared" si="194"/>
        <v>42456.976412037038</v>
      </c>
      <c r="P3128">
        <v>1456532762</v>
      </c>
      <c r="Q3128" s="11">
        <f t="shared" si="195"/>
        <v>42427.01807870371</v>
      </c>
      <c r="R3128" t="b">
        <v>0</v>
      </c>
      <c r="S3128" t="b">
        <v>0</v>
      </c>
      <c r="T3128" t="s">
        <v>8303</v>
      </c>
      <c r="U3128" t="s">
        <v>8317</v>
      </c>
      <c r="V3128" t="s">
        <v>8357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v>0</v>
      </c>
      <c r="G3129" t="s">
        <v>8220</v>
      </c>
      <c r="H3129" t="str">
        <f t="shared" si="192"/>
        <v>null</v>
      </c>
      <c r="I3129" t="str">
        <f t="shared" si="193"/>
        <v>null</v>
      </c>
      <c r="J3129">
        <v>0</v>
      </c>
      <c r="K3129" s="7">
        <v>0</v>
      </c>
      <c r="L3129" t="s">
        <v>8224</v>
      </c>
      <c r="M3129" t="s">
        <v>8246</v>
      </c>
      <c r="N3129">
        <v>1425242029</v>
      </c>
      <c r="O3129" s="11">
        <f t="shared" si="194"/>
        <v>42064.856817129628</v>
      </c>
      <c r="P3129">
        <v>1422650029</v>
      </c>
      <c r="Q3129" s="11">
        <f t="shared" si="195"/>
        <v>42034.856817129628</v>
      </c>
      <c r="R3129" t="b">
        <v>0</v>
      </c>
      <c r="S3129" t="b">
        <v>0</v>
      </c>
      <c r="T3129" t="s">
        <v>8303</v>
      </c>
      <c r="U3129" t="s">
        <v>8317</v>
      </c>
      <c r="V3129" t="s">
        <v>8357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v>108.60666666666667</v>
      </c>
      <c r="G3130" t="s">
        <v>8222</v>
      </c>
      <c r="H3130" t="str">
        <f t="shared" si="192"/>
        <v>null</v>
      </c>
      <c r="I3130" t="str">
        <f t="shared" si="193"/>
        <v>null</v>
      </c>
      <c r="J3130">
        <v>117</v>
      </c>
      <c r="K3130" s="6">
        <v>139.23931623931625</v>
      </c>
      <c r="L3130" t="s">
        <v>8224</v>
      </c>
      <c r="M3130" t="s">
        <v>8246</v>
      </c>
      <c r="N3130">
        <v>1489690141</v>
      </c>
      <c r="O3130" s="11">
        <f t="shared" si="194"/>
        <v>42810.784039351856</v>
      </c>
      <c r="P3130">
        <v>1487101741</v>
      </c>
      <c r="Q3130" s="11">
        <f t="shared" si="195"/>
        <v>42780.825706018513</v>
      </c>
      <c r="R3130" t="b">
        <v>0</v>
      </c>
      <c r="S3130" t="b">
        <v>0</v>
      </c>
      <c r="T3130" t="s">
        <v>8271</v>
      </c>
      <c r="U3130" t="s">
        <v>8317</v>
      </c>
      <c r="V3130" t="s">
        <v>8318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v>0.8</v>
      </c>
      <c r="G3131" t="s">
        <v>8222</v>
      </c>
      <c r="H3131" t="str">
        <f t="shared" si="192"/>
        <v>null</v>
      </c>
      <c r="I3131" t="str">
        <f t="shared" si="193"/>
        <v>null</v>
      </c>
      <c r="J3131">
        <v>1</v>
      </c>
      <c r="K3131" s="6">
        <v>10</v>
      </c>
      <c r="L3131" t="s">
        <v>8224</v>
      </c>
      <c r="M3131" t="s">
        <v>8246</v>
      </c>
      <c r="N3131">
        <v>1492542819</v>
      </c>
      <c r="O3131" s="11">
        <f t="shared" si="194"/>
        <v>42843.801145833335</v>
      </c>
      <c r="P3131">
        <v>1489090419</v>
      </c>
      <c r="Q3131" s="11">
        <f t="shared" si="195"/>
        <v>42803.842812499999</v>
      </c>
      <c r="R3131" t="b">
        <v>0</v>
      </c>
      <c r="S3131" t="b">
        <v>0</v>
      </c>
      <c r="T3131" t="s">
        <v>8271</v>
      </c>
      <c r="U3131" t="s">
        <v>8317</v>
      </c>
      <c r="V3131" t="s">
        <v>8318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v>3.75</v>
      </c>
      <c r="G3132" t="s">
        <v>8222</v>
      </c>
      <c r="H3132" t="str">
        <f t="shared" si="192"/>
        <v>null</v>
      </c>
      <c r="I3132" t="str">
        <f t="shared" si="193"/>
        <v>null</v>
      </c>
      <c r="J3132">
        <v>4</v>
      </c>
      <c r="K3132" s="6">
        <v>93.75</v>
      </c>
      <c r="L3132" t="s">
        <v>8224</v>
      </c>
      <c r="M3132" t="s">
        <v>8246</v>
      </c>
      <c r="N3132">
        <v>1492145940</v>
      </c>
      <c r="O3132" s="11">
        <f t="shared" si="194"/>
        <v>42839.207638888889</v>
      </c>
      <c r="P3132">
        <v>1489504916</v>
      </c>
      <c r="Q3132" s="11">
        <f t="shared" si="195"/>
        <v>42808.640231481477</v>
      </c>
      <c r="R3132" t="b">
        <v>0</v>
      </c>
      <c r="S3132" t="b">
        <v>0</v>
      </c>
      <c r="T3132" t="s">
        <v>8271</v>
      </c>
      <c r="U3132" t="s">
        <v>8317</v>
      </c>
      <c r="V3132" t="s">
        <v>8318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v>15.731707317073171</v>
      </c>
      <c r="G3133" t="s">
        <v>8222</v>
      </c>
      <c r="H3133" t="str">
        <f t="shared" si="192"/>
        <v>null</v>
      </c>
      <c r="I3133" t="str">
        <f t="shared" si="193"/>
        <v>null</v>
      </c>
      <c r="J3133">
        <v>12</v>
      </c>
      <c r="K3133" s="6">
        <v>53.75</v>
      </c>
      <c r="L3133" t="s">
        <v>8224</v>
      </c>
      <c r="M3133" t="s">
        <v>8246</v>
      </c>
      <c r="N3133">
        <v>1491656045</v>
      </c>
      <c r="O3133" s="11">
        <f t="shared" si="194"/>
        <v>42833.537557870368</v>
      </c>
      <c r="P3133">
        <v>1489067645</v>
      </c>
      <c r="Q3133" s="11">
        <f t="shared" si="195"/>
        <v>42803.579224537039</v>
      </c>
      <c r="R3133" t="b">
        <v>0</v>
      </c>
      <c r="S3133" t="b">
        <v>0</v>
      </c>
      <c r="T3133" t="s">
        <v>8271</v>
      </c>
      <c r="U3133" t="s">
        <v>8317</v>
      </c>
      <c r="V3133" t="s">
        <v>8318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v>3.3333333333333333E-2</v>
      </c>
      <c r="G3134" t="s">
        <v>8222</v>
      </c>
      <c r="H3134" t="str">
        <f t="shared" si="192"/>
        <v>null</v>
      </c>
      <c r="I3134" t="str">
        <f t="shared" si="193"/>
        <v>null</v>
      </c>
      <c r="J3134">
        <v>1</v>
      </c>
      <c r="K3134" s="6">
        <v>10</v>
      </c>
      <c r="L3134" t="s">
        <v>8224</v>
      </c>
      <c r="M3134" t="s">
        <v>8246</v>
      </c>
      <c r="N3134">
        <v>1492759460</v>
      </c>
      <c r="O3134" s="11">
        <f t="shared" si="194"/>
        <v>42846.308564814812</v>
      </c>
      <c r="P3134">
        <v>1487579060</v>
      </c>
      <c r="Q3134" s="11">
        <f t="shared" si="195"/>
        <v>42786.350231481483</v>
      </c>
      <c r="R3134" t="b">
        <v>0</v>
      </c>
      <c r="S3134" t="b">
        <v>0</v>
      </c>
      <c r="T3134" t="s">
        <v>8271</v>
      </c>
      <c r="U3134" t="s">
        <v>8317</v>
      </c>
      <c r="V3134" t="s">
        <v>8318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v>108</v>
      </c>
      <c r="G3135" t="s">
        <v>8222</v>
      </c>
      <c r="H3135" t="str">
        <f t="shared" si="192"/>
        <v>null</v>
      </c>
      <c r="I3135" t="str">
        <f t="shared" si="193"/>
        <v>null</v>
      </c>
      <c r="J3135">
        <v>16</v>
      </c>
      <c r="K3135" s="6">
        <v>33.75</v>
      </c>
      <c r="L3135" t="s">
        <v>8225</v>
      </c>
      <c r="M3135" t="s">
        <v>8247</v>
      </c>
      <c r="N3135">
        <v>1490358834</v>
      </c>
      <c r="O3135" s="11">
        <f t="shared" si="194"/>
        <v>42818.523541666669</v>
      </c>
      <c r="P3135">
        <v>1487770434</v>
      </c>
      <c r="Q3135" s="11">
        <f t="shared" si="195"/>
        <v>42788.565208333333</v>
      </c>
      <c r="R3135" t="b">
        <v>0</v>
      </c>
      <c r="S3135" t="b">
        <v>0</v>
      </c>
      <c r="T3135" t="s">
        <v>8271</v>
      </c>
      <c r="U3135" t="s">
        <v>8317</v>
      </c>
      <c r="V3135" t="s">
        <v>8318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v>22.5</v>
      </c>
      <c r="G3136" t="s">
        <v>8222</v>
      </c>
      <c r="H3136" t="str">
        <f t="shared" si="192"/>
        <v>null</v>
      </c>
      <c r="I3136" t="str">
        <f t="shared" si="193"/>
        <v>null</v>
      </c>
      <c r="J3136">
        <v>12</v>
      </c>
      <c r="K3136" s="6">
        <v>18.75</v>
      </c>
      <c r="L3136" t="s">
        <v>8225</v>
      </c>
      <c r="M3136" t="s">
        <v>8247</v>
      </c>
      <c r="N3136">
        <v>1490631419</v>
      </c>
      <c r="O3136" s="11">
        <f t="shared" si="194"/>
        <v>42821.678460648152</v>
      </c>
      <c r="P3136">
        <v>1488820619</v>
      </c>
      <c r="Q3136" s="11">
        <f t="shared" si="195"/>
        <v>42800.720127314817</v>
      </c>
      <c r="R3136" t="b">
        <v>0</v>
      </c>
      <c r="S3136" t="b">
        <v>0</v>
      </c>
      <c r="T3136" t="s">
        <v>8271</v>
      </c>
      <c r="U3136" t="s">
        <v>8317</v>
      </c>
      <c r="V3136" t="s">
        <v>8318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v>20.849420849420849</v>
      </c>
      <c r="G3137" t="s">
        <v>8222</v>
      </c>
      <c r="H3137" t="str">
        <f t="shared" si="192"/>
        <v>null</v>
      </c>
      <c r="I3137" t="str">
        <f t="shared" si="193"/>
        <v>null</v>
      </c>
      <c r="J3137">
        <v>7</v>
      </c>
      <c r="K3137" s="6">
        <v>23.142857142857142</v>
      </c>
      <c r="L3137" t="s">
        <v>8224</v>
      </c>
      <c r="M3137" t="s">
        <v>8246</v>
      </c>
      <c r="N3137">
        <v>1491277121</v>
      </c>
      <c r="O3137" s="11">
        <f t="shared" si="194"/>
        <v>42829.151863425926</v>
      </c>
      <c r="P3137">
        <v>1489376321</v>
      </c>
      <c r="Q3137" s="11">
        <f t="shared" si="195"/>
        <v>42807.151863425926</v>
      </c>
      <c r="R3137" t="b">
        <v>0</v>
      </c>
      <c r="S3137" t="b">
        <v>0</v>
      </c>
      <c r="T3137" t="s">
        <v>8271</v>
      </c>
      <c r="U3137" t="s">
        <v>8317</v>
      </c>
      <c r="V3137" t="s">
        <v>8318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v>127.8</v>
      </c>
      <c r="G3138" t="s">
        <v>8222</v>
      </c>
      <c r="H3138" t="str">
        <f t="shared" ref="H3138:H3201" si="196">IF(G3138="successful",J3138,"null")</f>
        <v>null</v>
      </c>
      <c r="I3138" t="str">
        <f t="shared" si="193"/>
        <v>null</v>
      </c>
      <c r="J3138">
        <v>22</v>
      </c>
      <c r="K3138" s="6">
        <v>29.045454545454547</v>
      </c>
      <c r="L3138" t="s">
        <v>8225</v>
      </c>
      <c r="M3138" t="s">
        <v>8247</v>
      </c>
      <c r="N3138">
        <v>1491001140</v>
      </c>
      <c r="O3138" s="11">
        <f t="shared" si="194"/>
        <v>42825.957638888889</v>
      </c>
      <c r="P3138">
        <v>1487847954</v>
      </c>
      <c r="Q3138" s="11">
        <f t="shared" si="195"/>
        <v>42789.462430555555</v>
      </c>
      <c r="R3138" t="b">
        <v>0</v>
      </c>
      <c r="S3138" t="b">
        <v>0</v>
      </c>
      <c r="T3138" t="s">
        <v>8271</v>
      </c>
      <c r="U3138" t="s">
        <v>8317</v>
      </c>
      <c r="V3138" t="s">
        <v>8318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v>3.3333333333333335</v>
      </c>
      <c r="G3139" t="s">
        <v>8222</v>
      </c>
      <c r="H3139" t="str">
        <f t="shared" si="196"/>
        <v>null</v>
      </c>
      <c r="I3139" t="str">
        <f t="shared" ref="I3139:I3202" si="197">IF(G3139="failed",J3139,"null")</f>
        <v>null</v>
      </c>
      <c r="J3139">
        <v>1</v>
      </c>
      <c r="K3139" s="6">
        <v>50</v>
      </c>
      <c r="L3139" t="s">
        <v>8224</v>
      </c>
      <c r="M3139" t="s">
        <v>8246</v>
      </c>
      <c r="N3139">
        <v>1493838720</v>
      </c>
      <c r="O3139" s="11">
        <f t="shared" ref="O3139:O3202" si="198">(((N3139/60)/60/24)+DATE(1970,1,1))</f>
        <v>42858.8</v>
      </c>
      <c r="P3139">
        <v>1489439669</v>
      </c>
      <c r="Q3139" s="11">
        <f t="shared" ref="Q3139:Q3202" si="199">(((P3139/60)/60/24)+DATE(1970,1,1))</f>
        <v>42807.885057870371</v>
      </c>
      <c r="R3139" t="b">
        <v>0</v>
      </c>
      <c r="S3139" t="b">
        <v>0</v>
      </c>
      <c r="T3139" t="s">
        <v>8271</v>
      </c>
      <c r="U3139" t="s">
        <v>8317</v>
      </c>
      <c r="V3139" t="s">
        <v>8318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v>0</v>
      </c>
      <c r="G3140" t="s">
        <v>8222</v>
      </c>
      <c r="H3140" t="str">
        <f t="shared" si="196"/>
        <v>null</v>
      </c>
      <c r="I3140" t="str">
        <f t="shared" si="197"/>
        <v>null</v>
      </c>
      <c r="J3140">
        <v>0</v>
      </c>
      <c r="K3140" s="7">
        <v>0</v>
      </c>
      <c r="L3140" t="s">
        <v>8225</v>
      </c>
      <c r="M3140" t="s">
        <v>8247</v>
      </c>
      <c r="N3140">
        <v>1491233407</v>
      </c>
      <c r="O3140" s="11">
        <f t="shared" si="198"/>
        <v>42828.645914351851</v>
      </c>
      <c r="P3140">
        <v>1489591807</v>
      </c>
      <c r="Q3140" s="11">
        <f t="shared" si="199"/>
        <v>42809.645914351851</v>
      </c>
      <c r="R3140" t="b">
        <v>0</v>
      </c>
      <c r="S3140" t="b">
        <v>0</v>
      </c>
      <c r="T3140" t="s">
        <v>8271</v>
      </c>
      <c r="U3140" t="s">
        <v>8317</v>
      </c>
      <c r="V3140" t="s">
        <v>8318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v>5.4</v>
      </c>
      <c r="G3141" t="s">
        <v>8222</v>
      </c>
      <c r="H3141" t="str">
        <f t="shared" si="196"/>
        <v>null</v>
      </c>
      <c r="I3141" t="str">
        <f t="shared" si="197"/>
        <v>null</v>
      </c>
      <c r="J3141">
        <v>6</v>
      </c>
      <c r="K3141" s="6">
        <v>450</v>
      </c>
      <c r="L3141" t="s">
        <v>8238</v>
      </c>
      <c r="M3141" t="s">
        <v>8256</v>
      </c>
      <c r="N3141">
        <v>1490416380</v>
      </c>
      <c r="O3141" s="11">
        <f t="shared" si="198"/>
        <v>42819.189583333333</v>
      </c>
      <c r="P3141">
        <v>1487485760</v>
      </c>
      <c r="Q3141" s="11">
        <f t="shared" si="199"/>
        <v>42785.270370370374</v>
      </c>
      <c r="R3141" t="b">
        <v>0</v>
      </c>
      <c r="S3141" t="b">
        <v>0</v>
      </c>
      <c r="T3141" t="s">
        <v>8271</v>
      </c>
      <c r="U3141" t="s">
        <v>8317</v>
      </c>
      <c r="V3141" t="s">
        <v>8318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v>0.96</v>
      </c>
      <c r="G3142" t="s">
        <v>8222</v>
      </c>
      <c r="H3142" t="str">
        <f t="shared" si="196"/>
        <v>null</v>
      </c>
      <c r="I3142" t="str">
        <f t="shared" si="197"/>
        <v>null</v>
      </c>
      <c r="J3142">
        <v>4</v>
      </c>
      <c r="K3142" s="6">
        <v>24</v>
      </c>
      <c r="L3142" t="s">
        <v>8230</v>
      </c>
      <c r="M3142" t="s">
        <v>8249</v>
      </c>
      <c r="N3142">
        <v>1491581703</v>
      </c>
      <c r="O3142" s="11">
        <f t="shared" si="198"/>
        <v>42832.677118055552</v>
      </c>
      <c r="P3142">
        <v>1488993303</v>
      </c>
      <c r="Q3142" s="11">
        <f t="shared" si="199"/>
        <v>42802.718784722223</v>
      </c>
      <c r="R3142" t="b">
        <v>0</v>
      </c>
      <c r="S3142" t="b">
        <v>0</v>
      </c>
      <c r="T3142" t="s">
        <v>8271</v>
      </c>
      <c r="U3142" t="s">
        <v>8317</v>
      </c>
      <c r="V3142" t="s">
        <v>8318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v>51.6</v>
      </c>
      <c r="G3143" t="s">
        <v>8222</v>
      </c>
      <c r="H3143" t="str">
        <f t="shared" si="196"/>
        <v>null</v>
      </c>
      <c r="I3143" t="str">
        <f t="shared" si="197"/>
        <v>null</v>
      </c>
      <c r="J3143">
        <v>8</v>
      </c>
      <c r="K3143" s="6">
        <v>32.25</v>
      </c>
      <c r="L3143" t="s">
        <v>8233</v>
      </c>
      <c r="M3143" t="s">
        <v>8249</v>
      </c>
      <c r="N3143">
        <v>1492372800</v>
      </c>
      <c r="O3143" s="11">
        <f t="shared" si="198"/>
        <v>42841.833333333328</v>
      </c>
      <c r="P3143">
        <v>1488823488</v>
      </c>
      <c r="Q3143" s="11">
        <f t="shared" si="199"/>
        <v>42800.753333333334</v>
      </c>
      <c r="R3143" t="b">
        <v>0</v>
      </c>
      <c r="S3143" t="b">
        <v>0</v>
      </c>
      <c r="T3143" t="s">
        <v>8271</v>
      </c>
      <c r="U3143" t="s">
        <v>8317</v>
      </c>
      <c r="V3143" t="s">
        <v>8318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v>1.6363636363636365</v>
      </c>
      <c r="G3144" t="s">
        <v>8222</v>
      </c>
      <c r="H3144" t="str">
        <f t="shared" si="196"/>
        <v>null</v>
      </c>
      <c r="I3144" t="str">
        <f t="shared" si="197"/>
        <v>null</v>
      </c>
      <c r="J3144">
        <v>3</v>
      </c>
      <c r="K3144" s="6">
        <v>15</v>
      </c>
      <c r="L3144" t="s">
        <v>8225</v>
      </c>
      <c r="M3144" t="s">
        <v>8247</v>
      </c>
      <c r="N3144">
        <v>1489922339</v>
      </c>
      <c r="O3144" s="11">
        <f t="shared" si="198"/>
        <v>42813.471516203703</v>
      </c>
      <c r="P3144">
        <v>1487333939</v>
      </c>
      <c r="Q3144" s="11">
        <f t="shared" si="199"/>
        <v>42783.513182870374</v>
      </c>
      <c r="R3144" t="b">
        <v>0</v>
      </c>
      <c r="S3144" t="b">
        <v>0</v>
      </c>
      <c r="T3144" t="s">
        <v>8271</v>
      </c>
      <c r="U3144" t="s">
        <v>8317</v>
      </c>
      <c r="V3144" t="s">
        <v>8318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v>0</v>
      </c>
      <c r="G3145" t="s">
        <v>8222</v>
      </c>
      <c r="H3145" t="str">
        <f t="shared" si="196"/>
        <v>null</v>
      </c>
      <c r="I3145" t="str">
        <f t="shared" si="197"/>
        <v>null</v>
      </c>
      <c r="J3145">
        <v>0</v>
      </c>
      <c r="K3145" s="7">
        <v>0</v>
      </c>
      <c r="L3145" t="s">
        <v>8225</v>
      </c>
      <c r="M3145" t="s">
        <v>8247</v>
      </c>
      <c r="N3145">
        <v>1491726956</v>
      </c>
      <c r="O3145" s="11">
        <f t="shared" si="198"/>
        <v>42834.358287037037</v>
      </c>
      <c r="P3145">
        <v>1489480556</v>
      </c>
      <c r="Q3145" s="11">
        <f t="shared" si="199"/>
        <v>42808.358287037037</v>
      </c>
      <c r="R3145" t="b">
        <v>0</v>
      </c>
      <c r="S3145" t="b">
        <v>0</v>
      </c>
      <c r="T3145" t="s">
        <v>8271</v>
      </c>
      <c r="U3145" t="s">
        <v>8317</v>
      </c>
      <c r="V3145" t="s">
        <v>8318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v>75.400000000000006</v>
      </c>
      <c r="G3146" t="s">
        <v>8222</v>
      </c>
      <c r="H3146" t="str">
        <f t="shared" si="196"/>
        <v>null</v>
      </c>
      <c r="I3146" t="str">
        <f t="shared" si="197"/>
        <v>null</v>
      </c>
      <c r="J3146">
        <v>30</v>
      </c>
      <c r="K3146" s="6">
        <v>251.33333333333334</v>
      </c>
      <c r="L3146" t="s">
        <v>8224</v>
      </c>
      <c r="M3146" t="s">
        <v>8246</v>
      </c>
      <c r="N3146">
        <v>1489903200</v>
      </c>
      <c r="O3146" s="11">
        <f t="shared" si="198"/>
        <v>42813.25</v>
      </c>
      <c r="P3146">
        <v>1488459307</v>
      </c>
      <c r="Q3146" s="11">
        <f t="shared" si="199"/>
        <v>42796.538275462968</v>
      </c>
      <c r="R3146" t="b">
        <v>0</v>
      </c>
      <c r="S3146" t="b">
        <v>0</v>
      </c>
      <c r="T3146" t="s">
        <v>8271</v>
      </c>
      <c r="U3146" t="s">
        <v>8317</v>
      </c>
      <c r="V3146" t="s">
        <v>8318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v>0</v>
      </c>
      <c r="G3147" t="s">
        <v>8222</v>
      </c>
      <c r="H3147" t="str">
        <f t="shared" si="196"/>
        <v>null</v>
      </c>
      <c r="I3147" t="str">
        <f t="shared" si="197"/>
        <v>null</v>
      </c>
      <c r="J3147">
        <v>0</v>
      </c>
      <c r="K3147" s="7">
        <v>0</v>
      </c>
      <c r="L3147" t="s">
        <v>8224</v>
      </c>
      <c r="M3147" t="s">
        <v>8246</v>
      </c>
      <c r="N3147">
        <v>1490659134</v>
      </c>
      <c r="O3147" s="11">
        <f t="shared" si="198"/>
        <v>42821.999236111107</v>
      </c>
      <c r="P3147">
        <v>1485478734</v>
      </c>
      <c r="Q3147" s="11">
        <f t="shared" si="199"/>
        <v>42762.040902777779</v>
      </c>
      <c r="R3147" t="b">
        <v>0</v>
      </c>
      <c r="S3147" t="b">
        <v>0</v>
      </c>
      <c r="T3147" t="s">
        <v>8271</v>
      </c>
      <c r="U3147" t="s">
        <v>8317</v>
      </c>
      <c r="V3147" t="s">
        <v>8318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v>10.5</v>
      </c>
      <c r="G3148" t="s">
        <v>8222</v>
      </c>
      <c r="H3148" t="str">
        <f t="shared" si="196"/>
        <v>null</v>
      </c>
      <c r="I3148" t="str">
        <f t="shared" si="197"/>
        <v>null</v>
      </c>
      <c r="J3148">
        <v>12</v>
      </c>
      <c r="K3148" s="6">
        <v>437.5</v>
      </c>
      <c r="L3148" t="s">
        <v>8238</v>
      </c>
      <c r="M3148" t="s">
        <v>8256</v>
      </c>
      <c r="N3148">
        <v>1492356166</v>
      </c>
      <c r="O3148" s="11">
        <f t="shared" si="198"/>
        <v>42841.640810185185</v>
      </c>
      <c r="P3148">
        <v>1488471766</v>
      </c>
      <c r="Q3148" s="11">
        <f t="shared" si="199"/>
        <v>42796.682476851856</v>
      </c>
      <c r="R3148" t="b">
        <v>0</v>
      </c>
      <c r="S3148" t="b">
        <v>0</v>
      </c>
      <c r="T3148" t="s">
        <v>8271</v>
      </c>
      <c r="U3148" t="s">
        <v>8317</v>
      </c>
      <c r="V3148" t="s">
        <v>8318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v>117.52499999999999</v>
      </c>
      <c r="G3149" t="s">
        <v>8219</v>
      </c>
      <c r="H3149">
        <f t="shared" si="196"/>
        <v>213</v>
      </c>
      <c r="I3149" t="str">
        <f t="shared" si="197"/>
        <v>null</v>
      </c>
      <c r="J3149">
        <v>213</v>
      </c>
      <c r="K3149" s="6">
        <v>110.35211267605634</v>
      </c>
      <c r="L3149" t="s">
        <v>8224</v>
      </c>
      <c r="M3149" t="s">
        <v>8246</v>
      </c>
      <c r="N3149">
        <v>1415319355</v>
      </c>
      <c r="O3149" s="11">
        <f t="shared" si="198"/>
        <v>41950.011053240742</v>
      </c>
      <c r="P3149">
        <v>1411859755</v>
      </c>
      <c r="Q3149" s="11">
        <f t="shared" si="199"/>
        <v>41909.969386574077</v>
      </c>
      <c r="R3149" t="b">
        <v>1</v>
      </c>
      <c r="S3149" t="b">
        <v>1</v>
      </c>
      <c r="T3149" t="s">
        <v>8271</v>
      </c>
      <c r="U3149" t="s">
        <v>8317</v>
      </c>
      <c r="V3149" t="s">
        <v>8318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v>131.16666666666669</v>
      </c>
      <c r="G3150" t="s">
        <v>8219</v>
      </c>
      <c r="H3150">
        <f t="shared" si="196"/>
        <v>57</v>
      </c>
      <c r="I3150" t="str">
        <f t="shared" si="197"/>
        <v>null</v>
      </c>
      <c r="J3150">
        <v>57</v>
      </c>
      <c r="K3150" s="6">
        <v>41.421052631578945</v>
      </c>
      <c r="L3150" t="s">
        <v>8224</v>
      </c>
      <c r="M3150" t="s">
        <v>8246</v>
      </c>
      <c r="N3150">
        <v>1412136000</v>
      </c>
      <c r="O3150" s="11">
        <f t="shared" si="198"/>
        <v>41913.166666666664</v>
      </c>
      <c r="P3150">
        <v>1410278284</v>
      </c>
      <c r="Q3150" s="11">
        <f t="shared" si="199"/>
        <v>41891.665324074071</v>
      </c>
      <c r="R3150" t="b">
        <v>1</v>
      </c>
      <c r="S3150" t="b">
        <v>1</v>
      </c>
      <c r="T3150" t="s">
        <v>8271</v>
      </c>
      <c r="U3150" t="s">
        <v>8317</v>
      </c>
      <c r="V3150" t="s">
        <v>8318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v>104</v>
      </c>
      <c r="G3151" t="s">
        <v>8219</v>
      </c>
      <c r="H3151">
        <f t="shared" si="196"/>
        <v>25</v>
      </c>
      <c r="I3151" t="str">
        <f t="shared" si="197"/>
        <v>null</v>
      </c>
      <c r="J3151">
        <v>25</v>
      </c>
      <c r="K3151" s="6">
        <v>52</v>
      </c>
      <c r="L3151" t="s">
        <v>8224</v>
      </c>
      <c r="M3151" t="s">
        <v>8246</v>
      </c>
      <c r="N3151">
        <v>1354845600</v>
      </c>
      <c r="O3151" s="11">
        <f t="shared" si="198"/>
        <v>41250.083333333336</v>
      </c>
      <c r="P3151">
        <v>1352766300</v>
      </c>
      <c r="Q3151" s="11">
        <f t="shared" si="199"/>
        <v>41226.017361111109</v>
      </c>
      <c r="R3151" t="b">
        <v>1</v>
      </c>
      <c r="S3151" t="b">
        <v>1</v>
      </c>
      <c r="T3151" t="s">
        <v>8271</v>
      </c>
      <c r="U3151" t="s">
        <v>8317</v>
      </c>
      <c r="V3151" t="s">
        <v>8318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v>101</v>
      </c>
      <c r="G3152" t="s">
        <v>8219</v>
      </c>
      <c r="H3152">
        <f t="shared" si="196"/>
        <v>104</v>
      </c>
      <c r="I3152" t="str">
        <f t="shared" si="197"/>
        <v>null</v>
      </c>
      <c r="J3152">
        <v>104</v>
      </c>
      <c r="K3152" s="6">
        <v>33.990384615384613</v>
      </c>
      <c r="L3152" t="s">
        <v>8224</v>
      </c>
      <c r="M3152" t="s">
        <v>8246</v>
      </c>
      <c r="N3152">
        <v>1295928000</v>
      </c>
      <c r="O3152" s="11">
        <f t="shared" si="198"/>
        <v>40568.166666666664</v>
      </c>
      <c r="P3152">
        <v>1288160403</v>
      </c>
      <c r="Q3152" s="11">
        <f t="shared" si="199"/>
        <v>40478.263923611114</v>
      </c>
      <c r="R3152" t="b">
        <v>1</v>
      </c>
      <c r="S3152" t="b">
        <v>1</v>
      </c>
      <c r="T3152" t="s">
        <v>8271</v>
      </c>
      <c r="U3152" t="s">
        <v>8317</v>
      </c>
      <c r="V3152" t="s">
        <v>8318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v>100.4</v>
      </c>
      <c r="G3153" t="s">
        <v>8219</v>
      </c>
      <c r="H3153">
        <f t="shared" si="196"/>
        <v>34</v>
      </c>
      <c r="I3153" t="str">
        <f t="shared" si="197"/>
        <v>null</v>
      </c>
      <c r="J3153">
        <v>34</v>
      </c>
      <c r="K3153" s="6">
        <v>103.35294117647059</v>
      </c>
      <c r="L3153" t="s">
        <v>8224</v>
      </c>
      <c r="M3153" t="s">
        <v>8246</v>
      </c>
      <c r="N3153">
        <v>1410379774</v>
      </c>
      <c r="O3153" s="11">
        <f t="shared" si="198"/>
        <v>41892.83997685185</v>
      </c>
      <c r="P3153">
        <v>1407787774</v>
      </c>
      <c r="Q3153" s="11">
        <f t="shared" si="199"/>
        <v>41862.83997685185</v>
      </c>
      <c r="R3153" t="b">
        <v>1</v>
      </c>
      <c r="S3153" t="b">
        <v>1</v>
      </c>
      <c r="T3153" t="s">
        <v>8271</v>
      </c>
      <c r="U3153" t="s">
        <v>8317</v>
      </c>
      <c r="V3153" t="s">
        <v>8318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v>105.95454545454545</v>
      </c>
      <c r="G3154" t="s">
        <v>8219</v>
      </c>
      <c r="H3154">
        <f t="shared" si="196"/>
        <v>67</v>
      </c>
      <c r="I3154" t="str">
        <f t="shared" si="197"/>
        <v>null</v>
      </c>
      <c r="J3154">
        <v>67</v>
      </c>
      <c r="K3154" s="6">
        <v>34.791044776119406</v>
      </c>
      <c r="L3154" t="s">
        <v>8225</v>
      </c>
      <c r="M3154" t="s">
        <v>8247</v>
      </c>
      <c r="N3154">
        <v>1383425367</v>
      </c>
      <c r="O3154" s="11">
        <f t="shared" si="198"/>
        <v>41580.867673611108</v>
      </c>
      <c r="P3154">
        <v>1380833367</v>
      </c>
      <c r="Q3154" s="11">
        <f t="shared" si="199"/>
        <v>41550.867673611108</v>
      </c>
      <c r="R3154" t="b">
        <v>1</v>
      </c>
      <c r="S3154" t="b">
        <v>1</v>
      </c>
      <c r="T3154" t="s">
        <v>8271</v>
      </c>
      <c r="U3154" t="s">
        <v>8317</v>
      </c>
      <c r="V3154" t="s">
        <v>8318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v>335.58333333333337</v>
      </c>
      <c r="G3155" t="s">
        <v>8219</v>
      </c>
      <c r="H3155">
        <f t="shared" si="196"/>
        <v>241</v>
      </c>
      <c r="I3155" t="str">
        <f t="shared" si="197"/>
        <v>null</v>
      </c>
      <c r="J3155">
        <v>241</v>
      </c>
      <c r="K3155" s="6">
        <v>41.773858921161825</v>
      </c>
      <c r="L3155" t="s">
        <v>8224</v>
      </c>
      <c r="M3155" t="s">
        <v>8246</v>
      </c>
      <c r="N3155">
        <v>1304225940</v>
      </c>
      <c r="O3155" s="11">
        <f t="shared" si="198"/>
        <v>40664.207638888889</v>
      </c>
      <c r="P3155">
        <v>1301542937</v>
      </c>
      <c r="Q3155" s="11">
        <f t="shared" si="199"/>
        <v>40633.154363425929</v>
      </c>
      <c r="R3155" t="b">
        <v>1</v>
      </c>
      <c r="S3155" t="b">
        <v>1</v>
      </c>
      <c r="T3155" t="s">
        <v>8271</v>
      </c>
      <c r="U3155" t="s">
        <v>8317</v>
      </c>
      <c r="V3155" t="s">
        <v>8318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v>112.92857142857142</v>
      </c>
      <c r="G3156" t="s">
        <v>8219</v>
      </c>
      <c r="H3156">
        <f t="shared" si="196"/>
        <v>123</v>
      </c>
      <c r="I3156" t="str">
        <f t="shared" si="197"/>
        <v>null</v>
      </c>
      <c r="J3156">
        <v>123</v>
      </c>
      <c r="K3156" s="6">
        <v>64.268292682926827</v>
      </c>
      <c r="L3156" t="s">
        <v>8224</v>
      </c>
      <c r="M3156" t="s">
        <v>8246</v>
      </c>
      <c r="N3156">
        <v>1333310458</v>
      </c>
      <c r="O3156" s="11">
        <f t="shared" si="198"/>
        <v>41000.834004629629</v>
      </c>
      <c r="P3156">
        <v>1330722058</v>
      </c>
      <c r="Q3156" s="11">
        <f t="shared" si="199"/>
        <v>40970.875671296293</v>
      </c>
      <c r="R3156" t="b">
        <v>1</v>
      </c>
      <c r="S3156" t="b">
        <v>1</v>
      </c>
      <c r="T3156" t="s">
        <v>8271</v>
      </c>
      <c r="U3156" t="s">
        <v>8317</v>
      </c>
      <c r="V3156" t="s">
        <v>8318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v>188.50460000000001</v>
      </c>
      <c r="G3157" t="s">
        <v>8219</v>
      </c>
      <c r="H3157">
        <f t="shared" si="196"/>
        <v>302</v>
      </c>
      <c r="I3157" t="str">
        <f t="shared" si="197"/>
        <v>null</v>
      </c>
      <c r="J3157">
        <v>302</v>
      </c>
      <c r="K3157" s="6">
        <v>31.209370860927152</v>
      </c>
      <c r="L3157" t="s">
        <v>8225</v>
      </c>
      <c r="M3157" t="s">
        <v>8247</v>
      </c>
      <c r="N3157">
        <v>1356004725</v>
      </c>
      <c r="O3157" s="11">
        <f t="shared" si="198"/>
        <v>41263.499131944445</v>
      </c>
      <c r="P3157">
        <v>1353412725</v>
      </c>
      <c r="Q3157" s="11">
        <f t="shared" si="199"/>
        <v>41233.499131944445</v>
      </c>
      <c r="R3157" t="b">
        <v>1</v>
      </c>
      <c r="S3157" t="b">
        <v>1</v>
      </c>
      <c r="T3157" t="s">
        <v>8271</v>
      </c>
      <c r="U3157" t="s">
        <v>8317</v>
      </c>
      <c r="V3157" t="s">
        <v>8318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v>101.81818181818181</v>
      </c>
      <c r="G3158" t="s">
        <v>8219</v>
      </c>
      <c r="H3158">
        <f t="shared" si="196"/>
        <v>89</v>
      </c>
      <c r="I3158" t="str">
        <f t="shared" si="197"/>
        <v>null</v>
      </c>
      <c r="J3158">
        <v>89</v>
      </c>
      <c r="K3158" s="6">
        <v>62.921348314606739</v>
      </c>
      <c r="L3158" t="s">
        <v>8224</v>
      </c>
      <c r="M3158" t="s">
        <v>8246</v>
      </c>
      <c r="N3158">
        <v>1338591144</v>
      </c>
      <c r="O3158" s="11">
        <f t="shared" si="198"/>
        <v>41061.953055555554</v>
      </c>
      <c r="P3158">
        <v>1335567144</v>
      </c>
      <c r="Q3158" s="11">
        <f t="shared" si="199"/>
        <v>41026.953055555554</v>
      </c>
      <c r="R3158" t="b">
        <v>1</v>
      </c>
      <c r="S3158" t="b">
        <v>1</v>
      </c>
      <c r="T3158" t="s">
        <v>8271</v>
      </c>
      <c r="U3158" t="s">
        <v>8317</v>
      </c>
      <c r="V3158" t="s">
        <v>8318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v>101</v>
      </c>
      <c r="G3159" t="s">
        <v>8219</v>
      </c>
      <c r="H3159">
        <f t="shared" si="196"/>
        <v>41</v>
      </c>
      <c r="I3159" t="str">
        <f t="shared" si="197"/>
        <v>null</v>
      </c>
      <c r="J3159">
        <v>41</v>
      </c>
      <c r="K3159" s="6">
        <v>98.536585365853654</v>
      </c>
      <c r="L3159" t="s">
        <v>8224</v>
      </c>
      <c r="M3159" t="s">
        <v>8246</v>
      </c>
      <c r="N3159">
        <v>1405746000</v>
      </c>
      <c r="O3159" s="11">
        <f t="shared" si="198"/>
        <v>41839.208333333336</v>
      </c>
      <c r="P3159">
        <v>1404932105</v>
      </c>
      <c r="Q3159" s="11">
        <f t="shared" si="199"/>
        <v>41829.788252314815</v>
      </c>
      <c r="R3159" t="b">
        <v>1</v>
      </c>
      <c r="S3159" t="b">
        <v>1</v>
      </c>
      <c r="T3159" t="s">
        <v>8271</v>
      </c>
      <c r="U3159" t="s">
        <v>8317</v>
      </c>
      <c r="V3159" t="s">
        <v>8318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v>113.99999999999999</v>
      </c>
      <c r="G3160" t="s">
        <v>8219</v>
      </c>
      <c r="H3160">
        <f t="shared" si="196"/>
        <v>69</v>
      </c>
      <c r="I3160" t="str">
        <f t="shared" si="197"/>
        <v>null</v>
      </c>
      <c r="J3160">
        <v>69</v>
      </c>
      <c r="K3160" s="6">
        <v>82.608695652173907</v>
      </c>
      <c r="L3160" t="s">
        <v>8224</v>
      </c>
      <c r="M3160" t="s">
        <v>8246</v>
      </c>
      <c r="N3160">
        <v>1374523752</v>
      </c>
      <c r="O3160" s="11">
        <f t="shared" si="198"/>
        <v>41477.839722222219</v>
      </c>
      <c r="P3160">
        <v>1371931752</v>
      </c>
      <c r="Q3160" s="11">
        <f t="shared" si="199"/>
        <v>41447.839722222219</v>
      </c>
      <c r="R3160" t="b">
        <v>1</v>
      </c>
      <c r="S3160" t="b">
        <v>1</v>
      </c>
      <c r="T3160" t="s">
        <v>8271</v>
      </c>
      <c r="U3160" t="s">
        <v>8317</v>
      </c>
      <c r="V3160" t="s">
        <v>8318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v>133.48133333333334</v>
      </c>
      <c r="G3161" t="s">
        <v>8219</v>
      </c>
      <c r="H3161">
        <f t="shared" si="196"/>
        <v>52</v>
      </c>
      <c r="I3161" t="str">
        <f t="shared" si="197"/>
        <v>null</v>
      </c>
      <c r="J3161">
        <v>52</v>
      </c>
      <c r="K3161" s="6">
        <v>38.504230769230773</v>
      </c>
      <c r="L3161" t="s">
        <v>8224</v>
      </c>
      <c r="M3161" t="s">
        <v>8246</v>
      </c>
      <c r="N3161">
        <v>1326927600</v>
      </c>
      <c r="O3161" s="11">
        <f t="shared" si="198"/>
        <v>40926.958333333336</v>
      </c>
      <c r="P3161">
        <v>1323221761</v>
      </c>
      <c r="Q3161" s="11">
        <f t="shared" si="199"/>
        <v>40884.066678240742</v>
      </c>
      <c r="R3161" t="b">
        <v>1</v>
      </c>
      <c r="S3161" t="b">
        <v>1</v>
      </c>
      <c r="T3161" t="s">
        <v>8271</v>
      </c>
      <c r="U3161" t="s">
        <v>8317</v>
      </c>
      <c r="V3161" t="s">
        <v>8318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v>101.53333333333335</v>
      </c>
      <c r="G3162" t="s">
        <v>8219</v>
      </c>
      <c r="H3162">
        <f t="shared" si="196"/>
        <v>57</v>
      </c>
      <c r="I3162" t="str">
        <f t="shared" si="197"/>
        <v>null</v>
      </c>
      <c r="J3162">
        <v>57</v>
      </c>
      <c r="K3162" s="6">
        <v>80.15789473684211</v>
      </c>
      <c r="L3162" t="s">
        <v>8224</v>
      </c>
      <c r="M3162" t="s">
        <v>8246</v>
      </c>
      <c r="N3162">
        <v>1407905940</v>
      </c>
      <c r="O3162" s="11">
        <f t="shared" si="198"/>
        <v>41864.207638888889</v>
      </c>
      <c r="P3162">
        <v>1405923687</v>
      </c>
      <c r="Q3162" s="11">
        <f t="shared" si="199"/>
        <v>41841.26489583333</v>
      </c>
      <c r="R3162" t="b">
        <v>1</v>
      </c>
      <c r="S3162" t="b">
        <v>1</v>
      </c>
      <c r="T3162" t="s">
        <v>8271</v>
      </c>
      <c r="U3162" t="s">
        <v>8317</v>
      </c>
      <c r="V3162" t="s">
        <v>8318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v>105.1</v>
      </c>
      <c r="G3163" t="s">
        <v>8219</v>
      </c>
      <c r="H3163">
        <f t="shared" si="196"/>
        <v>74</v>
      </c>
      <c r="I3163" t="str">
        <f t="shared" si="197"/>
        <v>null</v>
      </c>
      <c r="J3163">
        <v>74</v>
      </c>
      <c r="K3163" s="6">
        <v>28.405405405405407</v>
      </c>
      <c r="L3163" t="s">
        <v>8225</v>
      </c>
      <c r="M3163" t="s">
        <v>8247</v>
      </c>
      <c r="N3163">
        <v>1413377522</v>
      </c>
      <c r="O3163" s="11">
        <f t="shared" si="198"/>
        <v>41927.536134259259</v>
      </c>
      <c r="P3163">
        <v>1410785522</v>
      </c>
      <c r="Q3163" s="11">
        <f t="shared" si="199"/>
        <v>41897.536134259259</v>
      </c>
      <c r="R3163" t="b">
        <v>1</v>
      </c>
      <c r="S3163" t="b">
        <v>1</v>
      </c>
      <c r="T3163" t="s">
        <v>8271</v>
      </c>
      <c r="U3163" t="s">
        <v>8317</v>
      </c>
      <c r="V3163" t="s">
        <v>8318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v>127.15</v>
      </c>
      <c r="G3164" t="s">
        <v>8219</v>
      </c>
      <c r="H3164">
        <f t="shared" si="196"/>
        <v>63</v>
      </c>
      <c r="I3164" t="str">
        <f t="shared" si="197"/>
        <v>null</v>
      </c>
      <c r="J3164">
        <v>63</v>
      </c>
      <c r="K3164" s="6">
        <v>80.730158730158735</v>
      </c>
      <c r="L3164" t="s">
        <v>8224</v>
      </c>
      <c r="M3164" t="s">
        <v>8246</v>
      </c>
      <c r="N3164">
        <v>1404698400</v>
      </c>
      <c r="O3164" s="11">
        <f t="shared" si="198"/>
        <v>41827.083333333336</v>
      </c>
      <c r="P3164">
        <v>1402331262</v>
      </c>
      <c r="Q3164" s="11">
        <f t="shared" si="199"/>
        <v>41799.685902777775</v>
      </c>
      <c r="R3164" t="b">
        <v>1</v>
      </c>
      <c r="S3164" t="b">
        <v>1</v>
      </c>
      <c r="T3164" t="s">
        <v>8271</v>
      </c>
      <c r="U3164" t="s">
        <v>8317</v>
      </c>
      <c r="V3164" t="s">
        <v>8318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v>111.15384615384616</v>
      </c>
      <c r="G3165" t="s">
        <v>8219</v>
      </c>
      <c r="H3165">
        <f t="shared" si="196"/>
        <v>72</v>
      </c>
      <c r="I3165" t="str">
        <f t="shared" si="197"/>
        <v>null</v>
      </c>
      <c r="J3165">
        <v>72</v>
      </c>
      <c r="K3165" s="6">
        <v>200.69444444444446</v>
      </c>
      <c r="L3165" t="s">
        <v>8224</v>
      </c>
      <c r="M3165" t="s">
        <v>8246</v>
      </c>
      <c r="N3165">
        <v>1402855525</v>
      </c>
      <c r="O3165" s="11">
        <f t="shared" si="198"/>
        <v>41805.753761574073</v>
      </c>
      <c r="P3165">
        <v>1400263525</v>
      </c>
      <c r="Q3165" s="11">
        <f t="shared" si="199"/>
        <v>41775.753761574073</v>
      </c>
      <c r="R3165" t="b">
        <v>1</v>
      </c>
      <c r="S3165" t="b">
        <v>1</v>
      </c>
      <c r="T3165" t="s">
        <v>8271</v>
      </c>
      <c r="U3165" t="s">
        <v>8317</v>
      </c>
      <c r="V3165" t="s">
        <v>8318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v>106.76</v>
      </c>
      <c r="G3166" t="s">
        <v>8219</v>
      </c>
      <c r="H3166">
        <f t="shared" si="196"/>
        <v>71</v>
      </c>
      <c r="I3166" t="str">
        <f t="shared" si="197"/>
        <v>null</v>
      </c>
      <c r="J3166">
        <v>71</v>
      </c>
      <c r="K3166" s="6">
        <v>37.591549295774648</v>
      </c>
      <c r="L3166" t="s">
        <v>8224</v>
      </c>
      <c r="M3166" t="s">
        <v>8246</v>
      </c>
      <c r="N3166">
        <v>1402341615</v>
      </c>
      <c r="O3166" s="11">
        <f t="shared" si="198"/>
        <v>41799.80572916667</v>
      </c>
      <c r="P3166">
        <v>1399490415</v>
      </c>
      <c r="Q3166" s="11">
        <f t="shared" si="199"/>
        <v>41766.80572916667</v>
      </c>
      <c r="R3166" t="b">
        <v>1</v>
      </c>
      <c r="S3166" t="b">
        <v>1</v>
      </c>
      <c r="T3166" t="s">
        <v>8271</v>
      </c>
      <c r="U3166" t="s">
        <v>8317</v>
      </c>
      <c r="V3166" t="s">
        <v>8318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v>162.66666666666666</v>
      </c>
      <c r="G3167" t="s">
        <v>8219</v>
      </c>
      <c r="H3167">
        <f t="shared" si="196"/>
        <v>21</v>
      </c>
      <c r="I3167" t="str">
        <f t="shared" si="197"/>
        <v>null</v>
      </c>
      <c r="J3167">
        <v>21</v>
      </c>
      <c r="K3167" s="6">
        <v>58.095238095238095</v>
      </c>
      <c r="L3167" t="s">
        <v>8224</v>
      </c>
      <c r="M3167" t="s">
        <v>8246</v>
      </c>
      <c r="N3167">
        <v>1304395140</v>
      </c>
      <c r="O3167" s="11">
        <f t="shared" si="198"/>
        <v>40666.165972222225</v>
      </c>
      <c r="P3167">
        <v>1302493760</v>
      </c>
      <c r="Q3167" s="11">
        <f t="shared" si="199"/>
        <v>40644.159259259257</v>
      </c>
      <c r="R3167" t="b">
        <v>1</v>
      </c>
      <c r="S3167" t="b">
        <v>1</v>
      </c>
      <c r="T3167" t="s">
        <v>8271</v>
      </c>
      <c r="U3167" t="s">
        <v>8317</v>
      </c>
      <c r="V3167" t="s">
        <v>8318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v>160.22808571428573</v>
      </c>
      <c r="G3168" t="s">
        <v>8219</v>
      </c>
      <c r="H3168">
        <f t="shared" si="196"/>
        <v>930</v>
      </c>
      <c r="I3168" t="str">
        <f t="shared" si="197"/>
        <v>null</v>
      </c>
      <c r="J3168">
        <v>930</v>
      </c>
      <c r="K3168" s="6">
        <v>60.300892473118282</v>
      </c>
      <c r="L3168" t="s">
        <v>8224</v>
      </c>
      <c r="M3168" t="s">
        <v>8246</v>
      </c>
      <c r="N3168">
        <v>1416988740</v>
      </c>
      <c r="O3168" s="11">
        <f t="shared" si="198"/>
        <v>41969.332638888889</v>
      </c>
      <c r="P3168">
        <v>1414514153</v>
      </c>
      <c r="Q3168" s="11">
        <f t="shared" si="199"/>
        <v>41940.69158564815</v>
      </c>
      <c r="R3168" t="b">
        <v>1</v>
      </c>
      <c r="S3168" t="b">
        <v>1</v>
      </c>
      <c r="T3168" t="s">
        <v>8271</v>
      </c>
      <c r="U3168" t="s">
        <v>8317</v>
      </c>
      <c r="V3168" t="s">
        <v>8318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v>116.16666666666666</v>
      </c>
      <c r="G3169" t="s">
        <v>8219</v>
      </c>
      <c r="H3169">
        <f t="shared" si="196"/>
        <v>55</v>
      </c>
      <c r="I3169" t="str">
        <f t="shared" si="197"/>
        <v>null</v>
      </c>
      <c r="J3169">
        <v>55</v>
      </c>
      <c r="K3169" s="6">
        <v>63.363636363636367</v>
      </c>
      <c r="L3169" t="s">
        <v>8224</v>
      </c>
      <c r="M3169" t="s">
        <v>8246</v>
      </c>
      <c r="N3169">
        <v>1406952781</v>
      </c>
      <c r="O3169" s="11">
        <f t="shared" si="198"/>
        <v>41853.175706018519</v>
      </c>
      <c r="P3169">
        <v>1405743181</v>
      </c>
      <c r="Q3169" s="11">
        <f t="shared" si="199"/>
        <v>41839.175706018519</v>
      </c>
      <c r="R3169" t="b">
        <v>1</v>
      </c>
      <c r="S3169" t="b">
        <v>1</v>
      </c>
      <c r="T3169" t="s">
        <v>8271</v>
      </c>
      <c r="U3169" t="s">
        <v>8317</v>
      </c>
      <c r="V3169" t="s">
        <v>8318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v>124.2</v>
      </c>
      <c r="G3170" t="s">
        <v>8219</v>
      </c>
      <c r="H3170">
        <f t="shared" si="196"/>
        <v>61</v>
      </c>
      <c r="I3170" t="str">
        <f t="shared" si="197"/>
        <v>null</v>
      </c>
      <c r="J3170">
        <v>61</v>
      </c>
      <c r="K3170" s="6">
        <v>50.901639344262293</v>
      </c>
      <c r="L3170" t="s">
        <v>8224</v>
      </c>
      <c r="M3170" t="s">
        <v>8246</v>
      </c>
      <c r="N3170">
        <v>1402696800</v>
      </c>
      <c r="O3170" s="11">
        <f t="shared" si="198"/>
        <v>41803.916666666664</v>
      </c>
      <c r="P3170">
        <v>1399948353</v>
      </c>
      <c r="Q3170" s="11">
        <f t="shared" si="199"/>
        <v>41772.105937500004</v>
      </c>
      <c r="R3170" t="b">
        <v>1</v>
      </c>
      <c r="S3170" t="b">
        <v>1</v>
      </c>
      <c r="T3170" t="s">
        <v>8271</v>
      </c>
      <c r="U3170" t="s">
        <v>8317</v>
      </c>
      <c r="V3170" t="s">
        <v>8318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v>103.01249999999999</v>
      </c>
      <c r="G3171" t="s">
        <v>8219</v>
      </c>
      <c r="H3171">
        <f t="shared" si="196"/>
        <v>82</v>
      </c>
      <c r="I3171" t="str">
        <f t="shared" si="197"/>
        <v>null</v>
      </c>
      <c r="J3171">
        <v>82</v>
      </c>
      <c r="K3171" s="6">
        <v>100.5</v>
      </c>
      <c r="L3171" t="s">
        <v>8224</v>
      </c>
      <c r="M3171" t="s">
        <v>8246</v>
      </c>
      <c r="N3171">
        <v>1386910740</v>
      </c>
      <c r="O3171" s="11">
        <f t="shared" si="198"/>
        <v>41621.207638888889</v>
      </c>
      <c r="P3171">
        <v>1384364561</v>
      </c>
      <c r="Q3171" s="11">
        <f t="shared" si="199"/>
        <v>41591.737974537034</v>
      </c>
      <c r="R3171" t="b">
        <v>1</v>
      </c>
      <c r="S3171" t="b">
        <v>1</v>
      </c>
      <c r="T3171" t="s">
        <v>8271</v>
      </c>
      <c r="U3171" t="s">
        <v>8317</v>
      </c>
      <c r="V3171" t="s">
        <v>8318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v>112.25</v>
      </c>
      <c r="G3172" t="s">
        <v>8219</v>
      </c>
      <c r="H3172">
        <f t="shared" si="196"/>
        <v>71</v>
      </c>
      <c r="I3172" t="str">
        <f t="shared" si="197"/>
        <v>null</v>
      </c>
      <c r="J3172">
        <v>71</v>
      </c>
      <c r="K3172" s="6">
        <v>31.619718309859156</v>
      </c>
      <c r="L3172" t="s">
        <v>8224</v>
      </c>
      <c r="M3172" t="s">
        <v>8246</v>
      </c>
      <c r="N3172">
        <v>1404273600</v>
      </c>
      <c r="O3172" s="11">
        <f t="shared" si="198"/>
        <v>41822.166666666664</v>
      </c>
      <c r="P3172">
        <v>1401414944</v>
      </c>
      <c r="Q3172" s="11">
        <f t="shared" si="199"/>
        <v>41789.080370370371</v>
      </c>
      <c r="R3172" t="b">
        <v>1</v>
      </c>
      <c r="S3172" t="b">
        <v>1</v>
      </c>
      <c r="T3172" t="s">
        <v>8271</v>
      </c>
      <c r="U3172" t="s">
        <v>8317</v>
      </c>
      <c r="V3172" t="s">
        <v>8318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v>108.8142857142857</v>
      </c>
      <c r="G3173" t="s">
        <v>8219</v>
      </c>
      <c r="H3173">
        <f t="shared" si="196"/>
        <v>117</v>
      </c>
      <c r="I3173" t="str">
        <f t="shared" si="197"/>
        <v>null</v>
      </c>
      <c r="J3173">
        <v>117</v>
      </c>
      <c r="K3173" s="6">
        <v>65.102564102564102</v>
      </c>
      <c r="L3173" t="s">
        <v>8225</v>
      </c>
      <c r="M3173" t="s">
        <v>8247</v>
      </c>
      <c r="N3173">
        <v>1462545358</v>
      </c>
      <c r="O3173" s="11">
        <f t="shared" si="198"/>
        <v>42496.608310185184</v>
      </c>
      <c r="P3173">
        <v>1459953358</v>
      </c>
      <c r="Q3173" s="11">
        <f t="shared" si="199"/>
        <v>42466.608310185184</v>
      </c>
      <c r="R3173" t="b">
        <v>1</v>
      </c>
      <c r="S3173" t="b">
        <v>1</v>
      </c>
      <c r="T3173" t="s">
        <v>8271</v>
      </c>
      <c r="U3173" t="s">
        <v>8317</v>
      </c>
      <c r="V3173" t="s">
        <v>8318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v>114.99999999999999</v>
      </c>
      <c r="G3174" t="s">
        <v>8219</v>
      </c>
      <c r="H3174">
        <f t="shared" si="196"/>
        <v>29</v>
      </c>
      <c r="I3174" t="str">
        <f t="shared" si="197"/>
        <v>null</v>
      </c>
      <c r="J3174">
        <v>29</v>
      </c>
      <c r="K3174" s="6">
        <v>79.310344827586206</v>
      </c>
      <c r="L3174" t="s">
        <v>8224</v>
      </c>
      <c r="M3174" t="s">
        <v>8246</v>
      </c>
      <c r="N3174">
        <v>1329240668</v>
      </c>
      <c r="O3174" s="11">
        <f t="shared" si="198"/>
        <v>40953.729953703703</v>
      </c>
      <c r="P3174">
        <v>1326648668</v>
      </c>
      <c r="Q3174" s="11">
        <f t="shared" si="199"/>
        <v>40923.729953703703</v>
      </c>
      <c r="R3174" t="b">
        <v>1</v>
      </c>
      <c r="S3174" t="b">
        <v>1</v>
      </c>
      <c r="T3174" t="s">
        <v>8271</v>
      </c>
      <c r="U3174" t="s">
        <v>8317</v>
      </c>
      <c r="V3174" t="s">
        <v>8318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v>103</v>
      </c>
      <c r="G3175" t="s">
        <v>8219</v>
      </c>
      <c r="H3175">
        <f t="shared" si="196"/>
        <v>74</v>
      </c>
      <c r="I3175" t="str">
        <f t="shared" si="197"/>
        <v>null</v>
      </c>
      <c r="J3175">
        <v>74</v>
      </c>
      <c r="K3175" s="6">
        <v>139.18918918918919</v>
      </c>
      <c r="L3175" t="s">
        <v>8224</v>
      </c>
      <c r="M3175" t="s">
        <v>8246</v>
      </c>
      <c r="N3175">
        <v>1411765492</v>
      </c>
      <c r="O3175" s="11">
        <f t="shared" si="198"/>
        <v>41908.878379629627</v>
      </c>
      <c r="P3175">
        <v>1409173492</v>
      </c>
      <c r="Q3175" s="11">
        <f t="shared" si="199"/>
        <v>41878.878379629627</v>
      </c>
      <c r="R3175" t="b">
        <v>1</v>
      </c>
      <c r="S3175" t="b">
        <v>1</v>
      </c>
      <c r="T3175" t="s">
        <v>8271</v>
      </c>
      <c r="U3175" t="s">
        <v>8317</v>
      </c>
      <c r="V3175" t="s">
        <v>8318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v>101.13333333333334</v>
      </c>
      <c r="G3176" t="s">
        <v>8219</v>
      </c>
      <c r="H3176">
        <f t="shared" si="196"/>
        <v>23</v>
      </c>
      <c r="I3176" t="str">
        <f t="shared" si="197"/>
        <v>null</v>
      </c>
      <c r="J3176">
        <v>23</v>
      </c>
      <c r="K3176" s="6">
        <v>131.91304347826087</v>
      </c>
      <c r="L3176" t="s">
        <v>8224</v>
      </c>
      <c r="M3176" t="s">
        <v>8246</v>
      </c>
      <c r="N3176">
        <v>1408999508</v>
      </c>
      <c r="O3176" s="11">
        <f t="shared" si="198"/>
        <v>41876.864675925928</v>
      </c>
      <c r="P3176">
        <v>1407789908</v>
      </c>
      <c r="Q3176" s="11">
        <f t="shared" si="199"/>
        <v>41862.864675925928</v>
      </c>
      <c r="R3176" t="b">
        <v>1</v>
      </c>
      <c r="S3176" t="b">
        <v>1</v>
      </c>
      <c r="T3176" t="s">
        <v>8271</v>
      </c>
      <c r="U3176" t="s">
        <v>8317</v>
      </c>
      <c r="V3176" t="s">
        <v>8318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v>109.55999999999999</v>
      </c>
      <c r="G3177" t="s">
        <v>8219</v>
      </c>
      <c r="H3177">
        <f t="shared" si="196"/>
        <v>60</v>
      </c>
      <c r="I3177" t="str">
        <f t="shared" si="197"/>
        <v>null</v>
      </c>
      <c r="J3177">
        <v>60</v>
      </c>
      <c r="K3177" s="6">
        <v>91.3</v>
      </c>
      <c r="L3177" t="s">
        <v>8224</v>
      </c>
      <c r="M3177" t="s">
        <v>8246</v>
      </c>
      <c r="N3177">
        <v>1297977427</v>
      </c>
      <c r="O3177" s="11">
        <f t="shared" si="198"/>
        <v>40591.886886574073</v>
      </c>
      <c r="P3177">
        <v>1292793427</v>
      </c>
      <c r="Q3177" s="11">
        <f t="shared" si="199"/>
        <v>40531.886886574073</v>
      </c>
      <c r="R3177" t="b">
        <v>1</v>
      </c>
      <c r="S3177" t="b">
        <v>1</v>
      </c>
      <c r="T3177" t="s">
        <v>8271</v>
      </c>
      <c r="U3177" t="s">
        <v>8317</v>
      </c>
      <c r="V3177" t="s">
        <v>8318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v>114.8421052631579</v>
      </c>
      <c r="G3178" t="s">
        <v>8219</v>
      </c>
      <c r="H3178">
        <f t="shared" si="196"/>
        <v>55</v>
      </c>
      <c r="I3178" t="str">
        <f t="shared" si="197"/>
        <v>null</v>
      </c>
      <c r="J3178">
        <v>55</v>
      </c>
      <c r="K3178" s="6">
        <v>39.672727272727272</v>
      </c>
      <c r="L3178" t="s">
        <v>8224</v>
      </c>
      <c r="M3178" t="s">
        <v>8246</v>
      </c>
      <c r="N3178">
        <v>1376838000</v>
      </c>
      <c r="O3178" s="11">
        <f t="shared" si="198"/>
        <v>41504.625</v>
      </c>
      <c r="P3178">
        <v>1374531631</v>
      </c>
      <c r="Q3178" s="11">
        <f t="shared" si="199"/>
        <v>41477.930914351848</v>
      </c>
      <c r="R3178" t="b">
        <v>1</v>
      </c>
      <c r="S3178" t="b">
        <v>1</v>
      </c>
      <c r="T3178" t="s">
        <v>8271</v>
      </c>
      <c r="U3178" t="s">
        <v>8317</v>
      </c>
      <c r="V3178" t="s">
        <v>8318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v>117.39999999999999</v>
      </c>
      <c r="G3179" t="s">
        <v>8219</v>
      </c>
      <c r="H3179">
        <f t="shared" si="196"/>
        <v>51</v>
      </c>
      <c r="I3179" t="str">
        <f t="shared" si="197"/>
        <v>null</v>
      </c>
      <c r="J3179">
        <v>51</v>
      </c>
      <c r="K3179" s="6">
        <v>57.549019607843135</v>
      </c>
      <c r="L3179" t="s">
        <v>8224</v>
      </c>
      <c r="M3179" t="s">
        <v>8246</v>
      </c>
      <c r="N3179">
        <v>1403366409</v>
      </c>
      <c r="O3179" s="11">
        <f t="shared" si="198"/>
        <v>41811.666770833333</v>
      </c>
      <c r="P3179">
        <v>1400774409</v>
      </c>
      <c r="Q3179" s="11">
        <f t="shared" si="199"/>
        <v>41781.666770833333</v>
      </c>
      <c r="R3179" t="b">
        <v>1</v>
      </c>
      <c r="S3179" t="b">
        <v>1</v>
      </c>
      <c r="T3179" t="s">
        <v>8271</v>
      </c>
      <c r="U3179" t="s">
        <v>8317</v>
      </c>
      <c r="V3179" t="s">
        <v>8318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v>171.73333333333335</v>
      </c>
      <c r="G3180" t="s">
        <v>8219</v>
      </c>
      <c r="H3180">
        <f t="shared" si="196"/>
        <v>78</v>
      </c>
      <c r="I3180" t="str">
        <f t="shared" si="197"/>
        <v>null</v>
      </c>
      <c r="J3180">
        <v>78</v>
      </c>
      <c r="K3180" s="6">
        <v>33.025641025641029</v>
      </c>
      <c r="L3180" t="s">
        <v>8225</v>
      </c>
      <c r="M3180" t="s">
        <v>8247</v>
      </c>
      <c r="N3180">
        <v>1405521075</v>
      </c>
      <c r="O3180" s="11">
        <f t="shared" si="198"/>
        <v>41836.605034722219</v>
      </c>
      <c r="P3180">
        <v>1402929075</v>
      </c>
      <c r="Q3180" s="11">
        <f t="shared" si="199"/>
        <v>41806.605034722219</v>
      </c>
      <c r="R3180" t="b">
        <v>1</v>
      </c>
      <c r="S3180" t="b">
        <v>1</v>
      </c>
      <c r="T3180" t="s">
        <v>8271</v>
      </c>
      <c r="U3180" t="s">
        <v>8317</v>
      </c>
      <c r="V3180" t="s">
        <v>8318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v>114.16238095238094</v>
      </c>
      <c r="G3181" t="s">
        <v>8219</v>
      </c>
      <c r="H3181">
        <f t="shared" si="196"/>
        <v>62</v>
      </c>
      <c r="I3181" t="str">
        <f t="shared" si="197"/>
        <v>null</v>
      </c>
      <c r="J3181">
        <v>62</v>
      </c>
      <c r="K3181" s="6">
        <v>77.335806451612896</v>
      </c>
      <c r="L3181" t="s">
        <v>8224</v>
      </c>
      <c r="M3181" t="s">
        <v>8246</v>
      </c>
      <c r="N3181">
        <v>1367859071</v>
      </c>
      <c r="O3181" s="11">
        <f t="shared" si="198"/>
        <v>41400.702210648145</v>
      </c>
      <c r="P3181">
        <v>1365699071</v>
      </c>
      <c r="Q3181" s="11">
        <f t="shared" si="199"/>
        <v>41375.702210648145</v>
      </c>
      <c r="R3181" t="b">
        <v>1</v>
      </c>
      <c r="S3181" t="b">
        <v>1</v>
      </c>
      <c r="T3181" t="s">
        <v>8271</v>
      </c>
      <c r="U3181" t="s">
        <v>8317</v>
      </c>
      <c r="V3181" t="s">
        <v>8318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v>119.75</v>
      </c>
      <c r="G3182" t="s">
        <v>8219</v>
      </c>
      <c r="H3182">
        <f t="shared" si="196"/>
        <v>45</v>
      </c>
      <c r="I3182" t="str">
        <f t="shared" si="197"/>
        <v>null</v>
      </c>
      <c r="J3182">
        <v>45</v>
      </c>
      <c r="K3182" s="6">
        <v>31.933333333333334</v>
      </c>
      <c r="L3182" t="s">
        <v>8225</v>
      </c>
      <c r="M3182" t="s">
        <v>8247</v>
      </c>
      <c r="N3182">
        <v>1403258049</v>
      </c>
      <c r="O3182" s="11">
        <f t="shared" si="198"/>
        <v>41810.412604166668</v>
      </c>
      <c r="P3182">
        <v>1400666049</v>
      </c>
      <c r="Q3182" s="11">
        <f t="shared" si="199"/>
        <v>41780.412604166668</v>
      </c>
      <c r="R3182" t="b">
        <v>1</v>
      </c>
      <c r="S3182" t="b">
        <v>1</v>
      </c>
      <c r="T3182" t="s">
        <v>8271</v>
      </c>
      <c r="U3182" t="s">
        <v>8317</v>
      </c>
      <c r="V3182" t="s">
        <v>8318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v>109.00000000000001</v>
      </c>
      <c r="G3183" t="s">
        <v>8219</v>
      </c>
      <c r="H3183">
        <f t="shared" si="196"/>
        <v>15</v>
      </c>
      <c r="I3183" t="str">
        <f t="shared" si="197"/>
        <v>null</v>
      </c>
      <c r="J3183">
        <v>15</v>
      </c>
      <c r="K3183" s="6">
        <v>36.333333333333336</v>
      </c>
      <c r="L3183" t="s">
        <v>8225</v>
      </c>
      <c r="M3183" t="s">
        <v>8247</v>
      </c>
      <c r="N3183">
        <v>1402848000</v>
      </c>
      <c r="O3183" s="11">
        <f t="shared" si="198"/>
        <v>41805.666666666664</v>
      </c>
      <c r="P3183">
        <v>1400570787</v>
      </c>
      <c r="Q3183" s="11">
        <f t="shared" si="199"/>
        <v>41779.310034722221</v>
      </c>
      <c r="R3183" t="b">
        <v>1</v>
      </c>
      <c r="S3183" t="b">
        <v>1</v>
      </c>
      <c r="T3183" t="s">
        <v>8271</v>
      </c>
      <c r="U3183" t="s">
        <v>8317</v>
      </c>
      <c r="V3183" t="s">
        <v>8318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v>100.88571428571429</v>
      </c>
      <c r="G3184" t="s">
        <v>8219</v>
      </c>
      <c r="H3184">
        <f t="shared" si="196"/>
        <v>151</v>
      </c>
      <c r="I3184" t="str">
        <f t="shared" si="197"/>
        <v>null</v>
      </c>
      <c r="J3184">
        <v>151</v>
      </c>
      <c r="K3184" s="6">
        <v>46.768211920529801</v>
      </c>
      <c r="L3184" t="s">
        <v>8224</v>
      </c>
      <c r="M3184" t="s">
        <v>8246</v>
      </c>
      <c r="N3184">
        <v>1328029200</v>
      </c>
      <c r="O3184" s="11">
        <f t="shared" si="198"/>
        <v>40939.708333333336</v>
      </c>
      <c r="P3184">
        <v>1323211621</v>
      </c>
      <c r="Q3184" s="11">
        <f t="shared" si="199"/>
        <v>40883.949317129627</v>
      </c>
      <c r="R3184" t="b">
        <v>1</v>
      </c>
      <c r="S3184" t="b">
        <v>1</v>
      </c>
      <c r="T3184" t="s">
        <v>8271</v>
      </c>
      <c r="U3184" t="s">
        <v>8317</v>
      </c>
      <c r="V3184" t="s">
        <v>8318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v>109.00000000000001</v>
      </c>
      <c r="G3185" t="s">
        <v>8219</v>
      </c>
      <c r="H3185">
        <f t="shared" si="196"/>
        <v>68</v>
      </c>
      <c r="I3185" t="str">
        <f t="shared" si="197"/>
        <v>null</v>
      </c>
      <c r="J3185">
        <v>68</v>
      </c>
      <c r="K3185" s="6">
        <v>40.073529411764703</v>
      </c>
      <c r="L3185" t="s">
        <v>8224</v>
      </c>
      <c r="M3185" t="s">
        <v>8246</v>
      </c>
      <c r="N3185">
        <v>1377284669</v>
      </c>
      <c r="O3185" s="11">
        <f t="shared" si="198"/>
        <v>41509.79478009259</v>
      </c>
      <c r="P3185">
        <v>1375729469</v>
      </c>
      <c r="Q3185" s="11">
        <f t="shared" si="199"/>
        <v>41491.79478009259</v>
      </c>
      <c r="R3185" t="b">
        <v>1</v>
      </c>
      <c r="S3185" t="b">
        <v>1</v>
      </c>
      <c r="T3185" t="s">
        <v>8271</v>
      </c>
      <c r="U3185" t="s">
        <v>8317</v>
      </c>
      <c r="V3185" t="s">
        <v>8318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v>107.20930232558139</v>
      </c>
      <c r="G3186" t="s">
        <v>8219</v>
      </c>
      <c r="H3186">
        <f t="shared" si="196"/>
        <v>46</v>
      </c>
      <c r="I3186" t="str">
        <f t="shared" si="197"/>
        <v>null</v>
      </c>
      <c r="J3186">
        <v>46</v>
      </c>
      <c r="K3186" s="6">
        <v>100.21739130434783</v>
      </c>
      <c r="L3186" t="s">
        <v>8224</v>
      </c>
      <c r="M3186" t="s">
        <v>8246</v>
      </c>
      <c r="N3186">
        <v>1404258631</v>
      </c>
      <c r="O3186" s="11">
        <f t="shared" si="198"/>
        <v>41821.993414351848</v>
      </c>
      <c r="P3186">
        <v>1401666631</v>
      </c>
      <c r="Q3186" s="11">
        <f t="shared" si="199"/>
        <v>41791.993414351848</v>
      </c>
      <c r="R3186" t="b">
        <v>1</v>
      </c>
      <c r="S3186" t="b">
        <v>1</v>
      </c>
      <c r="T3186" t="s">
        <v>8271</v>
      </c>
      <c r="U3186" t="s">
        <v>8317</v>
      </c>
      <c r="V3186" t="s">
        <v>8318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v>100</v>
      </c>
      <c r="G3187" t="s">
        <v>8219</v>
      </c>
      <c r="H3187">
        <f t="shared" si="196"/>
        <v>24</v>
      </c>
      <c r="I3187" t="str">
        <f t="shared" si="197"/>
        <v>null</v>
      </c>
      <c r="J3187">
        <v>24</v>
      </c>
      <c r="K3187" s="6">
        <v>41.666666666666664</v>
      </c>
      <c r="L3187" t="s">
        <v>8225</v>
      </c>
      <c r="M3187" t="s">
        <v>8247</v>
      </c>
      <c r="N3187">
        <v>1405553241</v>
      </c>
      <c r="O3187" s="11">
        <f t="shared" si="198"/>
        <v>41836.977326388893</v>
      </c>
      <c r="P3187">
        <v>1404948441</v>
      </c>
      <c r="Q3187" s="11">
        <f t="shared" si="199"/>
        <v>41829.977326388893</v>
      </c>
      <c r="R3187" t="b">
        <v>1</v>
      </c>
      <c r="S3187" t="b">
        <v>1</v>
      </c>
      <c r="T3187" t="s">
        <v>8271</v>
      </c>
      <c r="U3187" t="s">
        <v>8317</v>
      </c>
      <c r="V3187" t="s">
        <v>8318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v>102.18750000000001</v>
      </c>
      <c r="G3188" t="s">
        <v>8219</v>
      </c>
      <c r="H3188">
        <f t="shared" si="196"/>
        <v>70</v>
      </c>
      <c r="I3188" t="str">
        <f t="shared" si="197"/>
        <v>null</v>
      </c>
      <c r="J3188">
        <v>70</v>
      </c>
      <c r="K3188" s="6">
        <v>46.714285714285715</v>
      </c>
      <c r="L3188" t="s">
        <v>8225</v>
      </c>
      <c r="M3188" t="s">
        <v>8247</v>
      </c>
      <c r="N3188">
        <v>1410901200</v>
      </c>
      <c r="O3188" s="11">
        <f t="shared" si="198"/>
        <v>41898.875</v>
      </c>
      <c r="P3188">
        <v>1408313438</v>
      </c>
      <c r="Q3188" s="11">
        <f t="shared" si="199"/>
        <v>41868.924050925925</v>
      </c>
      <c r="R3188" t="b">
        <v>1</v>
      </c>
      <c r="S3188" t="b">
        <v>1</v>
      </c>
      <c r="T3188" t="s">
        <v>8271</v>
      </c>
      <c r="U3188" t="s">
        <v>8317</v>
      </c>
      <c r="V3188" t="s">
        <v>8318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v>116.29333333333334</v>
      </c>
      <c r="G3189" t="s">
        <v>8219</v>
      </c>
      <c r="H3189">
        <f t="shared" si="196"/>
        <v>244</v>
      </c>
      <c r="I3189" t="str">
        <f t="shared" si="197"/>
        <v>null</v>
      </c>
      <c r="J3189">
        <v>244</v>
      </c>
      <c r="K3189" s="6">
        <v>71.491803278688522</v>
      </c>
      <c r="L3189" t="s">
        <v>8224</v>
      </c>
      <c r="M3189" t="s">
        <v>8246</v>
      </c>
      <c r="N3189">
        <v>1407167973</v>
      </c>
      <c r="O3189" s="11">
        <f t="shared" si="198"/>
        <v>41855.666354166664</v>
      </c>
      <c r="P3189">
        <v>1405439973</v>
      </c>
      <c r="Q3189" s="11">
        <f t="shared" si="199"/>
        <v>41835.666354166664</v>
      </c>
      <c r="R3189" t="b">
        <v>1</v>
      </c>
      <c r="S3189" t="b">
        <v>1</v>
      </c>
      <c r="T3189" t="s">
        <v>8271</v>
      </c>
      <c r="U3189" t="s">
        <v>8317</v>
      </c>
      <c r="V3189" t="s">
        <v>8318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v>65</v>
      </c>
      <c r="G3190" t="s">
        <v>8221</v>
      </c>
      <c r="H3190" t="str">
        <f t="shared" si="196"/>
        <v>null</v>
      </c>
      <c r="I3190">
        <f t="shared" si="197"/>
        <v>9</v>
      </c>
      <c r="J3190">
        <v>9</v>
      </c>
      <c r="K3190" s="6">
        <v>14.444444444444445</v>
      </c>
      <c r="L3190" t="s">
        <v>8225</v>
      </c>
      <c r="M3190" t="s">
        <v>8247</v>
      </c>
      <c r="N3190">
        <v>1433930302</v>
      </c>
      <c r="O3190" s="11">
        <f t="shared" si="198"/>
        <v>42165.415532407409</v>
      </c>
      <c r="P3190">
        <v>1432115902</v>
      </c>
      <c r="Q3190" s="11">
        <f t="shared" si="199"/>
        <v>42144.415532407409</v>
      </c>
      <c r="R3190" t="b">
        <v>0</v>
      </c>
      <c r="S3190" t="b">
        <v>0</v>
      </c>
      <c r="T3190" t="s">
        <v>8305</v>
      </c>
      <c r="U3190" t="s">
        <v>8317</v>
      </c>
      <c r="V3190" t="s">
        <v>8359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v>12.327272727272726</v>
      </c>
      <c r="G3191" t="s">
        <v>8221</v>
      </c>
      <c r="H3191" t="str">
        <f t="shared" si="196"/>
        <v>null</v>
      </c>
      <c r="I3191">
        <f t="shared" si="197"/>
        <v>19</v>
      </c>
      <c r="J3191">
        <v>19</v>
      </c>
      <c r="K3191" s="6">
        <v>356.84210526315792</v>
      </c>
      <c r="L3191" t="s">
        <v>8235</v>
      </c>
      <c r="M3191" t="s">
        <v>8255</v>
      </c>
      <c r="N3191">
        <v>1432455532</v>
      </c>
      <c r="O3191" s="11">
        <f t="shared" si="198"/>
        <v>42148.346435185187</v>
      </c>
      <c r="P3191">
        <v>1429863532</v>
      </c>
      <c r="Q3191" s="11">
        <f t="shared" si="199"/>
        <v>42118.346435185187</v>
      </c>
      <c r="R3191" t="b">
        <v>0</v>
      </c>
      <c r="S3191" t="b">
        <v>0</v>
      </c>
      <c r="T3191" t="s">
        <v>8305</v>
      </c>
      <c r="U3191" t="s">
        <v>8317</v>
      </c>
      <c r="V3191" t="s">
        <v>8359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v>0</v>
      </c>
      <c r="G3192" t="s">
        <v>8221</v>
      </c>
      <c r="H3192" t="str">
        <f t="shared" si="196"/>
        <v>null</v>
      </c>
      <c r="I3192">
        <f t="shared" si="197"/>
        <v>0</v>
      </c>
      <c r="J3192">
        <v>0</v>
      </c>
      <c r="K3192" s="7">
        <v>0</v>
      </c>
      <c r="L3192" t="s">
        <v>8229</v>
      </c>
      <c r="M3192" t="s">
        <v>8251</v>
      </c>
      <c r="N3192">
        <v>1481258275</v>
      </c>
      <c r="O3192" s="11">
        <f t="shared" si="198"/>
        <v>42713.192997685182</v>
      </c>
      <c r="P3192">
        <v>1478662675</v>
      </c>
      <c r="Q3192" s="11">
        <f t="shared" si="199"/>
        <v>42683.151331018518</v>
      </c>
      <c r="R3192" t="b">
        <v>0</v>
      </c>
      <c r="S3192" t="b">
        <v>0</v>
      </c>
      <c r="T3192" t="s">
        <v>8305</v>
      </c>
      <c r="U3192" t="s">
        <v>8317</v>
      </c>
      <c r="V3192" t="s">
        <v>8359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v>4.0266666666666664</v>
      </c>
      <c r="G3193" t="s">
        <v>8221</v>
      </c>
      <c r="H3193" t="str">
        <f t="shared" si="196"/>
        <v>null</v>
      </c>
      <c r="I3193">
        <f t="shared" si="197"/>
        <v>4</v>
      </c>
      <c r="J3193">
        <v>4</v>
      </c>
      <c r="K3193" s="6">
        <v>37.75</v>
      </c>
      <c r="L3193" t="s">
        <v>8224</v>
      </c>
      <c r="M3193" t="s">
        <v>8246</v>
      </c>
      <c r="N3193">
        <v>1471370869</v>
      </c>
      <c r="O3193" s="11">
        <f t="shared" si="198"/>
        <v>42598.755428240736</v>
      </c>
      <c r="P3193">
        <v>1466186869</v>
      </c>
      <c r="Q3193" s="11">
        <f t="shared" si="199"/>
        <v>42538.755428240736</v>
      </c>
      <c r="R3193" t="b">
        <v>0</v>
      </c>
      <c r="S3193" t="b">
        <v>0</v>
      </c>
      <c r="T3193" t="s">
        <v>8305</v>
      </c>
      <c r="U3193" t="s">
        <v>8317</v>
      </c>
      <c r="V3193" t="s">
        <v>8359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v>1.02</v>
      </c>
      <c r="G3194" t="s">
        <v>8221</v>
      </c>
      <c r="H3194" t="str">
        <f t="shared" si="196"/>
        <v>null</v>
      </c>
      <c r="I3194">
        <f t="shared" si="197"/>
        <v>8</v>
      </c>
      <c r="J3194">
        <v>8</v>
      </c>
      <c r="K3194" s="6">
        <v>12.75</v>
      </c>
      <c r="L3194" t="s">
        <v>8225</v>
      </c>
      <c r="M3194" t="s">
        <v>8247</v>
      </c>
      <c r="N3194">
        <v>1425160800</v>
      </c>
      <c r="O3194" s="11">
        <f t="shared" si="198"/>
        <v>42063.916666666672</v>
      </c>
      <c r="P3194">
        <v>1421274859</v>
      </c>
      <c r="Q3194" s="11">
        <f t="shared" si="199"/>
        <v>42018.94049768518</v>
      </c>
      <c r="R3194" t="b">
        <v>0</v>
      </c>
      <c r="S3194" t="b">
        <v>0</v>
      </c>
      <c r="T3194" t="s">
        <v>8305</v>
      </c>
      <c r="U3194" t="s">
        <v>8317</v>
      </c>
      <c r="V3194" t="s">
        <v>8359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v>11.74</v>
      </c>
      <c r="G3195" t="s">
        <v>8221</v>
      </c>
      <c r="H3195" t="str">
        <f t="shared" si="196"/>
        <v>null</v>
      </c>
      <c r="I3195">
        <f t="shared" si="197"/>
        <v>24</v>
      </c>
      <c r="J3195">
        <v>24</v>
      </c>
      <c r="K3195" s="6">
        <v>24.458333333333332</v>
      </c>
      <c r="L3195" t="s">
        <v>8225</v>
      </c>
      <c r="M3195" t="s">
        <v>8247</v>
      </c>
      <c r="N3195">
        <v>1424474056</v>
      </c>
      <c r="O3195" s="11">
        <f t="shared" si="198"/>
        <v>42055.968240740738</v>
      </c>
      <c r="P3195">
        <v>1420586056</v>
      </c>
      <c r="Q3195" s="11">
        <f t="shared" si="199"/>
        <v>42010.968240740738</v>
      </c>
      <c r="R3195" t="b">
        <v>0</v>
      </c>
      <c r="S3195" t="b">
        <v>0</v>
      </c>
      <c r="T3195" t="s">
        <v>8305</v>
      </c>
      <c r="U3195" t="s">
        <v>8317</v>
      </c>
      <c r="V3195" t="s">
        <v>8359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v>0</v>
      </c>
      <c r="G3196" t="s">
        <v>8221</v>
      </c>
      <c r="H3196" t="str">
        <f t="shared" si="196"/>
        <v>null</v>
      </c>
      <c r="I3196">
        <f t="shared" si="197"/>
        <v>0</v>
      </c>
      <c r="J3196">
        <v>0</v>
      </c>
      <c r="K3196" s="7">
        <v>0</v>
      </c>
      <c r="L3196" t="s">
        <v>8224</v>
      </c>
      <c r="M3196" t="s">
        <v>8246</v>
      </c>
      <c r="N3196">
        <v>1437960598</v>
      </c>
      <c r="O3196" s="11">
        <f t="shared" si="198"/>
        <v>42212.062476851846</v>
      </c>
      <c r="P3196">
        <v>1435368598</v>
      </c>
      <c r="Q3196" s="11">
        <f t="shared" si="199"/>
        <v>42182.062476851846</v>
      </c>
      <c r="R3196" t="b">
        <v>0</v>
      </c>
      <c r="S3196" t="b">
        <v>0</v>
      </c>
      <c r="T3196" t="s">
        <v>8305</v>
      </c>
      <c r="U3196" t="s">
        <v>8317</v>
      </c>
      <c r="V3196" t="s">
        <v>8359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v>59.142857142857139</v>
      </c>
      <c r="G3197" t="s">
        <v>8221</v>
      </c>
      <c r="H3197" t="str">
        <f t="shared" si="196"/>
        <v>null</v>
      </c>
      <c r="I3197">
        <f t="shared" si="197"/>
        <v>39</v>
      </c>
      <c r="J3197">
        <v>39</v>
      </c>
      <c r="K3197" s="6">
        <v>53.07692307692308</v>
      </c>
      <c r="L3197" t="s">
        <v>8224</v>
      </c>
      <c r="M3197" t="s">
        <v>8246</v>
      </c>
      <c r="N3197">
        <v>1423750542</v>
      </c>
      <c r="O3197" s="11">
        <f t="shared" si="198"/>
        <v>42047.594236111108</v>
      </c>
      <c r="P3197">
        <v>1421158542</v>
      </c>
      <c r="Q3197" s="11">
        <f t="shared" si="199"/>
        <v>42017.594236111108</v>
      </c>
      <c r="R3197" t="b">
        <v>0</v>
      </c>
      <c r="S3197" t="b">
        <v>0</v>
      </c>
      <c r="T3197" t="s">
        <v>8305</v>
      </c>
      <c r="U3197" t="s">
        <v>8317</v>
      </c>
      <c r="V3197" t="s">
        <v>8359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v>0.06</v>
      </c>
      <c r="G3198" t="s">
        <v>8221</v>
      </c>
      <c r="H3198" t="str">
        <f t="shared" si="196"/>
        <v>null</v>
      </c>
      <c r="I3198">
        <f t="shared" si="197"/>
        <v>6</v>
      </c>
      <c r="J3198">
        <v>6</v>
      </c>
      <c r="K3198" s="6">
        <v>300</v>
      </c>
      <c r="L3198" t="s">
        <v>8224</v>
      </c>
      <c r="M3198" t="s">
        <v>8246</v>
      </c>
      <c r="N3198">
        <v>1438437600</v>
      </c>
      <c r="O3198" s="11">
        <f t="shared" si="198"/>
        <v>42217.583333333328</v>
      </c>
      <c r="P3198">
        <v>1433254875</v>
      </c>
      <c r="Q3198" s="11">
        <f t="shared" si="199"/>
        <v>42157.598090277781</v>
      </c>
      <c r="R3198" t="b">
        <v>0</v>
      </c>
      <c r="S3198" t="b">
        <v>0</v>
      </c>
      <c r="T3198" t="s">
        <v>8305</v>
      </c>
      <c r="U3198" t="s">
        <v>8317</v>
      </c>
      <c r="V3198" t="s">
        <v>8359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v>11.450000000000001</v>
      </c>
      <c r="G3199" t="s">
        <v>8221</v>
      </c>
      <c r="H3199" t="str">
        <f t="shared" si="196"/>
        <v>null</v>
      </c>
      <c r="I3199">
        <f t="shared" si="197"/>
        <v>4</v>
      </c>
      <c r="J3199">
        <v>4</v>
      </c>
      <c r="K3199" s="6">
        <v>286.25</v>
      </c>
      <c r="L3199" t="s">
        <v>8234</v>
      </c>
      <c r="M3199" t="s">
        <v>8254</v>
      </c>
      <c r="N3199">
        <v>1423050618</v>
      </c>
      <c r="O3199" s="11">
        <f t="shared" si="198"/>
        <v>42039.493263888886</v>
      </c>
      <c r="P3199">
        <v>1420458618</v>
      </c>
      <c r="Q3199" s="11">
        <f t="shared" si="199"/>
        <v>42009.493263888886</v>
      </c>
      <c r="R3199" t="b">
        <v>0</v>
      </c>
      <c r="S3199" t="b">
        <v>0</v>
      </c>
      <c r="T3199" t="s">
        <v>8305</v>
      </c>
      <c r="U3199" t="s">
        <v>8317</v>
      </c>
      <c r="V3199" t="s">
        <v>8359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v>0.36666666666666664</v>
      </c>
      <c r="G3200" t="s">
        <v>8221</v>
      </c>
      <c r="H3200" t="str">
        <f t="shared" si="196"/>
        <v>null</v>
      </c>
      <c r="I3200">
        <f t="shared" si="197"/>
        <v>3</v>
      </c>
      <c r="J3200">
        <v>3</v>
      </c>
      <c r="K3200" s="6">
        <v>36.666666666666664</v>
      </c>
      <c r="L3200" t="s">
        <v>8232</v>
      </c>
      <c r="M3200" t="s">
        <v>8253</v>
      </c>
      <c r="N3200">
        <v>1424081477</v>
      </c>
      <c r="O3200" s="11">
        <f t="shared" si="198"/>
        <v>42051.424502314811</v>
      </c>
      <c r="P3200">
        <v>1420798277</v>
      </c>
      <c r="Q3200" s="11">
        <f t="shared" si="199"/>
        <v>42013.424502314811</v>
      </c>
      <c r="R3200" t="b">
        <v>0</v>
      </c>
      <c r="S3200" t="b">
        <v>0</v>
      </c>
      <c r="T3200" t="s">
        <v>8305</v>
      </c>
      <c r="U3200" t="s">
        <v>8317</v>
      </c>
      <c r="V3200" t="s">
        <v>8359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v>52.16</v>
      </c>
      <c r="G3201" t="s">
        <v>8221</v>
      </c>
      <c r="H3201" t="str">
        <f t="shared" si="196"/>
        <v>null</v>
      </c>
      <c r="I3201">
        <f t="shared" si="197"/>
        <v>53</v>
      </c>
      <c r="J3201">
        <v>53</v>
      </c>
      <c r="K3201" s="6">
        <v>49.20754716981132</v>
      </c>
      <c r="L3201" t="s">
        <v>8224</v>
      </c>
      <c r="M3201" t="s">
        <v>8246</v>
      </c>
      <c r="N3201">
        <v>1410037200</v>
      </c>
      <c r="O3201" s="11">
        <f t="shared" si="198"/>
        <v>41888.875</v>
      </c>
      <c r="P3201">
        <v>1407435418</v>
      </c>
      <c r="Q3201" s="11">
        <f t="shared" si="199"/>
        <v>41858.761782407404</v>
      </c>
      <c r="R3201" t="b">
        <v>0</v>
      </c>
      <c r="S3201" t="b">
        <v>0</v>
      </c>
      <c r="T3201" t="s">
        <v>8305</v>
      </c>
      <c r="U3201" t="s">
        <v>8317</v>
      </c>
      <c r="V3201" t="s">
        <v>8359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v>2E-3</v>
      </c>
      <c r="G3202" t="s">
        <v>8221</v>
      </c>
      <c r="H3202" t="str">
        <f t="shared" ref="H3202:H3265" si="200">IF(G3202="successful",J3202,"null")</f>
        <v>null</v>
      </c>
      <c r="I3202">
        <f t="shared" si="197"/>
        <v>1</v>
      </c>
      <c r="J3202">
        <v>1</v>
      </c>
      <c r="K3202" s="6">
        <v>1</v>
      </c>
      <c r="L3202" t="s">
        <v>8224</v>
      </c>
      <c r="M3202" t="s">
        <v>8246</v>
      </c>
      <c r="N3202">
        <v>1461994440</v>
      </c>
      <c r="O3202" s="11">
        <f t="shared" si="198"/>
        <v>42490.231944444444</v>
      </c>
      <c r="P3202">
        <v>1459410101</v>
      </c>
      <c r="Q3202" s="11">
        <f t="shared" si="199"/>
        <v>42460.320613425924</v>
      </c>
      <c r="R3202" t="b">
        <v>0</v>
      </c>
      <c r="S3202" t="b">
        <v>0</v>
      </c>
      <c r="T3202" t="s">
        <v>8305</v>
      </c>
      <c r="U3202" t="s">
        <v>8317</v>
      </c>
      <c r="V3202" t="s">
        <v>8359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v>1.25</v>
      </c>
      <c r="G3203" t="s">
        <v>8221</v>
      </c>
      <c r="H3203" t="str">
        <f t="shared" si="200"/>
        <v>null</v>
      </c>
      <c r="I3203">
        <f t="shared" ref="I3203:I3266" si="201">IF(G3203="failed",J3203,"null")</f>
        <v>2</v>
      </c>
      <c r="J3203">
        <v>2</v>
      </c>
      <c r="K3203" s="6">
        <v>12.5</v>
      </c>
      <c r="L3203" t="s">
        <v>8225</v>
      </c>
      <c r="M3203" t="s">
        <v>8247</v>
      </c>
      <c r="N3203">
        <v>1409509477</v>
      </c>
      <c r="O3203" s="11">
        <f t="shared" ref="O3203:O3266" si="202">(((N3203/60)/60/24)+DATE(1970,1,1))</f>
        <v>41882.767094907409</v>
      </c>
      <c r="P3203">
        <v>1407695077</v>
      </c>
      <c r="Q3203" s="11">
        <f t="shared" ref="Q3203:Q3266" si="203">(((P3203/60)/60/24)+DATE(1970,1,1))</f>
        <v>41861.767094907409</v>
      </c>
      <c r="R3203" t="b">
        <v>0</v>
      </c>
      <c r="S3203" t="b">
        <v>0</v>
      </c>
      <c r="T3203" t="s">
        <v>8305</v>
      </c>
      <c r="U3203" t="s">
        <v>8317</v>
      </c>
      <c r="V3203" t="s">
        <v>8359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v>54.52</v>
      </c>
      <c r="G3204" t="s">
        <v>8221</v>
      </c>
      <c r="H3204" t="str">
        <f t="shared" si="200"/>
        <v>null</v>
      </c>
      <c r="I3204">
        <f t="shared" si="201"/>
        <v>25</v>
      </c>
      <c r="J3204">
        <v>25</v>
      </c>
      <c r="K3204" s="6">
        <v>109.04</v>
      </c>
      <c r="L3204" t="s">
        <v>8224</v>
      </c>
      <c r="M3204" t="s">
        <v>8246</v>
      </c>
      <c r="N3204">
        <v>1450072740</v>
      </c>
      <c r="O3204" s="11">
        <f t="shared" si="202"/>
        <v>42352.249305555553</v>
      </c>
      <c r="P3204">
        <v>1445027346</v>
      </c>
      <c r="Q3204" s="11">
        <f t="shared" si="203"/>
        <v>42293.853541666671</v>
      </c>
      <c r="R3204" t="b">
        <v>0</v>
      </c>
      <c r="S3204" t="b">
        <v>0</v>
      </c>
      <c r="T3204" t="s">
        <v>8305</v>
      </c>
      <c r="U3204" t="s">
        <v>8317</v>
      </c>
      <c r="V3204" t="s">
        <v>8359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v>25</v>
      </c>
      <c r="G3205" t="s">
        <v>8221</v>
      </c>
      <c r="H3205" t="str">
        <f t="shared" si="200"/>
        <v>null</v>
      </c>
      <c r="I3205">
        <f t="shared" si="201"/>
        <v>6</v>
      </c>
      <c r="J3205">
        <v>6</v>
      </c>
      <c r="K3205" s="6">
        <v>41.666666666666664</v>
      </c>
      <c r="L3205" t="s">
        <v>8224</v>
      </c>
      <c r="M3205" t="s">
        <v>8246</v>
      </c>
      <c r="N3205">
        <v>1443224622</v>
      </c>
      <c r="O3205" s="11">
        <f t="shared" si="202"/>
        <v>42272.988680555558</v>
      </c>
      <c r="P3205">
        <v>1440632622</v>
      </c>
      <c r="Q3205" s="11">
        <f t="shared" si="203"/>
        <v>42242.988680555558</v>
      </c>
      <c r="R3205" t="b">
        <v>0</v>
      </c>
      <c r="S3205" t="b">
        <v>0</v>
      </c>
      <c r="T3205" t="s">
        <v>8305</v>
      </c>
      <c r="U3205" t="s">
        <v>8317</v>
      </c>
      <c r="V3205" t="s">
        <v>8359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v>0</v>
      </c>
      <c r="G3206" t="s">
        <v>8221</v>
      </c>
      <c r="H3206" t="str">
        <f t="shared" si="200"/>
        <v>null</v>
      </c>
      <c r="I3206">
        <f t="shared" si="201"/>
        <v>0</v>
      </c>
      <c r="J3206">
        <v>0</v>
      </c>
      <c r="K3206" s="7">
        <v>0</v>
      </c>
      <c r="L3206" t="s">
        <v>8224</v>
      </c>
      <c r="M3206" t="s">
        <v>8246</v>
      </c>
      <c r="N3206">
        <v>1437149640</v>
      </c>
      <c r="O3206" s="11">
        <f t="shared" si="202"/>
        <v>42202.676388888889</v>
      </c>
      <c r="P3206">
        <v>1434558479</v>
      </c>
      <c r="Q3206" s="11">
        <f t="shared" si="203"/>
        <v>42172.686099537037</v>
      </c>
      <c r="R3206" t="b">
        <v>0</v>
      </c>
      <c r="S3206" t="b">
        <v>0</v>
      </c>
      <c r="T3206" t="s">
        <v>8305</v>
      </c>
      <c r="U3206" t="s">
        <v>8317</v>
      </c>
      <c r="V3206" t="s">
        <v>8359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v>3.4125000000000001</v>
      </c>
      <c r="G3207" t="s">
        <v>8221</v>
      </c>
      <c r="H3207" t="str">
        <f t="shared" si="200"/>
        <v>null</v>
      </c>
      <c r="I3207">
        <f t="shared" si="201"/>
        <v>12</v>
      </c>
      <c r="J3207">
        <v>12</v>
      </c>
      <c r="K3207" s="6">
        <v>22.75</v>
      </c>
      <c r="L3207" t="s">
        <v>8225</v>
      </c>
      <c r="M3207" t="s">
        <v>8247</v>
      </c>
      <c r="N3207">
        <v>1430470772</v>
      </c>
      <c r="O3207" s="11">
        <f t="shared" si="202"/>
        <v>42125.374675925923</v>
      </c>
      <c r="P3207">
        <v>1427878772</v>
      </c>
      <c r="Q3207" s="11">
        <f t="shared" si="203"/>
        <v>42095.374675925923</v>
      </c>
      <c r="R3207" t="b">
        <v>0</v>
      </c>
      <c r="S3207" t="b">
        <v>0</v>
      </c>
      <c r="T3207" t="s">
        <v>8305</v>
      </c>
      <c r="U3207" t="s">
        <v>8317</v>
      </c>
      <c r="V3207" t="s">
        <v>8359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v>0</v>
      </c>
      <c r="G3208" t="s">
        <v>8221</v>
      </c>
      <c r="H3208" t="str">
        <f t="shared" si="200"/>
        <v>null</v>
      </c>
      <c r="I3208">
        <f t="shared" si="201"/>
        <v>0</v>
      </c>
      <c r="J3208">
        <v>0</v>
      </c>
      <c r="K3208" s="7">
        <v>0</v>
      </c>
      <c r="L3208" t="s">
        <v>8224</v>
      </c>
      <c r="M3208" t="s">
        <v>8246</v>
      </c>
      <c r="N3208">
        <v>1442644651</v>
      </c>
      <c r="O3208" s="11">
        <f t="shared" si="202"/>
        <v>42266.276053240741</v>
      </c>
      <c r="P3208">
        <v>1440052651</v>
      </c>
      <c r="Q3208" s="11">
        <f t="shared" si="203"/>
        <v>42236.276053240741</v>
      </c>
      <c r="R3208" t="b">
        <v>0</v>
      </c>
      <c r="S3208" t="b">
        <v>0</v>
      </c>
      <c r="T3208" t="s">
        <v>8305</v>
      </c>
      <c r="U3208" t="s">
        <v>8317</v>
      </c>
      <c r="V3208" t="s">
        <v>8359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v>46.36363636363636</v>
      </c>
      <c r="G3209" t="s">
        <v>8221</v>
      </c>
      <c r="H3209" t="str">
        <f t="shared" si="200"/>
        <v>null</v>
      </c>
      <c r="I3209">
        <f t="shared" si="201"/>
        <v>36</v>
      </c>
      <c r="J3209">
        <v>36</v>
      </c>
      <c r="K3209" s="6">
        <v>70.833333333333329</v>
      </c>
      <c r="L3209" t="s">
        <v>8224</v>
      </c>
      <c r="M3209" t="s">
        <v>8246</v>
      </c>
      <c r="N3209">
        <v>1429767607</v>
      </c>
      <c r="O3209" s="11">
        <f t="shared" si="202"/>
        <v>42117.236192129625</v>
      </c>
      <c r="P3209">
        <v>1424587207</v>
      </c>
      <c r="Q3209" s="11">
        <f t="shared" si="203"/>
        <v>42057.277858796297</v>
      </c>
      <c r="R3209" t="b">
        <v>0</v>
      </c>
      <c r="S3209" t="b">
        <v>0</v>
      </c>
      <c r="T3209" t="s">
        <v>8305</v>
      </c>
      <c r="U3209" t="s">
        <v>8317</v>
      </c>
      <c r="V3209" t="s">
        <v>8359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v>103.49999999999999</v>
      </c>
      <c r="G3210" t="s">
        <v>8219</v>
      </c>
      <c r="H3210">
        <f t="shared" si="200"/>
        <v>82</v>
      </c>
      <c r="I3210" t="str">
        <f t="shared" si="201"/>
        <v>null</v>
      </c>
      <c r="J3210">
        <v>82</v>
      </c>
      <c r="K3210" s="6">
        <v>63.109756097560975</v>
      </c>
      <c r="L3210" t="s">
        <v>8224</v>
      </c>
      <c r="M3210" t="s">
        <v>8246</v>
      </c>
      <c r="N3210">
        <v>1406557877</v>
      </c>
      <c r="O3210" s="11">
        <f t="shared" si="202"/>
        <v>41848.605057870373</v>
      </c>
      <c r="P3210">
        <v>1404743477</v>
      </c>
      <c r="Q3210" s="11">
        <f t="shared" si="203"/>
        <v>41827.605057870373</v>
      </c>
      <c r="R3210" t="b">
        <v>1</v>
      </c>
      <c r="S3210" t="b">
        <v>1</v>
      </c>
      <c r="T3210" t="s">
        <v>8271</v>
      </c>
      <c r="U3210" t="s">
        <v>8317</v>
      </c>
      <c r="V3210" t="s">
        <v>8318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v>119.32315789473684</v>
      </c>
      <c r="G3211" t="s">
        <v>8219</v>
      </c>
      <c r="H3211">
        <f t="shared" si="200"/>
        <v>226</v>
      </c>
      <c r="I3211" t="str">
        <f t="shared" si="201"/>
        <v>null</v>
      </c>
      <c r="J3211">
        <v>226</v>
      </c>
      <c r="K3211" s="6">
        <v>50.157964601769912</v>
      </c>
      <c r="L3211" t="s">
        <v>8224</v>
      </c>
      <c r="M3211" t="s">
        <v>8246</v>
      </c>
      <c r="N3211">
        <v>1403305200</v>
      </c>
      <c r="O3211" s="11">
        <f t="shared" si="202"/>
        <v>41810.958333333336</v>
      </c>
      <c r="P3211">
        <v>1400512658</v>
      </c>
      <c r="Q3211" s="11">
        <f t="shared" si="203"/>
        <v>41778.637245370373</v>
      </c>
      <c r="R3211" t="b">
        <v>1</v>
      </c>
      <c r="S3211" t="b">
        <v>1</v>
      </c>
      <c r="T3211" t="s">
        <v>8271</v>
      </c>
      <c r="U3211" t="s">
        <v>8317</v>
      </c>
      <c r="V3211" t="s">
        <v>8318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v>125.76666666666667</v>
      </c>
      <c r="G3212" t="s">
        <v>8219</v>
      </c>
      <c r="H3212">
        <f t="shared" si="200"/>
        <v>60</v>
      </c>
      <c r="I3212" t="str">
        <f t="shared" si="201"/>
        <v>null</v>
      </c>
      <c r="J3212">
        <v>60</v>
      </c>
      <c r="K3212" s="6">
        <v>62.883333333333333</v>
      </c>
      <c r="L3212" t="s">
        <v>8224</v>
      </c>
      <c r="M3212" t="s">
        <v>8246</v>
      </c>
      <c r="N3212">
        <v>1338523140</v>
      </c>
      <c r="O3212" s="11">
        <f t="shared" si="202"/>
        <v>41061.165972222225</v>
      </c>
      <c r="P3212">
        <v>1334442519</v>
      </c>
      <c r="Q3212" s="11">
        <f t="shared" si="203"/>
        <v>41013.936562499999</v>
      </c>
      <c r="R3212" t="b">
        <v>1</v>
      </c>
      <c r="S3212" t="b">
        <v>1</v>
      </c>
      <c r="T3212" t="s">
        <v>8271</v>
      </c>
      <c r="U3212" t="s">
        <v>8317</v>
      </c>
      <c r="V3212" t="s">
        <v>8318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v>119.74347826086958</v>
      </c>
      <c r="G3213" t="s">
        <v>8219</v>
      </c>
      <c r="H3213">
        <f t="shared" si="200"/>
        <v>322</v>
      </c>
      <c r="I3213" t="str">
        <f t="shared" si="201"/>
        <v>null</v>
      </c>
      <c r="J3213">
        <v>322</v>
      </c>
      <c r="K3213" s="6">
        <v>85.531055900621112</v>
      </c>
      <c r="L3213" t="s">
        <v>8224</v>
      </c>
      <c r="M3213" t="s">
        <v>8246</v>
      </c>
      <c r="N3213">
        <v>1408068000</v>
      </c>
      <c r="O3213" s="11">
        <f t="shared" si="202"/>
        <v>41866.083333333336</v>
      </c>
      <c r="P3213">
        <v>1405346680</v>
      </c>
      <c r="Q3213" s="11">
        <f t="shared" si="203"/>
        <v>41834.586574074077</v>
      </c>
      <c r="R3213" t="b">
        <v>1</v>
      </c>
      <c r="S3213" t="b">
        <v>1</v>
      </c>
      <c r="T3213" t="s">
        <v>8271</v>
      </c>
      <c r="U3213" t="s">
        <v>8317</v>
      </c>
      <c r="V3213" t="s">
        <v>8318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v>126.25</v>
      </c>
      <c r="G3214" t="s">
        <v>8219</v>
      </c>
      <c r="H3214">
        <f t="shared" si="200"/>
        <v>94</v>
      </c>
      <c r="I3214" t="str">
        <f t="shared" si="201"/>
        <v>null</v>
      </c>
      <c r="J3214">
        <v>94</v>
      </c>
      <c r="K3214" s="6">
        <v>53.723404255319146</v>
      </c>
      <c r="L3214" t="s">
        <v>8224</v>
      </c>
      <c r="M3214" t="s">
        <v>8246</v>
      </c>
      <c r="N3214">
        <v>1407524751</v>
      </c>
      <c r="O3214" s="11">
        <f t="shared" si="202"/>
        <v>41859.795729166668</v>
      </c>
      <c r="P3214">
        <v>1404932751</v>
      </c>
      <c r="Q3214" s="11">
        <f t="shared" si="203"/>
        <v>41829.795729166668</v>
      </c>
      <c r="R3214" t="b">
        <v>1</v>
      </c>
      <c r="S3214" t="b">
        <v>1</v>
      </c>
      <c r="T3214" t="s">
        <v>8271</v>
      </c>
      <c r="U3214" t="s">
        <v>8317</v>
      </c>
      <c r="V3214" t="s">
        <v>8318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v>100.11666666666667</v>
      </c>
      <c r="G3215" t="s">
        <v>8219</v>
      </c>
      <c r="H3215">
        <f t="shared" si="200"/>
        <v>47</v>
      </c>
      <c r="I3215" t="str">
        <f t="shared" si="201"/>
        <v>null</v>
      </c>
      <c r="J3215">
        <v>47</v>
      </c>
      <c r="K3215" s="6">
        <v>127.80851063829788</v>
      </c>
      <c r="L3215" t="s">
        <v>8225</v>
      </c>
      <c r="M3215" t="s">
        <v>8247</v>
      </c>
      <c r="N3215">
        <v>1437934759</v>
      </c>
      <c r="O3215" s="11">
        <f t="shared" si="202"/>
        <v>42211.763414351852</v>
      </c>
      <c r="P3215">
        <v>1434478759</v>
      </c>
      <c r="Q3215" s="11">
        <f t="shared" si="203"/>
        <v>42171.763414351852</v>
      </c>
      <c r="R3215" t="b">
        <v>1</v>
      </c>
      <c r="S3215" t="b">
        <v>1</v>
      </c>
      <c r="T3215" t="s">
        <v>8271</v>
      </c>
      <c r="U3215" t="s">
        <v>8317</v>
      </c>
      <c r="V3215" t="s">
        <v>8318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v>102.13333333333334</v>
      </c>
      <c r="G3216" t="s">
        <v>8219</v>
      </c>
      <c r="H3216">
        <f t="shared" si="200"/>
        <v>115</v>
      </c>
      <c r="I3216" t="str">
        <f t="shared" si="201"/>
        <v>null</v>
      </c>
      <c r="J3216">
        <v>115</v>
      </c>
      <c r="K3216" s="6">
        <v>106.57391304347826</v>
      </c>
      <c r="L3216" t="s">
        <v>8225</v>
      </c>
      <c r="M3216" t="s">
        <v>8247</v>
      </c>
      <c r="N3216">
        <v>1452038100</v>
      </c>
      <c r="O3216" s="11">
        <f t="shared" si="202"/>
        <v>42374.996527777781</v>
      </c>
      <c r="P3216">
        <v>1448823673</v>
      </c>
      <c r="Q3216" s="11">
        <f t="shared" si="203"/>
        <v>42337.792511574073</v>
      </c>
      <c r="R3216" t="b">
        <v>1</v>
      </c>
      <c r="S3216" t="b">
        <v>1</v>
      </c>
      <c r="T3216" t="s">
        <v>8271</v>
      </c>
      <c r="U3216" t="s">
        <v>8317</v>
      </c>
      <c r="V3216" t="s">
        <v>8318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v>100.35142857142858</v>
      </c>
      <c r="G3217" t="s">
        <v>8219</v>
      </c>
      <c r="H3217">
        <f t="shared" si="200"/>
        <v>134</v>
      </c>
      <c r="I3217" t="str">
        <f t="shared" si="201"/>
        <v>null</v>
      </c>
      <c r="J3217">
        <v>134</v>
      </c>
      <c r="K3217" s="6">
        <v>262.11194029850748</v>
      </c>
      <c r="L3217" t="s">
        <v>8224</v>
      </c>
      <c r="M3217" t="s">
        <v>8246</v>
      </c>
      <c r="N3217">
        <v>1441857540</v>
      </c>
      <c r="O3217" s="11">
        <f t="shared" si="202"/>
        <v>42257.165972222225</v>
      </c>
      <c r="P3217">
        <v>1438617471</v>
      </c>
      <c r="Q3217" s="11">
        <f t="shared" si="203"/>
        <v>42219.665173611109</v>
      </c>
      <c r="R3217" t="b">
        <v>1</v>
      </c>
      <c r="S3217" t="b">
        <v>1</v>
      </c>
      <c r="T3217" t="s">
        <v>8271</v>
      </c>
      <c r="U3217" t="s">
        <v>8317</v>
      </c>
      <c r="V3217" t="s">
        <v>8318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v>100.05</v>
      </c>
      <c r="G3218" t="s">
        <v>8219</v>
      </c>
      <c r="H3218">
        <f t="shared" si="200"/>
        <v>35</v>
      </c>
      <c r="I3218" t="str">
        <f t="shared" si="201"/>
        <v>null</v>
      </c>
      <c r="J3218">
        <v>35</v>
      </c>
      <c r="K3218" s="6">
        <v>57.171428571428571</v>
      </c>
      <c r="L3218" t="s">
        <v>8225</v>
      </c>
      <c r="M3218" t="s">
        <v>8247</v>
      </c>
      <c r="N3218">
        <v>1436625000</v>
      </c>
      <c r="O3218" s="11">
        <f t="shared" si="202"/>
        <v>42196.604166666672</v>
      </c>
      <c r="P3218">
        <v>1433934371</v>
      </c>
      <c r="Q3218" s="11">
        <f t="shared" si="203"/>
        <v>42165.462627314817</v>
      </c>
      <c r="R3218" t="b">
        <v>1</v>
      </c>
      <c r="S3218" t="b">
        <v>1</v>
      </c>
      <c r="T3218" t="s">
        <v>8271</v>
      </c>
      <c r="U3218" t="s">
        <v>8317</v>
      </c>
      <c r="V3218" t="s">
        <v>8318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v>116.02222222222223</v>
      </c>
      <c r="G3219" t="s">
        <v>8219</v>
      </c>
      <c r="H3219">
        <f t="shared" si="200"/>
        <v>104</v>
      </c>
      <c r="I3219" t="str">
        <f t="shared" si="201"/>
        <v>null</v>
      </c>
      <c r="J3219">
        <v>104</v>
      </c>
      <c r="K3219" s="6">
        <v>50.20192307692308</v>
      </c>
      <c r="L3219" t="s">
        <v>8224</v>
      </c>
      <c r="M3219" t="s">
        <v>8246</v>
      </c>
      <c r="N3219">
        <v>1478264784</v>
      </c>
      <c r="O3219" s="11">
        <f t="shared" si="202"/>
        <v>42678.546111111107</v>
      </c>
      <c r="P3219">
        <v>1475672784</v>
      </c>
      <c r="Q3219" s="11">
        <f t="shared" si="203"/>
        <v>42648.546111111107</v>
      </c>
      <c r="R3219" t="b">
        <v>1</v>
      </c>
      <c r="S3219" t="b">
        <v>1</v>
      </c>
      <c r="T3219" t="s">
        <v>8271</v>
      </c>
      <c r="U3219" t="s">
        <v>8317</v>
      </c>
      <c r="V3219" t="s">
        <v>8318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v>102.1</v>
      </c>
      <c r="G3220" t="s">
        <v>8219</v>
      </c>
      <c r="H3220">
        <f t="shared" si="200"/>
        <v>184</v>
      </c>
      <c r="I3220" t="str">
        <f t="shared" si="201"/>
        <v>null</v>
      </c>
      <c r="J3220">
        <v>184</v>
      </c>
      <c r="K3220" s="6">
        <v>66.586956521739125</v>
      </c>
      <c r="L3220" t="s">
        <v>8225</v>
      </c>
      <c r="M3220" t="s">
        <v>8247</v>
      </c>
      <c r="N3220">
        <v>1419984000</v>
      </c>
      <c r="O3220" s="11">
        <f t="shared" si="202"/>
        <v>42004</v>
      </c>
      <c r="P3220">
        <v>1417132986</v>
      </c>
      <c r="Q3220" s="11">
        <f t="shared" si="203"/>
        <v>41971.002152777779</v>
      </c>
      <c r="R3220" t="b">
        <v>1</v>
      </c>
      <c r="S3220" t="b">
        <v>1</v>
      </c>
      <c r="T3220" t="s">
        <v>8271</v>
      </c>
      <c r="U3220" t="s">
        <v>8317</v>
      </c>
      <c r="V3220" t="s">
        <v>8318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v>100.11000000000001</v>
      </c>
      <c r="G3221" t="s">
        <v>8219</v>
      </c>
      <c r="H3221">
        <f t="shared" si="200"/>
        <v>119</v>
      </c>
      <c r="I3221" t="str">
        <f t="shared" si="201"/>
        <v>null</v>
      </c>
      <c r="J3221">
        <v>119</v>
      </c>
      <c r="K3221" s="6">
        <v>168.25210084033614</v>
      </c>
      <c r="L3221" t="s">
        <v>8224</v>
      </c>
      <c r="M3221" t="s">
        <v>8246</v>
      </c>
      <c r="N3221">
        <v>1427063747</v>
      </c>
      <c r="O3221" s="11">
        <f t="shared" si="202"/>
        <v>42085.941516203704</v>
      </c>
      <c r="P3221">
        <v>1424043347</v>
      </c>
      <c r="Q3221" s="11">
        <f t="shared" si="203"/>
        <v>42050.983182870375</v>
      </c>
      <c r="R3221" t="b">
        <v>1</v>
      </c>
      <c r="S3221" t="b">
        <v>1</v>
      </c>
      <c r="T3221" t="s">
        <v>8271</v>
      </c>
      <c r="U3221" t="s">
        <v>8317</v>
      </c>
      <c r="V3221" t="s">
        <v>8318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v>100.84</v>
      </c>
      <c r="G3222" t="s">
        <v>8219</v>
      </c>
      <c r="H3222">
        <f t="shared" si="200"/>
        <v>59</v>
      </c>
      <c r="I3222" t="str">
        <f t="shared" si="201"/>
        <v>null</v>
      </c>
      <c r="J3222">
        <v>59</v>
      </c>
      <c r="K3222" s="6">
        <v>256.37288135593218</v>
      </c>
      <c r="L3222" t="s">
        <v>8224</v>
      </c>
      <c r="M3222" t="s">
        <v>8246</v>
      </c>
      <c r="N3222">
        <v>1489352400</v>
      </c>
      <c r="O3222" s="11">
        <f t="shared" si="202"/>
        <v>42806.875</v>
      </c>
      <c r="P3222">
        <v>1486411204</v>
      </c>
      <c r="Q3222" s="11">
        <f t="shared" si="203"/>
        <v>42772.833379629628</v>
      </c>
      <c r="R3222" t="b">
        <v>1</v>
      </c>
      <c r="S3222" t="b">
        <v>1</v>
      </c>
      <c r="T3222" t="s">
        <v>8271</v>
      </c>
      <c r="U3222" t="s">
        <v>8317</v>
      </c>
      <c r="V3222" t="s">
        <v>8318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v>103.42499999999998</v>
      </c>
      <c r="G3223" t="s">
        <v>8219</v>
      </c>
      <c r="H3223">
        <f t="shared" si="200"/>
        <v>113</v>
      </c>
      <c r="I3223" t="str">
        <f t="shared" si="201"/>
        <v>null</v>
      </c>
      <c r="J3223">
        <v>113</v>
      </c>
      <c r="K3223" s="6">
        <v>36.610619469026545</v>
      </c>
      <c r="L3223" t="s">
        <v>8225</v>
      </c>
      <c r="M3223" t="s">
        <v>8247</v>
      </c>
      <c r="N3223">
        <v>1436114603</v>
      </c>
      <c r="O3223" s="11">
        <f t="shared" si="202"/>
        <v>42190.696793981479</v>
      </c>
      <c r="P3223">
        <v>1433090603</v>
      </c>
      <c r="Q3223" s="11">
        <f t="shared" si="203"/>
        <v>42155.696793981479</v>
      </c>
      <c r="R3223" t="b">
        <v>1</v>
      </c>
      <c r="S3223" t="b">
        <v>1</v>
      </c>
      <c r="T3223" t="s">
        <v>8271</v>
      </c>
      <c r="U3223" t="s">
        <v>8317</v>
      </c>
      <c r="V3223" t="s">
        <v>8318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v>124.8</v>
      </c>
      <c r="G3224" t="s">
        <v>8219</v>
      </c>
      <c r="H3224">
        <f t="shared" si="200"/>
        <v>84</v>
      </c>
      <c r="I3224" t="str">
        <f t="shared" si="201"/>
        <v>null</v>
      </c>
      <c r="J3224">
        <v>84</v>
      </c>
      <c r="K3224" s="6">
        <v>37.142857142857146</v>
      </c>
      <c r="L3224" t="s">
        <v>8224</v>
      </c>
      <c r="M3224" t="s">
        <v>8246</v>
      </c>
      <c r="N3224">
        <v>1445722140</v>
      </c>
      <c r="O3224" s="11">
        <f t="shared" si="202"/>
        <v>42301.895138888889</v>
      </c>
      <c r="P3224">
        <v>1443016697</v>
      </c>
      <c r="Q3224" s="11">
        <f t="shared" si="203"/>
        <v>42270.582141203704</v>
      </c>
      <c r="R3224" t="b">
        <v>1</v>
      </c>
      <c r="S3224" t="b">
        <v>1</v>
      </c>
      <c r="T3224" t="s">
        <v>8271</v>
      </c>
      <c r="U3224" t="s">
        <v>8317</v>
      </c>
      <c r="V3224" t="s">
        <v>8318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v>109.51612903225806</v>
      </c>
      <c r="G3225" t="s">
        <v>8219</v>
      </c>
      <c r="H3225">
        <f t="shared" si="200"/>
        <v>74</v>
      </c>
      <c r="I3225" t="str">
        <f t="shared" si="201"/>
        <v>null</v>
      </c>
      <c r="J3225">
        <v>74</v>
      </c>
      <c r="K3225" s="6">
        <v>45.878378378378379</v>
      </c>
      <c r="L3225" t="s">
        <v>8224</v>
      </c>
      <c r="M3225" t="s">
        <v>8246</v>
      </c>
      <c r="N3225">
        <v>1440100976</v>
      </c>
      <c r="O3225" s="11">
        <f t="shared" si="202"/>
        <v>42236.835370370376</v>
      </c>
      <c r="P3225">
        <v>1437508976</v>
      </c>
      <c r="Q3225" s="11">
        <f t="shared" si="203"/>
        <v>42206.835370370376</v>
      </c>
      <c r="R3225" t="b">
        <v>1</v>
      </c>
      <c r="S3225" t="b">
        <v>1</v>
      </c>
      <c r="T3225" t="s">
        <v>8271</v>
      </c>
      <c r="U3225" t="s">
        <v>8317</v>
      </c>
      <c r="V3225" t="s">
        <v>8318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v>102.03333333333333</v>
      </c>
      <c r="G3226" t="s">
        <v>8219</v>
      </c>
      <c r="H3226">
        <f t="shared" si="200"/>
        <v>216</v>
      </c>
      <c r="I3226" t="str">
        <f t="shared" si="201"/>
        <v>null</v>
      </c>
      <c r="J3226">
        <v>216</v>
      </c>
      <c r="K3226" s="6">
        <v>141.71296296296296</v>
      </c>
      <c r="L3226" t="s">
        <v>8224</v>
      </c>
      <c r="M3226" t="s">
        <v>8246</v>
      </c>
      <c r="N3226">
        <v>1484024400</v>
      </c>
      <c r="O3226" s="11">
        <f t="shared" si="202"/>
        <v>42745.208333333328</v>
      </c>
      <c r="P3226">
        <v>1479932713</v>
      </c>
      <c r="Q3226" s="11">
        <f t="shared" si="203"/>
        <v>42697.850844907407</v>
      </c>
      <c r="R3226" t="b">
        <v>1</v>
      </c>
      <c r="S3226" t="b">
        <v>1</v>
      </c>
      <c r="T3226" t="s">
        <v>8271</v>
      </c>
      <c r="U3226" t="s">
        <v>8317</v>
      </c>
      <c r="V3226" t="s">
        <v>8318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v>102.35000000000001</v>
      </c>
      <c r="G3227" t="s">
        <v>8219</v>
      </c>
      <c r="H3227">
        <f t="shared" si="200"/>
        <v>39</v>
      </c>
      <c r="I3227" t="str">
        <f t="shared" si="201"/>
        <v>null</v>
      </c>
      <c r="J3227">
        <v>39</v>
      </c>
      <c r="K3227" s="6">
        <v>52.487179487179489</v>
      </c>
      <c r="L3227" t="s">
        <v>8224</v>
      </c>
      <c r="M3227" t="s">
        <v>8246</v>
      </c>
      <c r="N3227">
        <v>1464987600</v>
      </c>
      <c r="O3227" s="11">
        <f t="shared" si="202"/>
        <v>42524.875</v>
      </c>
      <c r="P3227">
        <v>1463145938</v>
      </c>
      <c r="Q3227" s="11">
        <f t="shared" si="203"/>
        <v>42503.559467592597</v>
      </c>
      <c r="R3227" t="b">
        <v>1</v>
      </c>
      <c r="S3227" t="b">
        <v>1</v>
      </c>
      <c r="T3227" t="s">
        <v>8271</v>
      </c>
      <c r="U3227" t="s">
        <v>8317</v>
      </c>
      <c r="V3227" t="s">
        <v>8318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v>104.16666666666667</v>
      </c>
      <c r="G3228" t="s">
        <v>8219</v>
      </c>
      <c r="H3228">
        <f t="shared" si="200"/>
        <v>21</v>
      </c>
      <c r="I3228" t="str">
        <f t="shared" si="201"/>
        <v>null</v>
      </c>
      <c r="J3228">
        <v>21</v>
      </c>
      <c r="K3228" s="6">
        <v>59.523809523809526</v>
      </c>
      <c r="L3228" t="s">
        <v>8225</v>
      </c>
      <c r="M3228" t="s">
        <v>8247</v>
      </c>
      <c r="N3228">
        <v>1446213612</v>
      </c>
      <c r="O3228" s="11">
        <f t="shared" si="202"/>
        <v>42307.583472222221</v>
      </c>
      <c r="P3228">
        <v>1443621612</v>
      </c>
      <c r="Q3228" s="11">
        <f t="shared" si="203"/>
        <v>42277.583472222221</v>
      </c>
      <c r="R3228" t="b">
        <v>1</v>
      </c>
      <c r="S3228" t="b">
        <v>1</v>
      </c>
      <c r="T3228" t="s">
        <v>8271</v>
      </c>
      <c r="U3228" t="s">
        <v>8317</v>
      </c>
      <c r="V3228" t="s">
        <v>8318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v>125</v>
      </c>
      <c r="G3229" t="s">
        <v>8219</v>
      </c>
      <c r="H3229">
        <f t="shared" si="200"/>
        <v>30</v>
      </c>
      <c r="I3229" t="str">
        <f t="shared" si="201"/>
        <v>null</v>
      </c>
      <c r="J3229">
        <v>30</v>
      </c>
      <c r="K3229" s="6">
        <v>50</v>
      </c>
      <c r="L3229" t="s">
        <v>8225</v>
      </c>
      <c r="M3229" t="s">
        <v>8247</v>
      </c>
      <c r="N3229">
        <v>1484687436</v>
      </c>
      <c r="O3229" s="11">
        <f t="shared" si="202"/>
        <v>42752.882361111115</v>
      </c>
      <c r="P3229">
        <v>1482095436</v>
      </c>
      <c r="Q3229" s="11">
        <f t="shared" si="203"/>
        <v>42722.882361111115</v>
      </c>
      <c r="R3229" t="b">
        <v>0</v>
      </c>
      <c r="S3229" t="b">
        <v>1</v>
      </c>
      <c r="T3229" t="s">
        <v>8271</v>
      </c>
      <c r="U3229" t="s">
        <v>8317</v>
      </c>
      <c r="V3229" t="s">
        <v>8318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v>102.34285714285714</v>
      </c>
      <c r="G3230" t="s">
        <v>8219</v>
      </c>
      <c r="H3230">
        <f t="shared" si="200"/>
        <v>37</v>
      </c>
      <c r="I3230" t="str">
        <f t="shared" si="201"/>
        <v>null</v>
      </c>
      <c r="J3230">
        <v>37</v>
      </c>
      <c r="K3230" s="6">
        <v>193.62162162162161</v>
      </c>
      <c r="L3230" t="s">
        <v>8224</v>
      </c>
      <c r="M3230" t="s">
        <v>8246</v>
      </c>
      <c r="N3230">
        <v>1450328340</v>
      </c>
      <c r="O3230" s="11">
        <f t="shared" si="202"/>
        <v>42355.207638888889</v>
      </c>
      <c r="P3230">
        <v>1447606884</v>
      </c>
      <c r="Q3230" s="11">
        <f t="shared" si="203"/>
        <v>42323.70930555556</v>
      </c>
      <c r="R3230" t="b">
        <v>1</v>
      </c>
      <c r="S3230" t="b">
        <v>1</v>
      </c>
      <c r="T3230" t="s">
        <v>8271</v>
      </c>
      <c r="U3230" t="s">
        <v>8317</v>
      </c>
      <c r="V3230" t="s">
        <v>8318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v>107.86500000000001</v>
      </c>
      <c r="G3231" t="s">
        <v>8219</v>
      </c>
      <c r="H3231">
        <f t="shared" si="200"/>
        <v>202</v>
      </c>
      <c r="I3231" t="str">
        <f t="shared" si="201"/>
        <v>null</v>
      </c>
      <c r="J3231">
        <v>202</v>
      </c>
      <c r="K3231" s="6">
        <v>106.79702970297029</v>
      </c>
      <c r="L3231" t="s">
        <v>8224</v>
      </c>
      <c r="M3231" t="s">
        <v>8246</v>
      </c>
      <c r="N3231">
        <v>1416470398</v>
      </c>
      <c r="O3231" s="11">
        <f t="shared" si="202"/>
        <v>41963.333310185189</v>
      </c>
      <c r="P3231">
        <v>1413874798</v>
      </c>
      <c r="Q3231" s="11">
        <f t="shared" si="203"/>
        <v>41933.291643518518</v>
      </c>
      <c r="R3231" t="b">
        <v>1</v>
      </c>
      <c r="S3231" t="b">
        <v>1</v>
      </c>
      <c r="T3231" t="s">
        <v>8271</v>
      </c>
      <c r="U3231" t="s">
        <v>8317</v>
      </c>
      <c r="V3231" t="s">
        <v>8318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v>109.88461538461539</v>
      </c>
      <c r="G3232" t="s">
        <v>8219</v>
      </c>
      <c r="H3232">
        <f t="shared" si="200"/>
        <v>37</v>
      </c>
      <c r="I3232" t="str">
        <f t="shared" si="201"/>
        <v>null</v>
      </c>
      <c r="J3232">
        <v>37</v>
      </c>
      <c r="K3232" s="6">
        <v>77.21621621621621</v>
      </c>
      <c r="L3232" t="s">
        <v>8224</v>
      </c>
      <c r="M3232" t="s">
        <v>8246</v>
      </c>
      <c r="N3232">
        <v>1412135940</v>
      </c>
      <c r="O3232" s="11">
        <f t="shared" si="202"/>
        <v>41913.165972222225</v>
      </c>
      <c r="P3232">
        <v>1410840126</v>
      </c>
      <c r="Q3232" s="11">
        <f t="shared" si="203"/>
        <v>41898.168125000004</v>
      </c>
      <c r="R3232" t="b">
        <v>1</v>
      </c>
      <c r="S3232" t="b">
        <v>1</v>
      </c>
      <c r="T3232" t="s">
        <v>8271</v>
      </c>
      <c r="U3232" t="s">
        <v>8317</v>
      </c>
      <c r="V3232" t="s">
        <v>8318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v>161</v>
      </c>
      <c r="G3233" t="s">
        <v>8219</v>
      </c>
      <c r="H3233">
        <f t="shared" si="200"/>
        <v>28</v>
      </c>
      <c r="I3233" t="str">
        <f t="shared" si="201"/>
        <v>null</v>
      </c>
      <c r="J3233">
        <v>28</v>
      </c>
      <c r="K3233" s="6">
        <v>57.5</v>
      </c>
      <c r="L3233" t="s">
        <v>8224</v>
      </c>
      <c r="M3233" t="s">
        <v>8246</v>
      </c>
      <c r="N3233">
        <v>1460846347</v>
      </c>
      <c r="O3233" s="11">
        <f t="shared" si="202"/>
        <v>42476.943831018521</v>
      </c>
      <c r="P3233">
        <v>1458254347</v>
      </c>
      <c r="Q3233" s="11">
        <f t="shared" si="203"/>
        <v>42446.943831018521</v>
      </c>
      <c r="R3233" t="b">
        <v>0</v>
      </c>
      <c r="S3233" t="b">
        <v>1</v>
      </c>
      <c r="T3233" t="s">
        <v>8271</v>
      </c>
      <c r="U3233" t="s">
        <v>8317</v>
      </c>
      <c r="V3233" t="s">
        <v>8318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v>131.20000000000002</v>
      </c>
      <c r="G3234" t="s">
        <v>8219</v>
      </c>
      <c r="H3234">
        <f t="shared" si="200"/>
        <v>26</v>
      </c>
      <c r="I3234" t="str">
        <f t="shared" si="201"/>
        <v>null</v>
      </c>
      <c r="J3234">
        <v>26</v>
      </c>
      <c r="K3234" s="6">
        <v>50.46153846153846</v>
      </c>
      <c r="L3234" t="s">
        <v>8224</v>
      </c>
      <c r="M3234" t="s">
        <v>8246</v>
      </c>
      <c r="N3234">
        <v>1462334340</v>
      </c>
      <c r="O3234" s="11">
        <f t="shared" si="202"/>
        <v>42494.165972222225</v>
      </c>
      <c r="P3234">
        <v>1459711917</v>
      </c>
      <c r="Q3234" s="11">
        <f t="shared" si="203"/>
        <v>42463.81385416667</v>
      </c>
      <c r="R3234" t="b">
        <v>1</v>
      </c>
      <c r="S3234" t="b">
        <v>1</v>
      </c>
      <c r="T3234" t="s">
        <v>8271</v>
      </c>
      <c r="U3234" t="s">
        <v>8317</v>
      </c>
      <c r="V3234" t="s">
        <v>8318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v>118.8</v>
      </c>
      <c r="G3235" t="s">
        <v>8219</v>
      </c>
      <c r="H3235">
        <f t="shared" si="200"/>
        <v>61</v>
      </c>
      <c r="I3235" t="str">
        <f t="shared" si="201"/>
        <v>null</v>
      </c>
      <c r="J3235">
        <v>61</v>
      </c>
      <c r="K3235" s="6">
        <v>97.377049180327873</v>
      </c>
      <c r="L3235" t="s">
        <v>8224</v>
      </c>
      <c r="M3235" t="s">
        <v>8246</v>
      </c>
      <c r="N3235">
        <v>1488482355</v>
      </c>
      <c r="O3235" s="11">
        <f t="shared" si="202"/>
        <v>42796.805034722223</v>
      </c>
      <c r="P3235">
        <v>1485890355</v>
      </c>
      <c r="Q3235" s="11">
        <f t="shared" si="203"/>
        <v>42766.805034722223</v>
      </c>
      <c r="R3235" t="b">
        <v>0</v>
      </c>
      <c r="S3235" t="b">
        <v>1</v>
      </c>
      <c r="T3235" t="s">
        <v>8271</v>
      </c>
      <c r="U3235" t="s">
        <v>8317</v>
      </c>
      <c r="V3235" t="s">
        <v>8318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v>100.39275000000001</v>
      </c>
      <c r="G3236" t="s">
        <v>8219</v>
      </c>
      <c r="H3236">
        <f t="shared" si="200"/>
        <v>115</v>
      </c>
      <c r="I3236" t="str">
        <f t="shared" si="201"/>
        <v>null</v>
      </c>
      <c r="J3236">
        <v>115</v>
      </c>
      <c r="K3236" s="6">
        <v>34.91921739130435</v>
      </c>
      <c r="L3236" t="s">
        <v>8225</v>
      </c>
      <c r="M3236" t="s">
        <v>8247</v>
      </c>
      <c r="N3236">
        <v>1485991860</v>
      </c>
      <c r="O3236" s="11">
        <f t="shared" si="202"/>
        <v>42767.979861111111</v>
      </c>
      <c r="P3236">
        <v>1483124208</v>
      </c>
      <c r="Q3236" s="11">
        <f t="shared" si="203"/>
        <v>42734.789444444439</v>
      </c>
      <c r="R3236" t="b">
        <v>0</v>
      </c>
      <c r="S3236" t="b">
        <v>1</v>
      </c>
      <c r="T3236" t="s">
        <v>8271</v>
      </c>
      <c r="U3236" t="s">
        <v>8317</v>
      </c>
      <c r="V3236" t="s">
        <v>8318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v>103.20666666666666</v>
      </c>
      <c r="G3237" t="s">
        <v>8219</v>
      </c>
      <c r="H3237">
        <f t="shared" si="200"/>
        <v>181</v>
      </c>
      <c r="I3237" t="str">
        <f t="shared" si="201"/>
        <v>null</v>
      </c>
      <c r="J3237">
        <v>181</v>
      </c>
      <c r="K3237" s="6">
        <v>85.530386740331494</v>
      </c>
      <c r="L3237" t="s">
        <v>8224</v>
      </c>
      <c r="M3237" t="s">
        <v>8246</v>
      </c>
      <c r="N3237">
        <v>1467361251</v>
      </c>
      <c r="O3237" s="11">
        <f t="shared" si="202"/>
        <v>42552.347812499997</v>
      </c>
      <c r="P3237">
        <v>1464769251</v>
      </c>
      <c r="Q3237" s="11">
        <f t="shared" si="203"/>
        <v>42522.347812499997</v>
      </c>
      <c r="R3237" t="b">
        <v>1</v>
      </c>
      <c r="S3237" t="b">
        <v>1</v>
      </c>
      <c r="T3237" t="s">
        <v>8271</v>
      </c>
      <c r="U3237" t="s">
        <v>8317</v>
      </c>
      <c r="V3237" t="s">
        <v>8318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v>100.6</v>
      </c>
      <c r="G3238" t="s">
        <v>8219</v>
      </c>
      <c r="H3238">
        <f t="shared" si="200"/>
        <v>110</v>
      </c>
      <c r="I3238" t="str">
        <f t="shared" si="201"/>
        <v>null</v>
      </c>
      <c r="J3238">
        <v>110</v>
      </c>
      <c r="K3238" s="6">
        <v>182.90909090909091</v>
      </c>
      <c r="L3238" t="s">
        <v>8224</v>
      </c>
      <c r="M3238" t="s">
        <v>8246</v>
      </c>
      <c r="N3238">
        <v>1482962433</v>
      </c>
      <c r="O3238" s="11">
        <f t="shared" si="202"/>
        <v>42732.917048611111</v>
      </c>
      <c r="P3238">
        <v>1480370433</v>
      </c>
      <c r="Q3238" s="11">
        <f t="shared" si="203"/>
        <v>42702.917048611111</v>
      </c>
      <c r="R3238" t="b">
        <v>0</v>
      </c>
      <c r="S3238" t="b">
        <v>1</v>
      </c>
      <c r="T3238" t="s">
        <v>8271</v>
      </c>
      <c r="U3238" t="s">
        <v>8317</v>
      </c>
      <c r="V3238" t="s">
        <v>8318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v>100.78754285714287</v>
      </c>
      <c r="G3239" t="s">
        <v>8219</v>
      </c>
      <c r="H3239">
        <f t="shared" si="200"/>
        <v>269</v>
      </c>
      <c r="I3239" t="str">
        <f t="shared" si="201"/>
        <v>null</v>
      </c>
      <c r="J3239">
        <v>269</v>
      </c>
      <c r="K3239" s="6">
        <v>131.13620817843866</v>
      </c>
      <c r="L3239" t="s">
        <v>8224</v>
      </c>
      <c r="M3239" t="s">
        <v>8246</v>
      </c>
      <c r="N3239">
        <v>1443499140</v>
      </c>
      <c r="O3239" s="11">
        <f t="shared" si="202"/>
        <v>42276.165972222225</v>
      </c>
      <c r="P3239">
        <v>1441452184</v>
      </c>
      <c r="Q3239" s="11">
        <f t="shared" si="203"/>
        <v>42252.474351851852</v>
      </c>
      <c r="R3239" t="b">
        <v>1</v>
      </c>
      <c r="S3239" t="b">
        <v>1</v>
      </c>
      <c r="T3239" t="s">
        <v>8271</v>
      </c>
      <c r="U3239" t="s">
        <v>8317</v>
      </c>
      <c r="V3239" t="s">
        <v>8318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v>112.32142857142857</v>
      </c>
      <c r="G3240" t="s">
        <v>8219</v>
      </c>
      <c r="H3240">
        <f t="shared" si="200"/>
        <v>79</v>
      </c>
      <c r="I3240" t="str">
        <f t="shared" si="201"/>
        <v>null</v>
      </c>
      <c r="J3240">
        <v>79</v>
      </c>
      <c r="K3240" s="6">
        <v>39.810126582278478</v>
      </c>
      <c r="L3240" t="s">
        <v>8225</v>
      </c>
      <c r="M3240" t="s">
        <v>8247</v>
      </c>
      <c r="N3240">
        <v>1435752898</v>
      </c>
      <c r="O3240" s="11">
        <f t="shared" si="202"/>
        <v>42186.510393518518</v>
      </c>
      <c r="P3240">
        <v>1433160898</v>
      </c>
      <c r="Q3240" s="11">
        <f t="shared" si="203"/>
        <v>42156.510393518518</v>
      </c>
      <c r="R3240" t="b">
        <v>1</v>
      </c>
      <c r="S3240" t="b">
        <v>1</v>
      </c>
      <c r="T3240" t="s">
        <v>8271</v>
      </c>
      <c r="U3240" t="s">
        <v>8317</v>
      </c>
      <c r="V3240" t="s">
        <v>8318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v>105.91914022517912</v>
      </c>
      <c r="G3241" t="s">
        <v>8219</v>
      </c>
      <c r="H3241">
        <f t="shared" si="200"/>
        <v>104</v>
      </c>
      <c r="I3241" t="str">
        <f t="shared" si="201"/>
        <v>null</v>
      </c>
      <c r="J3241">
        <v>104</v>
      </c>
      <c r="K3241" s="6">
        <v>59.701730769230764</v>
      </c>
      <c r="L3241" t="s">
        <v>8225</v>
      </c>
      <c r="M3241" t="s">
        <v>8247</v>
      </c>
      <c r="N3241">
        <v>1445817540</v>
      </c>
      <c r="O3241" s="11">
        <f t="shared" si="202"/>
        <v>42302.999305555553</v>
      </c>
      <c r="P3241">
        <v>1443665293</v>
      </c>
      <c r="Q3241" s="11">
        <f t="shared" si="203"/>
        <v>42278.089039351849</v>
      </c>
      <c r="R3241" t="b">
        <v>1</v>
      </c>
      <c r="S3241" t="b">
        <v>1</v>
      </c>
      <c r="T3241" t="s">
        <v>8271</v>
      </c>
      <c r="U3241" t="s">
        <v>8317</v>
      </c>
      <c r="V3241" t="s">
        <v>8318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v>100.56666666666668</v>
      </c>
      <c r="G3242" t="s">
        <v>8219</v>
      </c>
      <c r="H3242">
        <f t="shared" si="200"/>
        <v>34</v>
      </c>
      <c r="I3242" t="str">
        <f t="shared" si="201"/>
        <v>null</v>
      </c>
      <c r="J3242">
        <v>34</v>
      </c>
      <c r="K3242" s="6">
        <v>88.735294117647058</v>
      </c>
      <c r="L3242" t="s">
        <v>8225</v>
      </c>
      <c r="M3242" t="s">
        <v>8247</v>
      </c>
      <c r="N3242">
        <v>1487286000</v>
      </c>
      <c r="O3242" s="11">
        <f t="shared" si="202"/>
        <v>42782.958333333328</v>
      </c>
      <c r="P3242">
        <v>1484843948</v>
      </c>
      <c r="Q3242" s="11">
        <f t="shared" si="203"/>
        <v>42754.693842592591</v>
      </c>
      <c r="R3242" t="b">
        <v>0</v>
      </c>
      <c r="S3242" t="b">
        <v>1</v>
      </c>
      <c r="T3242" t="s">
        <v>8271</v>
      </c>
      <c r="U3242" t="s">
        <v>8317</v>
      </c>
      <c r="V3242" t="s">
        <v>8318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v>115.30588235294117</v>
      </c>
      <c r="G3243" t="s">
        <v>8219</v>
      </c>
      <c r="H3243">
        <f t="shared" si="200"/>
        <v>167</v>
      </c>
      <c r="I3243" t="str">
        <f t="shared" si="201"/>
        <v>null</v>
      </c>
      <c r="J3243">
        <v>167</v>
      </c>
      <c r="K3243" s="6">
        <v>58.688622754491021</v>
      </c>
      <c r="L3243" t="s">
        <v>8224</v>
      </c>
      <c r="M3243" t="s">
        <v>8246</v>
      </c>
      <c r="N3243">
        <v>1413269940</v>
      </c>
      <c r="O3243" s="11">
        <f t="shared" si="202"/>
        <v>41926.290972222225</v>
      </c>
      <c r="P3243">
        <v>1410421670</v>
      </c>
      <c r="Q3243" s="11">
        <f t="shared" si="203"/>
        <v>41893.324884259258</v>
      </c>
      <c r="R3243" t="b">
        <v>1</v>
      </c>
      <c r="S3243" t="b">
        <v>1</v>
      </c>
      <c r="T3243" t="s">
        <v>8271</v>
      </c>
      <c r="U3243" t="s">
        <v>8317</v>
      </c>
      <c r="V3243" t="s">
        <v>8318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v>127.30419999999999</v>
      </c>
      <c r="G3244" t="s">
        <v>8219</v>
      </c>
      <c r="H3244">
        <f t="shared" si="200"/>
        <v>183</v>
      </c>
      <c r="I3244" t="str">
        <f t="shared" si="201"/>
        <v>null</v>
      </c>
      <c r="J3244">
        <v>183</v>
      </c>
      <c r="K3244" s="6">
        <v>69.56513661202186</v>
      </c>
      <c r="L3244" t="s">
        <v>8224</v>
      </c>
      <c r="M3244" t="s">
        <v>8246</v>
      </c>
      <c r="N3244">
        <v>1411150092</v>
      </c>
      <c r="O3244" s="11">
        <f t="shared" si="202"/>
        <v>41901.755694444444</v>
      </c>
      <c r="P3244">
        <v>1408558092</v>
      </c>
      <c r="Q3244" s="11">
        <f t="shared" si="203"/>
        <v>41871.755694444444</v>
      </c>
      <c r="R3244" t="b">
        <v>1</v>
      </c>
      <c r="S3244" t="b">
        <v>1</v>
      </c>
      <c r="T3244" t="s">
        <v>8271</v>
      </c>
      <c r="U3244" t="s">
        <v>8317</v>
      </c>
      <c r="V3244" t="s">
        <v>8318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v>102.83750000000001</v>
      </c>
      <c r="G3245" t="s">
        <v>8219</v>
      </c>
      <c r="H3245">
        <f t="shared" si="200"/>
        <v>71</v>
      </c>
      <c r="I3245" t="str">
        <f t="shared" si="201"/>
        <v>null</v>
      </c>
      <c r="J3245">
        <v>71</v>
      </c>
      <c r="K3245" s="6">
        <v>115.87323943661971</v>
      </c>
      <c r="L3245" t="s">
        <v>8224</v>
      </c>
      <c r="M3245" t="s">
        <v>8246</v>
      </c>
      <c r="N3245">
        <v>1444348800</v>
      </c>
      <c r="O3245" s="11">
        <f t="shared" si="202"/>
        <v>42286</v>
      </c>
      <c r="P3245">
        <v>1442283562</v>
      </c>
      <c r="Q3245" s="11">
        <f t="shared" si="203"/>
        <v>42262.096782407403</v>
      </c>
      <c r="R3245" t="b">
        <v>1</v>
      </c>
      <c r="S3245" t="b">
        <v>1</v>
      </c>
      <c r="T3245" t="s">
        <v>8271</v>
      </c>
      <c r="U3245" t="s">
        <v>8317</v>
      </c>
      <c r="V3245" t="s">
        <v>8318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v>102.9375</v>
      </c>
      <c r="G3246" t="s">
        <v>8219</v>
      </c>
      <c r="H3246">
        <f t="shared" si="200"/>
        <v>69</v>
      </c>
      <c r="I3246" t="str">
        <f t="shared" si="201"/>
        <v>null</v>
      </c>
      <c r="J3246">
        <v>69</v>
      </c>
      <c r="K3246" s="6">
        <v>23.869565217391305</v>
      </c>
      <c r="L3246" t="s">
        <v>8225</v>
      </c>
      <c r="M3246" t="s">
        <v>8247</v>
      </c>
      <c r="N3246">
        <v>1480613982</v>
      </c>
      <c r="O3246" s="11">
        <f t="shared" si="202"/>
        <v>42705.735902777778</v>
      </c>
      <c r="P3246">
        <v>1478018382</v>
      </c>
      <c r="Q3246" s="11">
        <f t="shared" si="203"/>
        <v>42675.694236111114</v>
      </c>
      <c r="R3246" t="b">
        <v>0</v>
      </c>
      <c r="S3246" t="b">
        <v>1</v>
      </c>
      <c r="T3246" t="s">
        <v>8271</v>
      </c>
      <c r="U3246" t="s">
        <v>8317</v>
      </c>
      <c r="V3246" t="s">
        <v>8318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v>104.3047619047619</v>
      </c>
      <c r="G3247" t="s">
        <v>8219</v>
      </c>
      <c r="H3247">
        <f t="shared" si="200"/>
        <v>270</v>
      </c>
      <c r="I3247" t="str">
        <f t="shared" si="201"/>
        <v>null</v>
      </c>
      <c r="J3247">
        <v>270</v>
      </c>
      <c r="K3247" s="6">
        <v>81.125925925925927</v>
      </c>
      <c r="L3247" t="s">
        <v>8224</v>
      </c>
      <c r="M3247" t="s">
        <v>8246</v>
      </c>
      <c r="N3247">
        <v>1434074400</v>
      </c>
      <c r="O3247" s="11">
        <f t="shared" si="202"/>
        <v>42167.083333333328</v>
      </c>
      <c r="P3247">
        <v>1431354258</v>
      </c>
      <c r="Q3247" s="11">
        <f t="shared" si="203"/>
        <v>42135.60020833333</v>
      </c>
      <c r="R3247" t="b">
        <v>0</v>
      </c>
      <c r="S3247" t="b">
        <v>1</v>
      </c>
      <c r="T3247" t="s">
        <v>8271</v>
      </c>
      <c r="U3247" t="s">
        <v>8317</v>
      </c>
      <c r="V3247" t="s">
        <v>8318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v>111.22000000000001</v>
      </c>
      <c r="G3248" t="s">
        <v>8219</v>
      </c>
      <c r="H3248">
        <f t="shared" si="200"/>
        <v>193</v>
      </c>
      <c r="I3248" t="str">
        <f t="shared" si="201"/>
        <v>null</v>
      </c>
      <c r="J3248">
        <v>193</v>
      </c>
      <c r="K3248" s="6">
        <v>57.626943005181346</v>
      </c>
      <c r="L3248" t="s">
        <v>8224</v>
      </c>
      <c r="M3248" t="s">
        <v>8246</v>
      </c>
      <c r="N3248">
        <v>1442030340</v>
      </c>
      <c r="O3248" s="11">
        <f t="shared" si="202"/>
        <v>42259.165972222225</v>
      </c>
      <c r="P3248">
        <v>1439551200</v>
      </c>
      <c r="Q3248" s="11">
        <f t="shared" si="203"/>
        <v>42230.472222222219</v>
      </c>
      <c r="R3248" t="b">
        <v>1</v>
      </c>
      <c r="S3248" t="b">
        <v>1</v>
      </c>
      <c r="T3248" t="s">
        <v>8271</v>
      </c>
      <c r="U3248" t="s">
        <v>8317</v>
      </c>
      <c r="V3248" t="s">
        <v>8318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v>105.86</v>
      </c>
      <c r="G3249" t="s">
        <v>8219</v>
      </c>
      <c r="H3249">
        <f t="shared" si="200"/>
        <v>57</v>
      </c>
      <c r="I3249" t="str">
        <f t="shared" si="201"/>
        <v>null</v>
      </c>
      <c r="J3249">
        <v>57</v>
      </c>
      <c r="K3249" s="6">
        <v>46.429824561403507</v>
      </c>
      <c r="L3249" t="s">
        <v>8225</v>
      </c>
      <c r="M3249" t="s">
        <v>8247</v>
      </c>
      <c r="N3249">
        <v>1436696712</v>
      </c>
      <c r="O3249" s="11">
        <f t="shared" si="202"/>
        <v>42197.434166666666</v>
      </c>
      <c r="P3249">
        <v>1434104712</v>
      </c>
      <c r="Q3249" s="11">
        <f t="shared" si="203"/>
        <v>42167.434166666666</v>
      </c>
      <c r="R3249" t="b">
        <v>1</v>
      </c>
      <c r="S3249" t="b">
        <v>1</v>
      </c>
      <c r="T3249" t="s">
        <v>8271</v>
      </c>
      <c r="U3249" t="s">
        <v>8317</v>
      </c>
      <c r="V3249" t="s">
        <v>8318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v>100.79166666666666</v>
      </c>
      <c r="G3250" t="s">
        <v>8219</v>
      </c>
      <c r="H3250">
        <f t="shared" si="200"/>
        <v>200</v>
      </c>
      <c r="I3250" t="str">
        <f t="shared" si="201"/>
        <v>null</v>
      </c>
      <c r="J3250">
        <v>200</v>
      </c>
      <c r="K3250" s="6">
        <v>60.475000000000001</v>
      </c>
      <c r="L3250" t="s">
        <v>8224</v>
      </c>
      <c r="M3250" t="s">
        <v>8246</v>
      </c>
      <c r="N3250">
        <v>1428178757</v>
      </c>
      <c r="O3250" s="11">
        <f t="shared" si="202"/>
        <v>42098.846724537041</v>
      </c>
      <c r="P3250">
        <v>1425590357</v>
      </c>
      <c r="Q3250" s="11">
        <f t="shared" si="203"/>
        <v>42068.888391203705</v>
      </c>
      <c r="R3250" t="b">
        <v>1</v>
      </c>
      <c r="S3250" t="b">
        <v>1</v>
      </c>
      <c r="T3250" t="s">
        <v>8271</v>
      </c>
      <c r="U3250" t="s">
        <v>8317</v>
      </c>
      <c r="V3250" t="s">
        <v>8318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v>104.92727272727274</v>
      </c>
      <c r="G3251" t="s">
        <v>8219</v>
      </c>
      <c r="H3251">
        <f t="shared" si="200"/>
        <v>88</v>
      </c>
      <c r="I3251" t="str">
        <f t="shared" si="201"/>
        <v>null</v>
      </c>
      <c r="J3251">
        <v>88</v>
      </c>
      <c r="K3251" s="6">
        <v>65.579545454545453</v>
      </c>
      <c r="L3251" t="s">
        <v>8224</v>
      </c>
      <c r="M3251" t="s">
        <v>8246</v>
      </c>
      <c r="N3251">
        <v>1434822914</v>
      </c>
      <c r="O3251" s="11">
        <f t="shared" si="202"/>
        <v>42175.746689814812</v>
      </c>
      <c r="P3251">
        <v>1432230914</v>
      </c>
      <c r="Q3251" s="11">
        <f t="shared" si="203"/>
        <v>42145.746689814812</v>
      </c>
      <c r="R3251" t="b">
        <v>1</v>
      </c>
      <c r="S3251" t="b">
        <v>1</v>
      </c>
      <c r="T3251" t="s">
        <v>8271</v>
      </c>
      <c r="U3251" t="s">
        <v>8317</v>
      </c>
      <c r="V3251" t="s">
        <v>8318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v>101.55199999999999</v>
      </c>
      <c r="G3252" t="s">
        <v>8219</v>
      </c>
      <c r="H3252">
        <f t="shared" si="200"/>
        <v>213</v>
      </c>
      <c r="I3252" t="str">
        <f t="shared" si="201"/>
        <v>null</v>
      </c>
      <c r="J3252">
        <v>213</v>
      </c>
      <c r="K3252" s="6">
        <v>119.1924882629108</v>
      </c>
      <c r="L3252" t="s">
        <v>8224</v>
      </c>
      <c r="M3252" t="s">
        <v>8246</v>
      </c>
      <c r="N3252">
        <v>1415213324</v>
      </c>
      <c r="O3252" s="11">
        <f t="shared" si="202"/>
        <v>41948.783842592595</v>
      </c>
      <c r="P3252">
        <v>1412617724</v>
      </c>
      <c r="Q3252" s="11">
        <f t="shared" si="203"/>
        <v>41918.742175925923</v>
      </c>
      <c r="R3252" t="b">
        <v>1</v>
      </c>
      <c r="S3252" t="b">
        <v>1</v>
      </c>
      <c r="T3252" t="s">
        <v>8271</v>
      </c>
      <c r="U3252" t="s">
        <v>8317</v>
      </c>
      <c r="V3252" t="s">
        <v>8318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v>110.73333333333333</v>
      </c>
      <c r="G3253" t="s">
        <v>8219</v>
      </c>
      <c r="H3253">
        <f t="shared" si="200"/>
        <v>20</v>
      </c>
      <c r="I3253" t="str">
        <f t="shared" si="201"/>
        <v>null</v>
      </c>
      <c r="J3253">
        <v>20</v>
      </c>
      <c r="K3253" s="6">
        <v>83.05</v>
      </c>
      <c r="L3253" t="s">
        <v>8224</v>
      </c>
      <c r="M3253" t="s">
        <v>8246</v>
      </c>
      <c r="N3253">
        <v>1434907966</v>
      </c>
      <c r="O3253" s="11">
        <f t="shared" si="202"/>
        <v>42176.731087962966</v>
      </c>
      <c r="P3253">
        <v>1432315966</v>
      </c>
      <c r="Q3253" s="11">
        <f t="shared" si="203"/>
        <v>42146.731087962966</v>
      </c>
      <c r="R3253" t="b">
        <v>1</v>
      </c>
      <c r="S3253" t="b">
        <v>1</v>
      </c>
      <c r="T3253" t="s">
        <v>8271</v>
      </c>
      <c r="U3253" t="s">
        <v>8317</v>
      </c>
      <c r="V3253" t="s">
        <v>8318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v>127.82222222222221</v>
      </c>
      <c r="G3254" t="s">
        <v>8219</v>
      </c>
      <c r="H3254">
        <f t="shared" si="200"/>
        <v>50</v>
      </c>
      <c r="I3254" t="str">
        <f t="shared" si="201"/>
        <v>null</v>
      </c>
      <c r="J3254">
        <v>50</v>
      </c>
      <c r="K3254" s="6">
        <v>57.52</v>
      </c>
      <c r="L3254" t="s">
        <v>8225</v>
      </c>
      <c r="M3254" t="s">
        <v>8247</v>
      </c>
      <c r="N3254">
        <v>1473247240</v>
      </c>
      <c r="O3254" s="11">
        <f t="shared" si="202"/>
        <v>42620.472685185188</v>
      </c>
      <c r="P3254">
        <v>1470655240</v>
      </c>
      <c r="Q3254" s="11">
        <f t="shared" si="203"/>
        <v>42590.472685185188</v>
      </c>
      <c r="R3254" t="b">
        <v>1</v>
      </c>
      <c r="S3254" t="b">
        <v>1</v>
      </c>
      <c r="T3254" t="s">
        <v>8271</v>
      </c>
      <c r="U3254" t="s">
        <v>8317</v>
      </c>
      <c r="V3254" t="s">
        <v>8318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v>101.82500000000002</v>
      </c>
      <c r="G3255" t="s">
        <v>8219</v>
      </c>
      <c r="H3255">
        <f t="shared" si="200"/>
        <v>115</v>
      </c>
      <c r="I3255" t="str">
        <f t="shared" si="201"/>
        <v>null</v>
      </c>
      <c r="J3255">
        <v>115</v>
      </c>
      <c r="K3255" s="6">
        <v>177.08695652173913</v>
      </c>
      <c r="L3255" t="s">
        <v>8224</v>
      </c>
      <c r="M3255" t="s">
        <v>8246</v>
      </c>
      <c r="N3255">
        <v>1473306300</v>
      </c>
      <c r="O3255" s="11">
        <f t="shared" si="202"/>
        <v>42621.15625</v>
      </c>
      <c r="P3255">
        <v>1471701028</v>
      </c>
      <c r="Q3255" s="11">
        <f t="shared" si="203"/>
        <v>42602.576712962968</v>
      </c>
      <c r="R3255" t="b">
        <v>1</v>
      </c>
      <c r="S3255" t="b">
        <v>1</v>
      </c>
      <c r="T3255" t="s">
        <v>8271</v>
      </c>
      <c r="U3255" t="s">
        <v>8317</v>
      </c>
      <c r="V3255" t="s">
        <v>8318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v>101.25769230769231</v>
      </c>
      <c r="G3256" t="s">
        <v>8219</v>
      </c>
      <c r="H3256">
        <f t="shared" si="200"/>
        <v>186</v>
      </c>
      <c r="I3256" t="str">
        <f t="shared" si="201"/>
        <v>null</v>
      </c>
      <c r="J3256">
        <v>186</v>
      </c>
      <c r="K3256" s="6">
        <v>70.771505376344081</v>
      </c>
      <c r="L3256" t="s">
        <v>8225</v>
      </c>
      <c r="M3256" t="s">
        <v>8247</v>
      </c>
      <c r="N3256">
        <v>1427331809</v>
      </c>
      <c r="O3256" s="11">
        <f t="shared" si="202"/>
        <v>42089.044085648144</v>
      </c>
      <c r="P3256">
        <v>1424743409</v>
      </c>
      <c r="Q3256" s="11">
        <f t="shared" si="203"/>
        <v>42059.085752314815</v>
      </c>
      <c r="R3256" t="b">
        <v>1</v>
      </c>
      <c r="S3256" t="b">
        <v>1</v>
      </c>
      <c r="T3256" t="s">
        <v>8271</v>
      </c>
      <c r="U3256" t="s">
        <v>8317</v>
      </c>
      <c r="V3256" t="s">
        <v>8318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v>175</v>
      </c>
      <c r="G3257" t="s">
        <v>8219</v>
      </c>
      <c r="H3257">
        <f t="shared" si="200"/>
        <v>18</v>
      </c>
      <c r="I3257" t="str">
        <f t="shared" si="201"/>
        <v>null</v>
      </c>
      <c r="J3257">
        <v>18</v>
      </c>
      <c r="K3257" s="6">
        <v>29.166666666666668</v>
      </c>
      <c r="L3257" t="s">
        <v>8225</v>
      </c>
      <c r="M3257" t="s">
        <v>8247</v>
      </c>
      <c r="N3257">
        <v>1412706375</v>
      </c>
      <c r="O3257" s="11">
        <f t="shared" si="202"/>
        <v>41919.768229166664</v>
      </c>
      <c r="P3257">
        <v>1410114375</v>
      </c>
      <c r="Q3257" s="11">
        <f t="shared" si="203"/>
        <v>41889.768229166664</v>
      </c>
      <c r="R3257" t="b">
        <v>1</v>
      </c>
      <c r="S3257" t="b">
        <v>1</v>
      </c>
      <c r="T3257" t="s">
        <v>8271</v>
      </c>
      <c r="U3257" t="s">
        <v>8317</v>
      </c>
      <c r="V3257" t="s">
        <v>8318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v>128.06</v>
      </c>
      <c r="G3258" t="s">
        <v>8219</v>
      </c>
      <c r="H3258">
        <f t="shared" si="200"/>
        <v>176</v>
      </c>
      <c r="I3258" t="str">
        <f t="shared" si="201"/>
        <v>null</v>
      </c>
      <c r="J3258">
        <v>176</v>
      </c>
      <c r="K3258" s="6">
        <v>72.76136363636364</v>
      </c>
      <c r="L3258" t="s">
        <v>8224</v>
      </c>
      <c r="M3258" t="s">
        <v>8246</v>
      </c>
      <c r="N3258">
        <v>1433995140</v>
      </c>
      <c r="O3258" s="11">
        <f t="shared" si="202"/>
        <v>42166.165972222225</v>
      </c>
      <c r="P3258">
        <v>1432129577</v>
      </c>
      <c r="Q3258" s="11">
        <f t="shared" si="203"/>
        <v>42144.573807870373</v>
      </c>
      <c r="R3258" t="b">
        <v>1</v>
      </c>
      <c r="S3258" t="b">
        <v>1</v>
      </c>
      <c r="T3258" t="s">
        <v>8271</v>
      </c>
      <c r="U3258" t="s">
        <v>8317</v>
      </c>
      <c r="V3258" t="s">
        <v>8318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v>106.29949999999999</v>
      </c>
      <c r="G3259" t="s">
        <v>8219</v>
      </c>
      <c r="H3259">
        <f t="shared" si="200"/>
        <v>41</v>
      </c>
      <c r="I3259" t="str">
        <f t="shared" si="201"/>
        <v>null</v>
      </c>
      <c r="J3259">
        <v>41</v>
      </c>
      <c r="K3259" s="6">
        <v>51.853414634146333</v>
      </c>
      <c r="L3259" t="s">
        <v>8225</v>
      </c>
      <c r="M3259" t="s">
        <v>8247</v>
      </c>
      <c r="N3259">
        <v>1487769952</v>
      </c>
      <c r="O3259" s="11">
        <f t="shared" si="202"/>
        <v>42788.559629629628</v>
      </c>
      <c r="P3259">
        <v>1485177952</v>
      </c>
      <c r="Q3259" s="11">
        <f t="shared" si="203"/>
        <v>42758.559629629628</v>
      </c>
      <c r="R3259" t="b">
        <v>0</v>
      </c>
      <c r="S3259" t="b">
        <v>1</v>
      </c>
      <c r="T3259" t="s">
        <v>8271</v>
      </c>
      <c r="U3259" t="s">
        <v>8317</v>
      </c>
      <c r="V3259" t="s">
        <v>8318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v>105.21428571428571</v>
      </c>
      <c r="G3260" t="s">
        <v>8219</v>
      </c>
      <c r="H3260">
        <f t="shared" si="200"/>
        <v>75</v>
      </c>
      <c r="I3260" t="str">
        <f t="shared" si="201"/>
        <v>null</v>
      </c>
      <c r="J3260">
        <v>75</v>
      </c>
      <c r="K3260" s="6">
        <v>98.2</v>
      </c>
      <c r="L3260" t="s">
        <v>8224</v>
      </c>
      <c r="M3260" t="s">
        <v>8246</v>
      </c>
      <c r="N3260">
        <v>1420751861</v>
      </c>
      <c r="O3260" s="11">
        <f t="shared" si="202"/>
        <v>42012.887280092589</v>
      </c>
      <c r="P3260">
        <v>1418159861</v>
      </c>
      <c r="Q3260" s="11">
        <f t="shared" si="203"/>
        <v>41982.887280092589</v>
      </c>
      <c r="R3260" t="b">
        <v>1</v>
      </c>
      <c r="S3260" t="b">
        <v>1</v>
      </c>
      <c r="T3260" t="s">
        <v>8271</v>
      </c>
      <c r="U3260" t="s">
        <v>8317</v>
      </c>
      <c r="V3260" t="s">
        <v>8318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v>106.16782608695652</v>
      </c>
      <c r="G3261" t="s">
        <v>8219</v>
      </c>
      <c r="H3261">
        <f t="shared" si="200"/>
        <v>97</v>
      </c>
      <c r="I3261" t="str">
        <f t="shared" si="201"/>
        <v>null</v>
      </c>
      <c r="J3261">
        <v>97</v>
      </c>
      <c r="K3261" s="6">
        <v>251.7381443298969</v>
      </c>
      <c r="L3261" t="s">
        <v>8224</v>
      </c>
      <c r="M3261" t="s">
        <v>8246</v>
      </c>
      <c r="N3261">
        <v>1475294340</v>
      </c>
      <c r="O3261" s="11">
        <f t="shared" si="202"/>
        <v>42644.165972222225</v>
      </c>
      <c r="P3261">
        <v>1472753745</v>
      </c>
      <c r="Q3261" s="11">
        <f t="shared" si="203"/>
        <v>42614.760937500003</v>
      </c>
      <c r="R3261" t="b">
        <v>1</v>
      </c>
      <c r="S3261" t="b">
        <v>1</v>
      </c>
      <c r="T3261" t="s">
        <v>8271</v>
      </c>
      <c r="U3261" t="s">
        <v>8317</v>
      </c>
      <c r="V3261" t="s">
        <v>8318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v>109.24000000000001</v>
      </c>
      <c r="G3262" t="s">
        <v>8219</v>
      </c>
      <c r="H3262">
        <f t="shared" si="200"/>
        <v>73</v>
      </c>
      <c r="I3262" t="str">
        <f t="shared" si="201"/>
        <v>null</v>
      </c>
      <c r="J3262">
        <v>73</v>
      </c>
      <c r="K3262" s="6">
        <v>74.821917808219183</v>
      </c>
      <c r="L3262" t="s">
        <v>8224</v>
      </c>
      <c r="M3262" t="s">
        <v>8246</v>
      </c>
      <c r="N3262">
        <v>1448903318</v>
      </c>
      <c r="O3262" s="11">
        <f t="shared" si="202"/>
        <v>42338.714328703703</v>
      </c>
      <c r="P3262">
        <v>1445875718</v>
      </c>
      <c r="Q3262" s="11">
        <f t="shared" si="203"/>
        <v>42303.672662037032</v>
      </c>
      <c r="R3262" t="b">
        <v>1</v>
      </c>
      <c r="S3262" t="b">
        <v>1</v>
      </c>
      <c r="T3262" t="s">
        <v>8271</v>
      </c>
      <c r="U3262" t="s">
        <v>8317</v>
      </c>
      <c r="V3262" t="s">
        <v>8318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v>100.45454545454547</v>
      </c>
      <c r="G3263" t="s">
        <v>8219</v>
      </c>
      <c r="H3263">
        <f t="shared" si="200"/>
        <v>49</v>
      </c>
      <c r="I3263" t="str">
        <f t="shared" si="201"/>
        <v>null</v>
      </c>
      <c r="J3263">
        <v>49</v>
      </c>
      <c r="K3263" s="6">
        <v>67.65306122448979</v>
      </c>
      <c r="L3263" t="s">
        <v>8224</v>
      </c>
      <c r="M3263" t="s">
        <v>8246</v>
      </c>
      <c r="N3263">
        <v>1437067476</v>
      </c>
      <c r="O3263" s="11">
        <f t="shared" si="202"/>
        <v>42201.725416666668</v>
      </c>
      <c r="P3263">
        <v>1434475476</v>
      </c>
      <c r="Q3263" s="11">
        <f t="shared" si="203"/>
        <v>42171.725416666668</v>
      </c>
      <c r="R3263" t="b">
        <v>1</v>
      </c>
      <c r="S3263" t="b">
        <v>1</v>
      </c>
      <c r="T3263" t="s">
        <v>8271</v>
      </c>
      <c r="U3263" t="s">
        <v>8317</v>
      </c>
      <c r="V3263" t="s">
        <v>8318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v>103.04098360655738</v>
      </c>
      <c r="G3264" t="s">
        <v>8219</v>
      </c>
      <c r="H3264">
        <f t="shared" si="200"/>
        <v>134</v>
      </c>
      <c r="I3264" t="str">
        <f t="shared" si="201"/>
        <v>null</v>
      </c>
      <c r="J3264">
        <v>134</v>
      </c>
      <c r="K3264" s="6">
        <v>93.81343283582089</v>
      </c>
      <c r="L3264" t="s">
        <v>8224</v>
      </c>
      <c r="M3264" t="s">
        <v>8246</v>
      </c>
      <c r="N3264">
        <v>1419220800</v>
      </c>
      <c r="O3264" s="11">
        <f t="shared" si="202"/>
        <v>41995.166666666672</v>
      </c>
      <c r="P3264">
        <v>1416555262</v>
      </c>
      <c r="Q3264" s="11">
        <f t="shared" si="203"/>
        <v>41964.315532407403</v>
      </c>
      <c r="R3264" t="b">
        <v>1</v>
      </c>
      <c r="S3264" t="b">
        <v>1</v>
      </c>
      <c r="T3264" t="s">
        <v>8271</v>
      </c>
      <c r="U3264" t="s">
        <v>8317</v>
      </c>
      <c r="V3264" t="s">
        <v>8318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v>112.1664</v>
      </c>
      <c r="G3265" t="s">
        <v>8219</v>
      </c>
      <c r="H3265">
        <f t="shared" si="200"/>
        <v>68</v>
      </c>
      <c r="I3265" t="str">
        <f t="shared" si="201"/>
        <v>null</v>
      </c>
      <c r="J3265">
        <v>68</v>
      </c>
      <c r="K3265" s="6">
        <v>41.237647058823526</v>
      </c>
      <c r="L3265" t="s">
        <v>8224</v>
      </c>
      <c r="M3265" t="s">
        <v>8246</v>
      </c>
      <c r="N3265">
        <v>1446238800</v>
      </c>
      <c r="O3265" s="11">
        <f t="shared" si="202"/>
        <v>42307.875</v>
      </c>
      <c r="P3265">
        <v>1444220588</v>
      </c>
      <c r="Q3265" s="11">
        <f t="shared" si="203"/>
        <v>42284.516064814816</v>
      </c>
      <c r="R3265" t="b">
        <v>1</v>
      </c>
      <c r="S3265" t="b">
        <v>1</v>
      </c>
      <c r="T3265" t="s">
        <v>8271</v>
      </c>
      <c r="U3265" t="s">
        <v>8317</v>
      </c>
      <c r="V3265" t="s">
        <v>8318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v>103</v>
      </c>
      <c r="G3266" t="s">
        <v>8219</v>
      </c>
      <c r="H3266">
        <f t="shared" ref="H3266:H3329" si="204">IF(G3266="successful",J3266,"null")</f>
        <v>49</v>
      </c>
      <c r="I3266" t="str">
        <f t="shared" si="201"/>
        <v>null</v>
      </c>
      <c r="J3266">
        <v>49</v>
      </c>
      <c r="K3266" s="6">
        <v>52.551020408163268</v>
      </c>
      <c r="L3266" t="s">
        <v>8224</v>
      </c>
      <c r="M3266" t="s">
        <v>8246</v>
      </c>
      <c r="N3266">
        <v>1422482400</v>
      </c>
      <c r="O3266" s="11">
        <f t="shared" si="202"/>
        <v>42032.916666666672</v>
      </c>
      <c r="P3266">
        <v>1421089938</v>
      </c>
      <c r="Q3266" s="11">
        <f t="shared" si="203"/>
        <v>42016.800208333334</v>
      </c>
      <c r="R3266" t="b">
        <v>1</v>
      </c>
      <c r="S3266" t="b">
        <v>1</v>
      </c>
      <c r="T3266" t="s">
        <v>8271</v>
      </c>
      <c r="U3266" t="s">
        <v>8317</v>
      </c>
      <c r="V3266" t="s">
        <v>8318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v>164</v>
      </c>
      <c r="G3267" t="s">
        <v>8219</v>
      </c>
      <c r="H3267">
        <f t="shared" si="204"/>
        <v>63</v>
      </c>
      <c r="I3267" t="str">
        <f t="shared" ref="I3267:I3330" si="205">IF(G3267="failed",J3267,"null")</f>
        <v>null</v>
      </c>
      <c r="J3267">
        <v>63</v>
      </c>
      <c r="K3267" s="6">
        <v>70.285714285714292</v>
      </c>
      <c r="L3267" t="s">
        <v>8241</v>
      </c>
      <c r="M3267" t="s">
        <v>8249</v>
      </c>
      <c r="N3267">
        <v>1449162000</v>
      </c>
      <c r="O3267" s="11">
        <f t="shared" ref="O3267:O3330" si="206">(((N3267/60)/60/24)+DATE(1970,1,1))</f>
        <v>42341.708333333328</v>
      </c>
      <c r="P3267">
        <v>1446570315</v>
      </c>
      <c r="Q3267" s="11">
        <f t="shared" ref="Q3267:Q3330" si="207">(((P3267/60)/60/24)+DATE(1970,1,1))</f>
        <v>42311.711979166663</v>
      </c>
      <c r="R3267" t="b">
        <v>1</v>
      </c>
      <c r="S3267" t="b">
        <v>1</v>
      </c>
      <c r="T3267" t="s">
        <v>8271</v>
      </c>
      <c r="U3267" t="s">
        <v>8317</v>
      </c>
      <c r="V3267" t="s">
        <v>8318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v>131.28333333333333</v>
      </c>
      <c r="G3268" t="s">
        <v>8219</v>
      </c>
      <c r="H3268">
        <f t="shared" si="204"/>
        <v>163</v>
      </c>
      <c r="I3268" t="str">
        <f t="shared" si="205"/>
        <v>null</v>
      </c>
      <c r="J3268">
        <v>163</v>
      </c>
      <c r="K3268" s="6">
        <v>48.325153374233132</v>
      </c>
      <c r="L3268" t="s">
        <v>8224</v>
      </c>
      <c r="M3268" t="s">
        <v>8246</v>
      </c>
      <c r="N3268">
        <v>1434142800</v>
      </c>
      <c r="O3268" s="11">
        <f t="shared" si="206"/>
        <v>42167.875</v>
      </c>
      <c r="P3268">
        <v>1431435122</v>
      </c>
      <c r="Q3268" s="11">
        <f t="shared" si="207"/>
        <v>42136.536134259266</v>
      </c>
      <c r="R3268" t="b">
        <v>1</v>
      </c>
      <c r="S3268" t="b">
        <v>1</v>
      </c>
      <c r="T3268" t="s">
        <v>8271</v>
      </c>
      <c r="U3268" t="s">
        <v>8317</v>
      </c>
      <c r="V3268" t="s">
        <v>8318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v>102.1</v>
      </c>
      <c r="G3269" t="s">
        <v>8219</v>
      </c>
      <c r="H3269">
        <f t="shared" si="204"/>
        <v>288</v>
      </c>
      <c r="I3269" t="str">
        <f t="shared" si="205"/>
        <v>null</v>
      </c>
      <c r="J3269">
        <v>288</v>
      </c>
      <c r="K3269" s="6">
        <v>53.177083333333336</v>
      </c>
      <c r="L3269" t="s">
        <v>8224</v>
      </c>
      <c r="M3269" t="s">
        <v>8246</v>
      </c>
      <c r="N3269">
        <v>1437156660</v>
      </c>
      <c r="O3269" s="11">
        <f t="shared" si="206"/>
        <v>42202.757638888885</v>
      </c>
      <c r="P3269">
        <v>1434564660</v>
      </c>
      <c r="Q3269" s="11">
        <f t="shared" si="207"/>
        <v>42172.757638888885</v>
      </c>
      <c r="R3269" t="b">
        <v>1</v>
      </c>
      <c r="S3269" t="b">
        <v>1</v>
      </c>
      <c r="T3269" t="s">
        <v>8271</v>
      </c>
      <c r="U3269" t="s">
        <v>8317</v>
      </c>
      <c r="V3269" t="s">
        <v>8318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v>128</v>
      </c>
      <c r="G3270" t="s">
        <v>8219</v>
      </c>
      <c r="H3270">
        <f t="shared" si="204"/>
        <v>42</v>
      </c>
      <c r="I3270" t="str">
        <f t="shared" si="205"/>
        <v>null</v>
      </c>
      <c r="J3270">
        <v>42</v>
      </c>
      <c r="K3270" s="6">
        <v>60.952380952380949</v>
      </c>
      <c r="L3270" t="s">
        <v>8224</v>
      </c>
      <c r="M3270" t="s">
        <v>8246</v>
      </c>
      <c r="N3270">
        <v>1472074928</v>
      </c>
      <c r="O3270" s="11">
        <f t="shared" si="206"/>
        <v>42606.90425925926</v>
      </c>
      <c r="P3270">
        <v>1470692528</v>
      </c>
      <c r="Q3270" s="11">
        <f t="shared" si="207"/>
        <v>42590.90425925926</v>
      </c>
      <c r="R3270" t="b">
        <v>1</v>
      </c>
      <c r="S3270" t="b">
        <v>1</v>
      </c>
      <c r="T3270" t="s">
        <v>8271</v>
      </c>
      <c r="U3270" t="s">
        <v>8317</v>
      </c>
      <c r="V3270" t="s">
        <v>8318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v>101.49999999999999</v>
      </c>
      <c r="G3271" t="s">
        <v>8219</v>
      </c>
      <c r="H3271">
        <f t="shared" si="204"/>
        <v>70</v>
      </c>
      <c r="I3271" t="str">
        <f t="shared" si="205"/>
        <v>null</v>
      </c>
      <c r="J3271">
        <v>70</v>
      </c>
      <c r="K3271" s="6">
        <v>116</v>
      </c>
      <c r="L3271" t="s">
        <v>8225</v>
      </c>
      <c r="M3271" t="s">
        <v>8247</v>
      </c>
      <c r="N3271">
        <v>1434452400</v>
      </c>
      <c r="O3271" s="11">
        <f t="shared" si="206"/>
        <v>42171.458333333328</v>
      </c>
      <c r="P3271">
        <v>1431509397</v>
      </c>
      <c r="Q3271" s="11">
        <f t="shared" si="207"/>
        <v>42137.395798611105</v>
      </c>
      <c r="R3271" t="b">
        <v>1</v>
      </c>
      <c r="S3271" t="b">
        <v>1</v>
      </c>
      <c r="T3271" t="s">
        <v>8271</v>
      </c>
      <c r="U3271" t="s">
        <v>8317</v>
      </c>
      <c r="V3271" t="s">
        <v>8318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v>101.66666666666666</v>
      </c>
      <c r="G3272" t="s">
        <v>8219</v>
      </c>
      <c r="H3272">
        <f t="shared" si="204"/>
        <v>30</v>
      </c>
      <c r="I3272" t="str">
        <f t="shared" si="205"/>
        <v>null</v>
      </c>
      <c r="J3272">
        <v>30</v>
      </c>
      <c r="K3272" s="6">
        <v>61</v>
      </c>
      <c r="L3272" t="s">
        <v>8225</v>
      </c>
      <c r="M3272" t="s">
        <v>8247</v>
      </c>
      <c r="N3272">
        <v>1436705265</v>
      </c>
      <c r="O3272" s="11">
        <f t="shared" si="206"/>
        <v>42197.533159722225</v>
      </c>
      <c r="P3272">
        <v>1434113265</v>
      </c>
      <c r="Q3272" s="11">
        <f t="shared" si="207"/>
        <v>42167.533159722225</v>
      </c>
      <c r="R3272" t="b">
        <v>1</v>
      </c>
      <c r="S3272" t="b">
        <v>1</v>
      </c>
      <c r="T3272" t="s">
        <v>8271</v>
      </c>
      <c r="U3272" t="s">
        <v>8317</v>
      </c>
      <c r="V3272" t="s">
        <v>8318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v>130</v>
      </c>
      <c r="G3273" t="s">
        <v>8219</v>
      </c>
      <c r="H3273">
        <f t="shared" si="204"/>
        <v>51</v>
      </c>
      <c r="I3273" t="str">
        <f t="shared" si="205"/>
        <v>null</v>
      </c>
      <c r="J3273">
        <v>51</v>
      </c>
      <c r="K3273" s="6">
        <v>38.235294117647058</v>
      </c>
      <c r="L3273" t="s">
        <v>8225</v>
      </c>
      <c r="M3273" t="s">
        <v>8247</v>
      </c>
      <c r="N3273">
        <v>1414927775</v>
      </c>
      <c r="O3273" s="11">
        <f t="shared" si="206"/>
        <v>41945.478877314818</v>
      </c>
      <c r="P3273">
        <v>1412332175</v>
      </c>
      <c r="Q3273" s="11">
        <f t="shared" si="207"/>
        <v>41915.437210648146</v>
      </c>
      <c r="R3273" t="b">
        <v>1</v>
      </c>
      <c r="S3273" t="b">
        <v>1</v>
      </c>
      <c r="T3273" t="s">
        <v>8271</v>
      </c>
      <c r="U3273" t="s">
        <v>8317</v>
      </c>
      <c r="V3273" t="s">
        <v>8318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v>154.43</v>
      </c>
      <c r="G3274" t="s">
        <v>8219</v>
      </c>
      <c r="H3274">
        <f t="shared" si="204"/>
        <v>145</v>
      </c>
      <c r="I3274" t="str">
        <f t="shared" si="205"/>
        <v>null</v>
      </c>
      <c r="J3274">
        <v>145</v>
      </c>
      <c r="K3274" s="6">
        <v>106.50344827586207</v>
      </c>
      <c r="L3274" t="s">
        <v>8224</v>
      </c>
      <c r="M3274" t="s">
        <v>8246</v>
      </c>
      <c r="N3274">
        <v>1446814809</v>
      </c>
      <c r="O3274" s="11">
        <f t="shared" si="206"/>
        <v>42314.541770833333</v>
      </c>
      <c r="P3274">
        <v>1444219209</v>
      </c>
      <c r="Q3274" s="11">
        <f t="shared" si="207"/>
        <v>42284.500104166669</v>
      </c>
      <c r="R3274" t="b">
        <v>1</v>
      </c>
      <c r="S3274" t="b">
        <v>1</v>
      </c>
      <c r="T3274" t="s">
        <v>8271</v>
      </c>
      <c r="U3274" t="s">
        <v>8317</v>
      </c>
      <c r="V3274" t="s">
        <v>8318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v>107.4</v>
      </c>
      <c r="G3275" t="s">
        <v>8219</v>
      </c>
      <c r="H3275">
        <f t="shared" si="204"/>
        <v>21</v>
      </c>
      <c r="I3275" t="str">
        <f t="shared" si="205"/>
        <v>null</v>
      </c>
      <c r="J3275">
        <v>21</v>
      </c>
      <c r="K3275" s="6">
        <v>204.57142857142858</v>
      </c>
      <c r="L3275" t="s">
        <v>8224</v>
      </c>
      <c r="M3275" t="s">
        <v>8246</v>
      </c>
      <c r="N3275">
        <v>1473879600</v>
      </c>
      <c r="O3275" s="11">
        <f t="shared" si="206"/>
        <v>42627.791666666672</v>
      </c>
      <c r="P3275">
        <v>1472498042</v>
      </c>
      <c r="Q3275" s="11">
        <f t="shared" si="207"/>
        <v>42611.801412037035</v>
      </c>
      <c r="R3275" t="b">
        <v>1</v>
      </c>
      <c r="S3275" t="b">
        <v>1</v>
      </c>
      <c r="T3275" t="s">
        <v>8271</v>
      </c>
      <c r="U3275" t="s">
        <v>8317</v>
      </c>
      <c r="V3275" t="s">
        <v>8318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v>101.32258064516128</v>
      </c>
      <c r="G3276" t="s">
        <v>8219</v>
      </c>
      <c r="H3276">
        <f t="shared" si="204"/>
        <v>286</v>
      </c>
      <c r="I3276" t="str">
        <f t="shared" si="205"/>
        <v>null</v>
      </c>
      <c r="J3276">
        <v>286</v>
      </c>
      <c r="K3276" s="6">
        <v>54.912587412587413</v>
      </c>
      <c r="L3276" t="s">
        <v>8224</v>
      </c>
      <c r="M3276" t="s">
        <v>8246</v>
      </c>
      <c r="N3276">
        <v>1458075600</v>
      </c>
      <c r="O3276" s="11">
        <f t="shared" si="206"/>
        <v>42444.875</v>
      </c>
      <c r="P3276">
        <v>1454259272</v>
      </c>
      <c r="Q3276" s="11">
        <f t="shared" si="207"/>
        <v>42400.704537037032</v>
      </c>
      <c r="R3276" t="b">
        <v>1</v>
      </c>
      <c r="S3276" t="b">
        <v>1</v>
      </c>
      <c r="T3276" t="s">
        <v>8271</v>
      </c>
      <c r="U3276" t="s">
        <v>8317</v>
      </c>
      <c r="V3276" t="s">
        <v>8318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v>100.27777777777777</v>
      </c>
      <c r="G3277" t="s">
        <v>8219</v>
      </c>
      <c r="H3277">
        <f t="shared" si="204"/>
        <v>12</v>
      </c>
      <c r="I3277" t="str">
        <f t="shared" si="205"/>
        <v>null</v>
      </c>
      <c r="J3277">
        <v>12</v>
      </c>
      <c r="K3277" s="6">
        <v>150.41666666666666</v>
      </c>
      <c r="L3277" t="s">
        <v>8224</v>
      </c>
      <c r="M3277" t="s">
        <v>8246</v>
      </c>
      <c r="N3277">
        <v>1423456200</v>
      </c>
      <c r="O3277" s="11">
        <f t="shared" si="206"/>
        <v>42044.1875</v>
      </c>
      <c r="P3277">
        <v>1421183271</v>
      </c>
      <c r="Q3277" s="11">
        <f t="shared" si="207"/>
        <v>42017.88045138889</v>
      </c>
      <c r="R3277" t="b">
        <v>1</v>
      </c>
      <c r="S3277" t="b">
        <v>1</v>
      </c>
      <c r="T3277" t="s">
        <v>8271</v>
      </c>
      <c r="U3277" t="s">
        <v>8317</v>
      </c>
      <c r="V3277" t="s">
        <v>8318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v>116.84444444444443</v>
      </c>
      <c r="G3278" t="s">
        <v>8219</v>
      </c>
      <c r="H3278">
        <f t="shared" si="204"/>
        <v>100</v>
      </c>
      <c r="I3278" t="str">
        <f t="shared" si="205"/>
        <v>null</v>
      </c>
      <c r="J3278">
        <v>100</v>
      </c>
      <c r="K3278" s="6">
        <v>52.58</v>
      </c>
      <c r="L3278" t="s">
        <v>8229</v>
      </c>
      <c r="M3278" t="s">
        <v>8251</v>
      </c>
      <c r="N3278">
        <v>1459483140</v>
      </c>
      <c r="O3278" s="11">
        <f t="shared" si="206"/>
        <v>42461.165972222225</v>
      </c>
      <c r="P3278">
        <v>1456526879</v>
      </c>
      <c r="Q3278" s="11">
        <f t="shared" si="207"/>
        <v>42426.949988425928</v>
      </c>
      <c r="R3278" t="b">
        <v>1</v>
      </c>
      <c r="S3278" t="b">
        <v>1</v>
      </c>
      <c r="T3278" t="s">
        <v>8271</v>
      </c>
      <c r="U3278" t="s">
        <v>8317</v>
      </c>
      <c r="V3278" t="s">
        <v>8318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v>108.60000000000001</v>
      </c>
      <c r="G3279" t="s">
        <v>8219</v>
      </c>
      <c r="H3279">
        <f t="shared" si="204"/>
        <v>100</v>
      </c>
      <c r="I3279" t="str">
        <f t="shared" si="205"/>
        <v>null</v>
      </c>
      <c r="J3279">
        <v>100</v>
      </c>
      <c r="K3279" s="6">
        <v>54.3</v>
      </c>
      <c r="L3279" t="s">
        <v>8225</v>
      </c>
      <c r="M3279" t="s">
        <v>8247</v>
      </c>
      <c r="N3279">
        <v>1416331406</v>
      </c>
      <c r="O3279" s="11">
        <f t="shared" si="206"/>
        <v>41961.724606481483</v>
      </c>
      <c r="P3279">
        <v>1413735806</v>
      </c>
      <c r="Q3279" s="11">
        <f t="shared" si="207"/>
        <v>41931.682939814818</v>
      </c>
      <c r="R3279" t="b">
        <v>1</v>
      </c>
      <c r="S3279" t="b">
        <v>1</v>
      </c>
      <c r="T3279" t="s">
        <v>8271</v>
      </c>
      <c r="U3279" t="s">
        <v>8317</v>
      </c>
      <c r="V3279" t="s">
        <v>8318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v>103.4</v>
      </c>
      <c r="G3280" t="s">
        <v>8219</v>
      </c>
      <c r="H3280">
        <f t="shared" si="204"/>
        <v>34</v>
      </c>
      <c r="I3280" t="str">
        <f t="shared" si="205"/>
        <v>null</v>
      </c>
      <c r="J3280">
        <v>34</v>
      </c>
      <c r="K3280" s="6">
        <v>76.029411764705884</v>
      </c>
      <c r="L3280" t="s">
        <v>8225</v>
      </c>
      <c r="M3280" t="s">
        <v>8247</v>
      </c>
      <c r="N3280">
        <v>1433017303</v>
      </c>
      <c r="O3280" s="11">
        <f t="shared" si="206"/>
        <v>42154.848414351851</v>
      </c>
      <c r="P3280">
        <v>1430425303</v>
      </c>
      <c r="Q3280" s="11">
        <f t="shared" si="207"/>
        <v>42124.848414351851</v>
      </c>
      <c r="R3280" t="b">
        <v>1</v>
      </c>
      <c r="S3280" t="b">
        <v>1</v>
      </c>
      <c r="T3280" t="s">
        <v>8271</v>
      </c>
      <c r="U3280" t="s">
        <v>8317</v>
      </c>
      <c r="V3280" t="s">
        <v>8318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v>114.27586206896552</v>
      </c>
      <c r="G3281" t="s">
        <v>8219</v>
      </c>
      <c r="H3281">
        <f t="shared" si="204"/>
        <v>63</v>
      </c>
      <c r="I3281" t="str">
        <f t="shared" si="205"/>
        <v>null</v>
      </c>
      <c r="J3281">
        <v>63</v>
      </c>
      <c r="K3281" s="6">
        <v>105.2063492063492</v>
      </c>
      <c r="L3281" t="s">
        <v>8224</v>
      </c>
      <c r="M3281" t="s">
        <v>8246</v>
      </c>
      <c r="N3281">
        <v>1459474059</v>
      </c>
      <c r="O3281" s="11">
        <f t="shared" si="206"/>
        <v>42461.06086805556</v>
      </c>
      <c r="P3281">
        <v>1456885659</v>
      </c>
      <c r="Q3281" s="11">
        <f t="shared" si="207"/>
        <v>42431.102534722217</v>
      </c>
      <c r="R3281" t="b">
        <v>0</v>
      </c>
      <c r="S3281" t="b">
        <v>1</v>
      </c>
      <c r="T3281" t="s">
        <v>8271</v>
      </c>
      <c r="U3281" t="s">
        <v>8317</v>
      </c>
      <c r="V3281" t="s">
        <v>8318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v>103</v>
      </c>
      <c r="G3282" t="s">
        <v>8219</v>
      </c>
      <c r="H3282">
        <f t="shared" si="204"/>
        <v>30</v>
      </c>
      <c r="I3282" t="str">
        <f t="shared" si="205"/>
        <v>null</v>
      </c>
      <c r="J3282">
        <v>30</v>
      </c>
      <c r="K3282" s="6">
        <v>68.666666666666671</v>
      </c>
      <c r="L3282" t="s">
        <v>8224</v>
      </c>
      <c r="M3282" t="s">
        <v>8246</v>
      </c>
      <c r="N3282">
        <v>1433134800</v>
      </c>
      <c r="O3282" s="11">
        <f t="shared" si="206"/>
        <v>42156.208333333328</v>
      </c>
      <c r="P3282">
        <v>1430158198</v>
      </c>
      <c r="Q3282" s="11">
        <f t="shared" si="207"/>
        <v>42121.756921296299</v>
      </c>
      <c r="R3282" t="b">
        <v>0</v>
      </c>
      <c r="S3282" t="b">
        <v>1</v>
      </c>
      <c r="T3282" t="s">
        <v>8271</v>
      </c>
      <c r="U3282" t="s">
        <v>8317</v>
      </c>
      <c r="V3282" t="s">
        <v>8318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v>121.6</v>
      </c>
      <c r="G3283" t="s">
        <v>8219</v>
      </c>
      <c r="H3283">
        <f t="shared" si="204"/>
        <v>47</v>
      </c>
      <c r="I3283" t="str">
        <f t="shared" si="205"/>
        <v>null</v>
      </c>
      <c r="J3283">
        <v>47</v>
      </c>
      <c r="K3283" s="6">
        <v>129.36170212765958</v>
      </c>
      <c r="L3283" t="s">
        <v>8224</v>
      </c>
      <c r="M3283" t="s">
        <v>8246</v>
      </c>
      <c r="N3283">
        <v>1441153705</v>
      </c>
      <c r="O3283" s="11">
        <f t="shared" si="206"/>
        <v>42249.019733796296</v>
      </c>
      <c r="P3283">
        <v>1438561705</v>
      </c>
      <c r="Q3283" s="11">
        <f t="shared" si="207"/>
        <v>42219.019733796296</v>
      </c>
      <c r="R3283" t="b">
        <v>0</v>
      </c>
      <c r="S3283" t="b">
        <v>1</v>
      </c>
      <c r="T3283" t="s">
        <v>8271</v>
      </c>
      <c r="U3283" t="s">
        <v>8317</v>
      </c>
      <c r="V3283" t="s">
        <v>8318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v>102.6467741935484</v>
      </c>
      <c r="G3284" t="s">
        <v>8219</v>
      </c>
      <c r="H3284">
        <f t="shared" si="204"/>
        <v>237</v>
      </c>
      <c r="I3284" t="str">
        <f t="shared" si="205"/>
        <v>null</v>
      </c>
      <c r="J3284">
        <v>237</v>
      </c>
      <c r="K3284" s="6">
        <v>134.26371308016877</v>
      </c>
      <c r="L3284" t="s">
        <v>8224</v>
      </c>
      <c r="M3284" t="s">
        <v>8246</v>
      </c>
      <c r="N3284">
        <v>1461904788</v>
      </c>
      <c r="O3284" s="11">
        <f t="shared" si="206"/>
        <v>42489.19430555556</v>
      </c>
      <c r="P3284">
        <v>1458103188</v>
      </c>
      <c r="Q3284" s="11">
        <f t="shared" si="207"/>
        <v>42445.19430555556</v>
      </c>
      <c r="R3284" t="b">
        <v>0</v>
      </c>
      <c r="S3284" t="b">
        <v>1</v>
      </c>
      <c r="T3284" t="s">
        <v>8271</v>
      </c>
      <c r="U3284" t="s">
        <v>8317</v>
      </c>
      <c r="V3284" t="s">
        <v>8318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v>104.75000000000001</v>
      </c>
      <c r="G3285" t="s">
        <v>8219</v>
      </c>
      <c r="H3285">
        <f t="shared" si="204"/>
        <v>47</v>
      </c>
      <c r="I3285" t="str">
        <f t="shared" si="205"/>
        <v>null</v>
      </c>
      <c r="J3285">
        <v>47</v>
      </c>
      <c r="K3285" s="6">
        <v>17.829787234042552</v>
      </c>
      <c r="L3285" t="s">
        <v>8225</v>
      </c>
      <c r="M3285" t="s">
        <v>8247</v>
      </c>
      <c r="N3285">
        <v>1455138000</v>
      </c>
      <c r="O3285" s="11">
        <f t="shared" si="206"/>
        <v>42410.875</v>
      </c>
      <c r="P3285">
        <v>1452448298</v>
      </c>
      <c r="Q3285" s="11">
        <f t="shared" si="207"/>
        <v>42379.74418981481</v>
      </c>
      <c r="R3285" t="b">
        <v>0</v>
      </c>
      <c r="S3285" t="b">
        <v>1</v>
      </c>
      <c r="T3285" t="s">
        <v>8271</v>
      </c>
      <c r="U3285" t="s">
        <v>8317</v>
      </c>
      <c r="V3285" t="s">
        <v>8318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v>101.6</v>
      </c>
      <c r="G3286" t="s">
        <v>8219</v>
      </c>
      <c r="H3286">
        <f t="shared" si="204"/>
        <v>15</v>
      </c>
      <c r="I3286" t="str">
        <f t="shared" si="205"/>
        <v>null</v>
      </c>
      <c r="J3286">
        <v>15</v>
      </c>
      <c r="K3286" s="6">
        <v>203.2</v>
      </c>
      <c r="L3286" t="s">
        <v>8224</v>
      </c>
      <c r="M3286" t="s">
        <v>8246</v>
      </c>
      <c r="N3286">
        <v>1454047140</v>
      </c>
      <c r="O3286" s="11">
        <f t="shared" si="206"/>
        <v>42398.249305555553</v>
      </c>
      <c r="P3286">
        <v>1452546853</v>
      </c>
      <c r="Q3286" s="11">
        <f t="shared" si="207"/>
        <v>42380.884872685187</v>
      </c>
      <c r="R3286" t="b">
        <v>0</v>
      </c>
      <c r="S3286" t="b">
        <v>1</v>
      </c>
      <c r="T3286" t="s">
        <v>8271</v>
      </c>
      <c r="U3286" t="s">
        <v>8317</v>
      </c>
      <c r="V3286" t="s">
        <v>8318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v>112.10242048409683</v>
      </c>
      <c r="G3287" t="s">
        <v>8219</v>
      </c>
      <c r="H3287">
        <f t="shared" si="204"/>
        <v>81</v>
      </c>
      <c r="I3287" t="str">
        <f t="shared" si="205"/>
        <v>null</v>
      </c>
      <c r="J3287">
        <v>81</v>
      </c>
      <c r="K3287" s="6">
        <v>69.18518518518519</v>
      </c>
      <c r="L3287" t="s">
        <v>8224</v>
      </c>
      <c r="M3287" t="s">
        <v>8246</v>
      </c>
      <c r="N3287">
        <v>1488258000</v>
      </c>
      <c r="O3287" s="11">
        <f t="shared" si="206"/>
        <v>42794.208333333328</v>
      </c>
      <c r="P3287">
        <v>1485556626</v>
      </c>
      <c r="Q3287" s="11">
        <f t="shared" si="207"/>
        <v>42762.942430555559</v>
      </c>
      <c r="R3287" t="b">
        <v>0</v>
      </c>
      <c r="S3287" t="b">
        <v>1</v>
      </c>
      <c r="T3287" t="s">
        <v>8271</v>
      </c>
      <c r="U3287" t="s">
        <v>8317</v>
      </c>
      <c r="V3287" t="s">
        <v>8318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v>101.76666666666667</v>
      </c>
      <c r="G3288" t="s">
        <v>8219</v>
      </c>
      <c r="H3288">
        <f t="shared" si="204"/>
        <v>122</v>
      </c>
      <c r="I3288" t="str">
        <f t="shared" si="205"/>
        <v>null</v>
      </c>
      <c r="J3288">
        <v>122</v>
      </c>
      <c r="K3288" s="6">
        <v>125.12295081967213</v>
      </c>
      <c r="L3288" t="s">
        <v>8224</v>
      </c>
      <c r="M3288" t="s">
        <v>8246</v>
      </c>
      <c r="N3288">
        <v>1471291782</v>
      </c>
      <c r="O3288" s="11">
        <f t="shared" si="206"/>
        <v>42597.840069444443</v>
      </c>
      <c r="P3288">
        <v>1468699782</v>
      </c>
      <c r="Q3288" s="11">
        <f t="shared" si="207"/>
        <v>42567.840069444443</v>
      </c>
      <c r="R3288" t="b">
        <v>0</v>
      </c>
      <c r="S3288" t="b">
        <v>1</v>
      </c>
      <c r="T3288" t="s">
        <v>8271</v>
      </c>
      <c r="U3288" t="s">
        <v>8317</v>
      </c>
      <c r="V3288" t="s">
        <v>8318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v>100</v>
      </c>
      <c r="G3289" t="s">
        <v>8219</v>
      </c>
      <c r="H3289">
        <f t="shared" si="204"/>
        <v>34</v>
      </c>
      <c r="I3289" t="str">
        <f t="shared" si="205"/>
        <v>null</v>
      </c>
      <c r="J3289">
        <v>34</v>
      </c>
      <c r="K3289" s="6">
        <v>73.529411764705884</v>
      </c>
      <c r="L3289" t="s">
        <v>8229</v>
      </c>
      <c r="M3289" t="s">
        <v>8251</v>
      </c>
      <c r="N3289">
        <v>1448733628</v>
      </c>
      <c r="O3289" s="11">
        <f t="shared" si="206"/>
        <v>42336.750324074077</v>
      </c>
      <c r="P3289">
        <v>1446573628</v>
      </c>
      <c r="Q3289" s="11">
        <f t="shared" si="207"/>
        <v>42311.750324074077</v>
      </c>
      <c r="R3289" t="b">
        <v>0</v>
      </c>
      <c r="S3289" t="b">
        <v>1</v>
      </c>
      <c r="T3289" t="s">
        <v>8271</v>
      </c>
      <c r="U3289" t="s">
        <v>8317</v>
      </c>
      <c r="V3289" t="s">
        <v>8318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v>100.26489999999998</v>
      </c>
      <c r="G3290" t="s">
        <v>8219</v>
      </c>
      <c r="H3290">
        <f t="shared" si="204"/>
        <v>207</v>
      </c>
      <c r="I3290" t="str">
        <f t="shared" si="205"/>
        <v>null</v>
      </c>
      <c r="J3290">
        <v>207</v>
      </c>
      <c r="K3290" s="6">
        <v>48.437149758454105</v>
      </c>
      <c r="L3290" t="s">
        <v>8225</v>
      </c>
      <c r="M3290" t="s">
        <v>8247</v>
      </c>
      <c r="N3290">
        <v>1466463600</v>
      </c>
      <c r="O3290" s="11">
        <f t="shared" si="206"/>
        <v>42541.958333333328</v>
      </c>
      <c r="P3290">
        <v>1463337315</v>
      </c>
      <c r="Q3290" s="11">
        <f t="shared" si="207"/>
        <v>42505.774479166663</v>
      </c>
      <c r="R3290" t="b">
        <v>0</v>
      </c>
      <c r="S3290" t="b">
        <v>1</v>
      </c>
      <c r="T3290" t="s">
        <v>8271</v>
      </c>
      <c r="U3290" t="s">
        <v>8317</v>
      </c>
      <c r="V3290" t="s">
        <v>8318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v>133.04200000000003</v>
      </c>
      <c r="G3291" t="s">
        <v>8219</v>
      </c>
      <c r="H3291">
        <f t="shared" si="204"/>
        <v>25</v>
      </c>
      <c r="I3291" t="str">
        <f t="shared" si="205"/>
        <v>null</v>
      </c>
      <c r="J3291">
        <v>25</v>
      </c>
      <c r="K3291" s="6">
        <v>26.608400000000003</v>
      </c>
      <c r="L3291" t="s">
        <v>8225</v>
      </c>
      <c r="M3291" t="s">
        <v>8247</v>
      </c>
      <c r="N3291">
        <v>1487580602</v>
      </c>
      <c r="O3291" s="11">
        <f t="shared" si="206"/>
        <v>42786.368078703701</v>
      </c>
      <c r="P3291">
        <v>1485161402</v>
      </c>
      <c r="Q3291" s="11">
        <f t="shared" si="207"/>
        <v>42758.368078703701</v>
      </c>
      <c r="R3291" t="b">
        <v>0</v>
      </c>
      <c r="S3291" t="b">
        <v>1</v>
      </c>
      <c r="T3291" t="s">
        <v>8271</v>
      </c>
      <c r="U3291" t="s">
        <v>8317</v>
      </c>
      <c r="V3291" t="s">
        <v>8318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v>121.2</v>
      </c>
      <c r="G3292" t="s">
        <v>8219</v>
      </c>
      <c r="H3292">
        <f t="shared" si="204"/>
        <v>72</v>
      </c>
      <c r="I3292" t="str">
        <f t="shared" si="205"/>
        <v>null</v>
      </c>
      <c r="J3292">
        <v>72</v>
      </c>
      <c r="K3292" s="6">
        <v>33.666666666666664</v>
      </c>
      <c r="L3292" t="s">
        <v>8225</v>
      </c>
      <c r="M3292" t="s">
        <v>8247</v>
      </c>
      <c r="N3292">
        <v>1489234891</v>
      </c>
      <c r="O3292" s="11">
        <f t="shared" si="206"/>
        <v>42805.51494212963</v>
      </c>
      <c r="P3292">
        <v>1486642891</v>
      </c>
      <c r="Q3292" s="11">
        <f t="shared" si="207"/>
        <v>42775.51494212963</v>
      </c>
      <c r="R3292" t="b">
        <v>0</v>
      </c>
      <c r="S3292" t="b">
        <v>1</v>
      </c>
      <c r="T3292" t="s">
        <v>8271</v>
      </c>
      <c r="U3292" t="s">
        <v>8317</v>
      </c>
      <c r="V3292" t="s">
        <v>8318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v>113.99999999999999</v>
      </c>
      <c r="G3293" t="s">
        <v>8219</v>
      </c>
      <c r="H3293">
        <f t="shared" si="204"/>
        <v>14</v>
      </c>
      <c r="I3293" t="str">
        <f t="shared" si="205"/>
        <v>null</v>
      </c>
      <c r="J3293">
        <v>14</v>
      </c>
      <c r="K3293" s="6">
        <v>40.714285714285715</v>
      </c>
      <c r="L3293" t="s">
        <v>8224</v>
      </c>
      <c r="M3293" t="s">
        <v>8246</v>
      </c>
      <c r="N3293">
        <v>1442462340</v>
      </c>
      <c r="O3293" s="11">
        <f t="shared" si="206"/>
        <v>42264.165972222225</v>
      </c>
      <c r="P3293">
        <v>1439743900</v>
      </c>
      <c r="Q3293" s="11">
        <f t="shared" si="207"/>
        <v>42232.702546296292</v>
      </c>
      <c r="R3293" t="b">
        <v>0</v>
      </c>
      <c r="S3293" t="b">
        <v>1</v>
      </c>
      <c r="T3293" t="s">
        <v>8271</v>
      </c>
      <c r="U3293" t="s">
        <v>8317</v>
      </c>
      <c r="V3293" t="s">
        <v>8318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v>286.13861386138615</v>
      </c>
      <c r="G3294" t="s">
        <v>8219</v>
      </c>
      <c r="H3294">
        <f t="shared" si="204"/>
        <v>15</v>
      </c>
      <c r="I3294" t="str">
        <f t="shared" si="205"/>
        <v>null</v>
      </c>
      <c r="J3294">
        <v>15</v>
      </c>
      <c r="K3294" s="6">
        <v>19.266666666666666</v>
      </c>
      <c r="L3294" t="s">
        <v>8225</v>
      </c>
      <c r="M3294" t="s">
        <v>8247</v>
      </c>
      <c r="N3294">
        <v>1449257348</v>
      </c>
      <c r="O3294" s="11">
        <f t="shared" si="206"/>
        <v>42342.811898148153</v>
      </c>
      <c r="P3294">
        <v>1444069748</v>
      </c>
      <c r="Q3294" s="11">
        <f t="shared" si="207"/>
        <v>42282.770231481481</v>
      </c>
      <c r="R3294" t="b">
        <v>0</v>
      </c>
      <c r="S3294" t="b">
        <v>1</v>
      </c>
      <c r="T3294" t="s">
        <v>8271</v>
      </c>
      <c r="U3294" t="s">
        <v>8317</v>
      </c>
      <c r="V3294" t="s">
        <v>8318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v>170.44444444444446</v>
      </c>
      <c r="G3295" t="s">
        <v>8219</v>
      </c>
      <c r="H3295">
        <f t="shared" si="204"/>
        <v>91</v>
      </c>
      <c r="I3295" t="str">
        <f t="shared" si="205"/>
        <v>null</v>
      </c>
      <c r="J3295">
        <v>91</v>
      </c>
      <c r="K3295" s="6">
        <v>84.285714285714292</v>
      </c>
      <c r="L3295" t="s">
        <v>8228</v>
      </c>
      <c r="M3295" t="s">
        <v>8250</v>
      </c>
      <c r="N3295">
        <v>1488622352</v>
      </c>
      <c r="O3295" s="11">
        <f t="shared" si="206"/>
        <v>42798.425370370373</v>
      </c>
      <c r="P3295">
        <v>1486030352</v>
      </c>
      <c r="Q3295" s="11">
        <f t="shared" si="207"/>
        <v>42768.425370370373</v>
      </c>
      <c r="R3295" t="b">
        <v>0</v>
      </c>
      <c r="S3295" t="b">
        <v>1</v>
      </c>
      <c r="T3295" t="s">
        <v>8271</v>
      </c>
      <c r="U3295" t="s">
        <v>8317</v>
      </c>
      <c r="V3295" t="s">
        <v>8318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v>118.33333333333333</v>
      </c>
      <c r="G3296" t="s">
        <v>8219</v>
      </c>
      <c r="H3296">
        <f t="shared" si="204"/>
        <v>24</v>
      </c>
      <c r="I3296" t="str">
        <f t="shared" si="205"/>
        <v>null</v>
      </c>
      <c r="J3296">
        <v>24</v>
      </c>
      <c r="K3296" s="6">
        <v>29.583333333333332</v>
      </c>
      <c r="L3296" t="s">
        <v>8225</v>
      </c>
      <c r="M3296" t="s">
        <v>8247</v>
      </c>
      <c r="N3296">
        <v>1434459554</v>
      </c>
      <c r="O3296" s="11">
        <f t="shared" si="206"/>
        <v>42171.541134259256</v>
      </c>
      <c r="P3296">
        <v>1431867554</v>
      </c>
      <c r="Q3296" s="11">
        <f t="shared" si="207"/>
        <v>42141.541134259256</v>
      </c>
      <c r="R3296" t="b">
        <v>0</v>
      </c>
      <c r="S3296" t="b">
        <v>1</v>
      </c>
      <c r="T3296" t="s">
        <v>8271</v>
      </c>
      <c r="U3296" t="s">
        <v>8317</v>
      </c>
      <c r="V3296" t="s">
        <v>8318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v>102.85857142857142</v>
      </c>
      <c r="G3297" t="s">
        <v>8219</v>
      </c>
      <c r="H3297">
        <f t="shared" si="204"/>
        <v>27</v>
      </c>
      <c r="I3297" t="str">
        <f t="shared" si="205"/>
        <v>null</v>
      </c>
      <c r="J3297">
        <v>27</v>
      </c>
      <c r="K3297" s="6">
        <v>26.667037037037037</v>
      </c>
      <c r="L3297" t="s">
        <v>8225</v>
      </c>
      <c r="M3297" t="s">
        <v>8247</v>
      </c>
      <c r="N3297">
        <v>1474886229</v>
      </c>
      <c r="O3297" s="11">
        <f t="shared" si="206"/>
        <v>42639.442465277782</v>
      </c>
      <c r="P3297">
        <v>1472294229</v>
      </c>
      <c r="Q3297" s="11">
        <f t="shared" si="207"/>
        <v>42609.442465277782</v>
      </c>
      <c r="R3297" t="b">
        <v>0</v>
      </c>
      <c r="S3297" t="b">
        <v>1</v>
      </c>
      <c r="T3297" t="s">
        <v>8271</v>
      </c>
      <c r="U3297" t="s">
        <v>8317</v>
      </c>
      <c r="V3297" t="s">
        <v>8318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v>144.06666666666666</v>
      </c>
      <c r="G3298" t="s">
        <v>8219</v>
      </c>
      <c r="H3298">
        <f t="shared" si="204"/>
        <v>47</v>
      </c>
      <c r="I3298" t="str">
        <f t="shared" si="205"/>
        <v>null</v>
      </c>
      <c r="J3298">
        <v>47</v>
      </c>
      <c r="K3298" s="6">
        <v>45.978723404255319</v>
      </c>
      <c r="L3298" t="s">
        <v>8225</v>
      </c>
      <c r="M3298" t="s">
        <v>8247</v>
      </c>
      <c r="N3298">
        <v>1448229600</v>
      </c>
      <c r="O3298" s="11">
        <f t="shared" si="206"/>
        <v>42330.916666666672</v>
      </c>
      <c r="P3298">
        <v>1446401372</v>
      </c>
      <c r="Q3298" s="11">
        <f t="shared" si="207"/>
        <v>42309.756620370375</v>
      </c>
      <c r="R3298" t="b">
        <v>0</v>
      </c>
      <c r="S3298" t="b">
        <v>1</v>
      </c>
      <c r="T3298" t="s">
        <v>8271</v>
      </c>
      <c r="U3298" t="s">
        <v>8317</v>
      </c>
      <c r="V3298" t="s">
        <v>8318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v>100.07272727272726</v>
      </c>
      <c r="G3299" t="s">
        <v>8219</v>
      </c>
      <c r="H3299">
        <f t="shared" si="204"/>
        <v>44</v>
      </c>
      <c r="I3299" t="str">
        <f t="shared" si="205"/>
        <v>null</v>
      </c>
      <c r="J3299">
        <v>44</v>
      </c>
      <c r="K3299" s="6">
        <v>125.09090909090909</v>
      </c>
      <c r="L3299" t="s">
        <v>8225</v>
      </c>
      <c r="M3299" t="s">
        <v>8247</v>
      </c>
      <c r="N3299">
        <v>1438037940</v>
      </c>
      <c r="O3299" s="11">
        <f t="shared" si="206"/>
        <v>42212.957638888889</v>
      </c>
      <c r="P3299">
        <v>1436380256</v>
      </c>
      <c r="Q3299" s="11">
        <f t="shared" si="207"/>
        <v>42193.771481481483</v>
      </c>
      <c r="R3299" t="b">
        <v>0</v>
      </c>
      <c r="S3299" t="b">
        <v>1</v>
      </c>
      <c r="T3299" t="s">
        <v>8271</v>
      </c>
      <c r="U3299" t="s">
        <v>8317</v>
      </c>
      <c r="V3299" t="s">
        <v>8318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v>101.73</v>
      </c>
      <c r="G3300" t="s">
        <v>8219</v>
      </c>
      <c r="H3300">
        <f t="shared" si="204"/>
        <v>72</v>
      </c>
      <c r="I3300" t="str">
        <f t="shared" si="205"/>
        <v>null</v>
      </c>
      <c r="J3300">
        <v>72</v>
      </c>
      <c r="K3300" s="6">
        <v>141.29166666666666</v>
      </c>
      <c r="L3300" t="s">
        <v>8224</v>
      </c>
      <c r="M3300" t="s">
        <v>8246</v>
      </c>
      <c r="N3300">
        <v>1442102400</v>
      </c>
      <c r="O3300" s="11">
        <f t="shared" si="206"/>
        <v>42260</v>
      </c>
      <c r="P3300">
        <v>1440370768</v>
      </c>
      <c r="Q3300" s="11">
        <f t="shared" si="207"/>
        <v>42239.957962962959</v>
      </c>
      <c r="R3300" t="b">
        <v>0</v>
      </c>
      <c r="S3300" t="b">
        <v>1</v>
      </c>
      <c r="T3300" t="s">
        <v>8271</v>
      </c>
      <c r="U3300" t="s">
        <v>8317</v>
      </c>
      <c r="V3300" t="s">
        <v>8318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v>116.19999999999999</v>
      </c>
      <c r="G3301" t="s">
        <v>8219</v>
      </c>
      <c r="H3301">
        <f t="shared" si="204"/>
        <v>63</v>
      </c>
      <c r="I3301" t="str">
        <f t="shared" si="205"/>
        <v>null</v>
      </c>
      <c r="J3301">
        <v>63</v>
      </c>
      <c r="K3301" s="6">
        <v>55.333333333333336</v>
      </c>
      <c r="L3301" t="s">
        <v>8224</v>
      </c>
      <c r="M3301" t="s">
        <v>8246</v>
      </c>
      <c r="N3301">
        <v>1444860063</v>
      </c>
      <c r="O3301" s="11">
        <f t="shared" si="206"/>
        <v>42291.917395833334</v>
      </c>
      <c r="P3301">
        <v>1442268063</v>
      </c>
      <c r="Q3301" s="11">
        <f t="shared" si="207"/>
        <v>42261.917395833334</v>
      </c>
      <c r="R3301" t="b">
        <v>0</v>
      </c>
      <c r="S3301" t="b">
        <v>1</v>
      </c>
      <c r="T3301" t="s">
        <v>8271</v>
      </c>
      <c r="U3301" t="s">
        <v>8317</v>
      </c>
      <c r="V3301" t="s">
        <v>8318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v>136.16666666666666</v>
      </c>
      <c r="G3302" t="s">
        <v>8219</v>
      </c>
      <c r="H3302">
        <f t="shared" si="204"/>
        <v>88</v>
      </c>
      <c r="I3302" t="str">
        <f t="shared" si="205"/>
        <v>null</v>
      </c>
      <c r="J3302">
        <v>88</v>
      </c>
      <c r="K3302" s="6">
        <v>46.420454545454547</v>
      </c>
      <c r="L3302" t="s">
        <v>8224</v>
      </c>
      <c r="M3302" t="s">
        <v>8246</v>
      </c>
      <c r="N3302">
        <v>1430329862</v>
      </c>
      <c r="O3302" s="11">
        <f t="shared" si="206"/>
        <v>42123.743773148148</v>
      </c>
      <c r="P3302">
        <v>1428515462</v>
      </c>
      <c r="Q3302" s="11">
        <f t="shared" si="207"/>
        <v>42102.743773148148</v>
      </c>
      <c r="R3302" t="b">
        <v>0</v>
      </c>
      <c r="S3302" t="b">
        <v>1</v>
      </c>
      <c r="T3302" t="s">
        <v>8271</v>
      </c>
      <c r="U3302" t="s">
        <v>8317</v>
      </c>
      <c r="V3302" t="s">
        <v>8318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v>133.46666666666667</v>
      </c>
      <c r="G3303" t="s">
        <v>8219</v>
      </c>
      <c r="H3303">
        <f t="shared" si="204"/>
        <v>70</v>
      </c>
      <c r="I3303" t="str">
        <f t="shared" si="205"/>
        <v>null</v>
      </c>
      <c r="J3303">
        <v>70</v>
      </c>
      <c r="K3303" s="6">
        <v>57.2</v>
      </c>
      <c r="L3303" t="s">
        <v>8224</v>
      </c>
      <c r="M3303" t="s">
        <v>8246</v>
      </c>
      <c r="N3303">
        <v>1470034740</v>
      </c>
      <c r="O3303" s="11">
        <f t="shared" si="206"/>
        <v>42583.290972222225</v>
      </c>
      <c r="P3303">
        <v>1466185176</v>
      </c>
      <c r="Q3303" s="11">
        <f t="shared" si="207"/>
        <v>42538.73583333334</v>
      </c>
      <c r="R3303" t="b">
        <v>0</v>
      </c>
      <c r="S3303" t="b">
        <v>1</v>
      </c>
      <c r="T3303" t="s">
        <v>8271</v>
      </c>
      <c r="U3303" t="s">
        <v>8317</v>
      </c>
      <c r="V3303" t="s">
        <v>8318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v>103.39285714285715</v>
      </c>
      <c r="G3304" t="s">
        <v>8219</v>
      </c>
      <c r="H3304">
        <f t="shared" si="204"/>
        <v>50</v>
      </c>
      <c r="I3304" t="str">
        <f t="shared" si="205"/>
        <v>null</v>
      </c>
      <c r="J3304">
        <v>50</v>
      </c>
      <c r="K3304" s="6">
        <v>173.7</v>
      </c>
      <c r="L3304" t="s">
        <v>8227</v>
      </c>
      <c r="M3304" t="s">
        <v>8249</v>
      </c>
      <c r="N3304">
        <v>1481099176</v>
      </c>
      <c r="O3304" s="11">
        <f t="shared" si="206"/>
        <v>42711.35157407407</v>
      </c>
      <c r="P3304">
        <v>1478507176</v>
      </c>
      <c r="Q3304" s="11">
        <f t="shared" si="207"/>
        <v>42681.35157407407</v>
      </c>
      <c r="R3304" t="b">
        <v>0</v>
      </c>
      <c r="S3304" t="b">
        <v>1</v>
      </c>
      <c r="T3304" t="s">
        <v>8271</v>
      </c>
      <c r="U3304" t="s">
        <v>8317</v>
      </c>
      <c r="V3304" t="s">
        <v>8318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v>115.88888888888889</v>
      </c>
      <c r="G3305" t="s">
        <v>8219</v>
      </c>
      <c r="H3305">
        <f t="shared" si="204"/>
        <v>35</v>
      </c>
      <c r="I3305" t="str">
        <f t="shared" si="205"/>
        <v>null</v>
      </c>
      <c r="J3305">
        <v>35</v>
      </c>
      <c r="K3305" s="6">
        <v>59.6</v>
      </c>
      <c r="L3305" t="s">
        <v>8224</v>
      </c>
      <c r="M3305" t="s">
        <v>8246</v>
      </c>
      <c r="N3305">
        <v>1427553484</v>
      </c>
      <c r="O3305" s="11">
        <f t="shared" si="206"/>
        <v>42091.609768518523</v>
      </c>
      <c r="P3305">
        <v>1424533084</v>
      </c>
      <c r="Q3305" s="11">
        <f t="shared" si="207"/>
        <v>42056.65143518518</v>
      </c>
      <c r="R3305" t="b">
        <v>0</v>
      </c>
      <c r="S3305" t="b">
        <v>1</v>
      </c>
      <c r="T3305" t="s">
        <v>8271</v>
      </c>
      <c r="U3305" t="s">
        <v>8317</v>
      </c>
      <c r="V3305" t="s">
        <v>8318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v>104.51666666666665</v>
      </c>
      <c r="G3306" t="s">
        <v>8219</v>
      </c>
      <c r="H3306">
        <f t="shared" si="204"/>
        <v>175</v>
      </c>
      <c r="I3306" t="str">
        <f t="shared" si="205"/>
        <v>null</v>
      </c>
      <c r="J3306">
        <v>175</v>
      </c>
      <c r="K3306" s="6">
        <v>89.585714285714289</v>
      </c>
      <c r="L3306" t="s">
        <v>8224</v>
      </c>
      <c r="M3306" t="s">
        <v>8246</v>
      </c>
      <c r="N3306">
        <v>1482418752</v>
      </c>
      <c r="O3306" s="11">
        <f t="shared" si="206"/>
        <v>42726.624444444446</v>
      </c>
      <c r="P3306">
        <v>1479826752</v>
      </c>
      <c r="Q3306" s="11">
        <f t="shared" si="207"/>
        <v>42696.624444444446</v>
      </c>
      <c r="R3306" t="b">
        <v>0</v>
      </c>
      <c r="S3306" t="b">
        <v>1</v>
      </c>
      <c r="T3306" t="s">
        <v>8271</v>
      </c>
      <c r="U3306" t="s">
        <v>8317</v>
      </c>
      <c r="V3306" t="s">
        <v>8318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v>102.02500000000001</v>
      </c>
      <c r="G3307" t="s">
        <v>8219</v>
      </c>
      <c r="H3307">
        <f t="shared" si="204"/>
        <v>20</v>
      </c>
      <c r="I3307" t="str">
        <f t="shared" si="205"/>
        <v>null</v>
      </c>
      <c r="J3307">
        <v>20</v>
      </c>
      <c r="K3307" s="6">
        <v>204.05</v>
      </c>
      <c r="L3307" t="s">
        <v>8224</v>
      </c>
      <c r="M3307" t="s">
        <v>8246</v>
      </c>
      <c r="N3307">
        <v>1438374748</v>
      </c>
      <c r="O3307" s="11">
        <f t="shared" si="206"/>
        <v>42216.855879629627</v>
      </c>
      <c r="P3307">
        <v>1435782748</v>
      </c>
      <c r="Q3307" s="11">
        <f t="shared" si="207"/>
        <v>42186.855879629627</v>
      </c>
      <c r="R3307" t="b">
        <v>0</v>
      </c>
      <c r="S3307" t="b">
        <v>1</v>
      </c>
      <c r="T3307" t="s">
        <v>8271</v>
      </c>
      <c r="U3307" t="s">
        <v>8317</v>
      </c>
      <c r="V3307" t="s">
        <v>8318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v>175.33333333333334</v>
      </c>
      <c r="G3308" t="s">
        <v>8219</v>
      </c>
      <c r="H3308">
        <f t="shared" si="204"/>
        <v>54</v>
      </c>
      <c r="I3308" t="str">
        <f t="shared" si="205"/>
        <v>null</v>
      </c>
      <c r="J3308">
        <v>54</v>
      </c>
      <c r="K3308" s="6">
        <v>48.703703703703702</v>
      </c>
      <c r="L3308" t="s">
        <v>8224</v>
      </c>
      <c r="M3308" t="s">
        <v>8246</v>
      </c>
      <c r="N3308">
        <v>1465527600</v>
      </c>
      <c r="O3308" s="11">
        <f t="shared" si="206"/>
        <v>42531.125</v>
      </c>
      <c r="P3308">
        <v>1462252542</v>
      </c>
      <c r="Q3308" s="11">
        <f t="shared" si="207"/>
        <v>42493.219236111108</v>
      </c>
      <c r="R3308" t="b">
        <v>0</v>
      </c>
      <c r="S3308" t="b">
        <v>1</v>
      </c>
      <c r="T3308" t="s">
        <v>8271</v>
      </c>
      <c r="U3308" t="s">
        <v>8317</v>
      </c>
      <c r="V3308" t="s">
        <v>8318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v>106.67999999999999</v>
      </c>
      <c r="G3309" t="s">
        <v>8219</v>
      </c>
      <c r="H3309">
        <f t="shared" si="204"/>
        <v>20</v>
      </c>
      <c r="I3309" t="str">
        <f t="shared" si="205"/>
        <v>null</v>
      </c>
      <c r="J3309">
        <v>20</v>
      </c>
      <c r="K3309" s="6">
        <v>53.339999999999996</v>
      </c>
      <c r="L3309" t="s">
        <v>8224</v>
      </c>
      <c r="M3309" t="s">
        <v>8246</v>
      </c>
      <c r="N3309">
        <v>1463275339</v>
      </c>
      <c r="O3309" s="11">
        <f t="shared" si="206"/>
        <v>42505.057164351849</v>
      </c>
      <c r="P3309">
        <v>1460683339</v>
      </c>
      <c r="Q3309" s="11">
        <f t="shared" si="207"/>
        <v>42475.057164351849</v>
      </c>
      <c r="R3309" t="b">
        <v>0</v>
      </c>
      <c r="S3309" t="b">
        <v>1</v>
      </c>
      <c r="T3309" t="s">
        <v>8271</v>
      </c>
      <c r="U3309" t="s">
        <v>8317</v>
      </c>
      <c r="V3309" t="s">
        <v>8318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v>122.28571428571429</v>
      </c>
      <c r="G3310" t="s">
        <v>8219</v>
      </c>
      <c r="H3310">
        <f t="shared" si="204"/>
        <v>57</v>
      </c>
      <c r="I3310" t="str">
        <f t="shared" si="205"/>
        <v>null</v>
      </c>
      <c r="J3310">
        <v>57</v>
      </c>
      <c r="K3310" s="6">
        <v>75.087719298245617</v>
      </c>
      <c r="L3310" t="s">
        <v>8224</v>
      </c>
      <c r="M3310" t="s">
        <v>8246</v>
      </c>
      <c r="N3310">
        <v>1460581365</v>
      </c>
      <c r="O3310" s="11">
        <f t="shared" si="206"/>
        <v>42473.876909722225</v>
      </c>
      <c r="P3310">
        <v>1458766965</v>
      </c>
      <c r="Q3310" s="11">
        <f t="shared" si="207"/>
        <v>42452.876909722225</v>
      </c>
      <c r="R3310" t="b">
        <v>0</v>
      </c>
      <c r="S3310" t="b">
        <v>1</v>
      </c>
      <c r="T3310" t="s">
        <v>8271</v>
      </c>
      <c r="U3310" t="s">
        <v>8317</v>
      </c>
      <c r="V3310" t="s">
        <v>8318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v>159.42857142857144</v>
      </c>
      <c r="G3311" t="s">
        <v>8219</v>
      </c>
      <c r="H3311">
        <f t="shared" si="204"/>
        <v>31</v>
      </c>
      <c r="I3311" t="str">
        <f t="shared" si="205"/>
        <v>null</v>
      </c>
      <c r="J3311">
        <v>31</v>
      </c>
      <c r="K3311" s="6">
        <v>18</v>
      </c>
      <c r="L3311" t="s">
        <v>8225</v>
      </c>
      <c r="M3311" t="s">
        <v>8247</v>
      </c>
      <c r="N3311">
        <v>1476632178</v>
      </c>
      <c r="O3311" s="11">
        <f t="shared" si="206"/>
        <v>42659.650208333333</v>
      </c>
      <c r="P3311">
        <v>1473953778</v>
      </c>
      <c r="Q3311" s="11">
        <f t="shared" si="207"/>
        <v>42628.650208333333</v>
      </c>
      <c r="R3311" t="b">
        <v>0</v>
      </c>
      <c r="S3311" t="b">
        <v>1</v>
      </c>
      <c r="T3311" t="s">
        <v>8271</v>
      </c>
      <c r="U3311" t="s">
        <v>8317</v>
      </c>
      <c r="V3311" t="s">
        <v>8318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v>100.07692307692308</v>
      </c>
      <c r="G3312" t="s">
        <v>8219</v>
      </c>
      <c r="H3312">
        <f t="shared" si="204"/>
        <v>31</v>
      </c>
      <c r="I3312" t="str">
        <f t="shared" si="205"/>
        <v>null</v>
      </c>
      <c r="J3312">
        <v>31</v>
      </c>
      <c r="K3312" s="6">
        <v>209.83870967741936</v>
      </c>
      <c r="L3312" t="s">
        <v>8224</v>
      </c>
      <c r="M3312" t="s">
        <v>8246</v>
      </c>
      <c r="N3312">
        <v>1444169825</v>
      </c>
      <c r="O3312" s="11">
        <f t="shared" si="206"/>
        <v>42283.928530092591</v>
      </c>
      <c r="P3312">
        <v>1441577825</v>
      </c>
      <c r="Q3312" s="11">
        <f t="shared" si="207"/>
        <v>42253.928530092591</v>
      </c>
      <c r="R3312" t="b">
        <v>0</v>
      </c>
      <c r="S3312" t="b">
        <v>1</v>
      </c>
      <c r="T3312" t="s">
        <v>8271</v>
      </c>
      <c r="U3312" t="s">
        <v>8317</v>
      </c>
      <c r="V3312" t="s">
        <v>8318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v>109.84</v>
      </c>
      <c r="G3313" t="s">
        <v>8219</v>
      </c>
      <c r="H3313">
        <f t="shared" si="204"/>
        <v>45</v>
      </c>
      <c r="I3313" t="str">
        <f t="shared" si="205"/>
        <v>null</v>
      </c>
      <c r="J3313">
        <v>45</v>
      </c>
      <c r="K3313" s="6">
        <v>61.022222222222226</v>
      </c>
      <c r="L3313" t="s">
        <v>8224</v>
      </c>
      <c r="M3313" t="s">
        <v>8246</v>
      </c>
      <c r="N3313">
        <v>1445065210</v>
      </c>
      <c r="O3313" s="11">
        <f t="shared" si="206"/>
        <v>42294.29178240741</v>
      </c>
      <c r="P3313">
        <v>1442473210</v>
      </c>
      <c r="Q3313" s="11">
        <f t="shared" si="207"/>
        <v>42264.29178240741</v>
      </c>
      <c r="R3313" t="b">
        <v>0</v>
      </c>
      <c r="S3313" t="b">
        <v>1</v>
      </c>
      <c r="T3313" t="s">
        <v>8271</v>
      </c>
      <c r="U3313" t="s">
        <v>8317</v>
      </c>
      <c r="V3313" t="s">
        <v>8318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v>100.03999999999999</v>
      </c>
      <c r="G3314" t="s">
        <v>8219</v>
      </c>
      <c r="H3314">
        <f t="shared" si="204"/>
        <v>41</v>
      </c>
      <c r="I3314" t="str">
        <f t="shared" si="205"/>
        <v>null</v>
      </c>
      <c r="J3314">
        <v>41</v>
      </c>
      <c r="K3314" s="6">
        <v>61</v>
      </c>
      <c r="L3314" t="s">
        <v>8224</v>
      </c>
      <c r="M3314" t="s">
        <v>8246</v>
      </c>
      <c r="N3314">
        <v>1478901600</v>
      </c>
      <c r="O3314" s="11">
        <f t="shared" si="206"/>
        <v>42685.916666666672</v>
      </c>
      <c r="P3314">
        <v>1477077946</v>
      </c>
      <c r="Q3314" s="11">
        <f t="shared" si="207"/>
        <v>42664.809560185182</v>
      </c>
      <c r="R3314" t="b">
        <v>0</v>
      </c>
      <c r="S3314" t="b">
        <v>1</v>
      </c>
      <c r="T3314" t="s">
        <v>8271</v>
      </c>
      <c r="U3314" t="s">
        <v>8317</v>
      </c>
      <c r="V3314" t="s">
        <v>8318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v>116.05000000000001</v>
      </c>
      <c r="G3315" t="s">
        <v>8219</v>
      </c>
      <c r="H3315">
        <f t="shared" si="204"/>
        <v>29</v>
      </c>
      <c r="I3315" t="str">
        <f t="shared" si="205"/>
        <v>null</v>
      </c>
      <c r="J3315">
        <v>29</v>
      </c>
      <c r="K3315" s="6">
        <v>80.034482758620683</v>
      </c>
      <c r="L3315" t="s">
        <v>8224</v>
      </c>
      <c r="M3315" t="s">
        <v>8246</v>
      </c>
      <c r="N3315">
        <v>1453856400</v>
      </c>
      <c r="O3315" s="11">
        <f t="shared" si="206"/>
        <v>42396.041666666672</v>
      </c>
      <c r="P3315">
        <v>1452664317</v>
      </c>
      <c r="Q3315" s="11">
        <f t="shared" si="207"/>
        <v>42382.244409722218</v>
      </c>
      <c r="R3315" t="b">
        <v>0</v>
      </c>
      <c r="S3315" t="b">
        <v>1</v>
      </c>
      <c r="T3315" t="s">
        <v>8271</v>
      </c>
      <c r="U3315" t="s">
        <v>8317</v>
      </c>
      <c r="V3315" t="s">
        <v>8318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v>210.75</v>
      </c>
      <c r="G3316" t="s">
        <v>8219</v>
      </c>
      <c r="H3316">
        <f t="shared" si="204"/>
        <v>58</v>
      </c>
      <c r="I3316" t="str">
        <f t="shared" si="205"/>
        <v>null</v>
      </c>
      <c r="J3316">
        <v>58</v>
      </c>
      <c r="K3316" s="6">
        <v>29.068965517241381</v>
      </c>
      <c r="L3316" t="s">
        <v>8225</v>
      </c>
      <c r="M3316" t="s">
        <v>8247</v>
      </c>
      <c r="N3316">
        <v>1431115500</v>
      </c>
      <c r="O3316" s="11">
        <f t="shared" si="206"/>
        <v>42132.836805555555</v>
      </c>
      <c r="P3316">
        <v>1428733511</v>
      </c>
      <c r="Q3316" s="11">
        <f t="shared" si="207"/>
        <v>42105.267488425925</v>
      </c>
      <c r="R3316" t="b">
        <v>0</v>
      </c>
      <c r="S3316" t="b">
        <v>1</v>
      </c>
      <c r="T3316" t="s">
        <v>8271</v>
      </c>
      <c r="U3316" t="s">
        <v>8317</v>
      </c>
      <c r="V3316" t="s">
        <v>8318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v>110.00000000000001</v>
      </c>
      <c r="G3317" t="s">
        <v>8219</v>
      </c>
      <c r="H3317">
        <f t="shared" si="204"/>
        <v>89</v>
      </c>
      <c r="I3317" t="str">
        <f t="shared" si="205"/>
        <v>null</v>
      </c>
      <c r="J3317">
        <v>89</v>
      </c>
      <c r="K3317" s="6">
        <v>49.438202247191015</v>
      </c>
      <c r="L3317" t="s">
        <v>8225</v>
      </c>
      <c r="M3317" t="s">
        <v>8247</v>
      </c>
      <c r="N3317">
        <v>1462519041</v>
      </c>
      <c r="O3317" s="11">
        <f t="shared" si="206"/>
        <v>42496.303715277783</v>
      </c>
      <c r="P3317">
        <v>1459927041</v>
      </c>
      <c r="Q3317" s="11">
        <f t="shared" si="207"/>
        <v>42466.303715277783</v>
      </c>
      <c r="R3317" t="b">
        <v>0</v>
      </c>
      <c r="S3317" t="b">
        <v>1</v>
      </c>
      <c r="T3317" t="s">
        <v>8271</v>
      </c>
      <c r="U3317" t="s">
        <v>8317</v>
      </c>
      <c r="V3317" t="s">
        <v>8318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v>100.08673425918037</v>
      </c>
      <c r="G3318" t="s">
        <v>8219</v>
      </c>
      <c r="H3318">
        <f t="shared" si="204"/>
        <v>125</v>
      </c>
      <c r="I3318" t="str">
        <f t="shared" si="205"/>
        <v>null</v>
      </c>
      <c r="J3318">
        <v>125</v>
      </c>
      <c r="K3318" s="6">
        <v>93.977440000000001</v>
      </c>
      <c r="L3318" t="s">
        <v>8224</v>
      </c>
      <c r="M3318" t="s">
        <v>8246</v>
      </c>
      <c r="N3318">
        <v>1407506040</v>
      </c>
      <c r="O3318" s="11">
        <f t="shared" si="206"/>
        <v>41859.57916666667</v>
      </c>
      <c r="P3318">
        <v>1404680075</v>
      </c>
      <c r="Q3318" s="11">
        <f t="shared" si="207"/>
        <v>41826.871238425927</v>
      </c>
      <c r="R3318" t="b">
        <v>0</v>
      </c>
      <c r="S3318" t="b">
        <v>1</v>
      </c>
      <c r="T3318" t="s">
        <v>8271</v>
      </c>
      <c r="U3318" t="s">
        <v>8317</v>
      </c>
      <c r="V3318" t="s">
        <v>8318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v>106.19047619047619</v>
      </c>
      <c r="G3319" t="s">
        <v>8219</v>
      </c>
      <c r="H3319">
        <f t="shared" si="204"/>
        <v>18</v>
      </c>
      <c r="I3319" t="str">
        <f t="shared" si="205"/>
        <v>null</v>
      </c>
      <c r="J3319">
        <v>18</v>
      </c>
      <c r="K3319" s="6">
        <v>61.944444444444443</v>
      </c>
      <c r="L3319" t="s">
        <v>8224</v>
      </c>
      <c r="M3319" t="s">
        <v>8246</v>
      </c>
      <c r="N3319">
        <v>1465347424</v>
      </c>
      <c r="O3319" s="11">
        <f t="shared" si="206"/>
        <v>42529.039629629624</v>
      </c>
      <c r="P3319">
        <v>1462755424</v>
      </c>
      <c r="Q3319" s="11">
        <f t="shared" si="207"/>
        <v>42499.039629629624</v>
      </c>
      <c r="R3319" t="b">
        <v>0</v>
      </c>
      <c r="S3319" t="b">
        <v>1</v>
      </c>
      <c r="T3319" t="s">
        <v>8271</v>
      </c>
      <c r="U3319" t="s">
        <v>8317</v>
      </c>
      <c r="V3319" t="s">
        <v>8318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v>125.6</v>
      </c>
      <c r="G3320" t="s">
        <v>8219</v>
      </c>
      <c r="H3320">
        <f t="shared" si="204"/>
        <v>32</v>
      </c>
      <c r="I3320" t="str">
        <f t="shared" si="205"/>
        <v>null</v>
      </c>
      <c r="J3320">
        <v>32</v>
      </c>
      <c r="K3320" s="6">
        <v>78.5</v>
      </c>
      <c r="L3320" t="s">
        <v>8229</v>
      </c>
      <c r="M3320" t="s">
        <v>8251</v>
      </c>
      <c r="N3320">
        <v>1460341800</v>
      </c>
      <c r="O3320" s="11">
        <f t="shared" si="206"/>
        <v>42471.104166666672</v>
      </c>
      <c r="P3320">
        <v>1456902893</v>
      </c>
      <c r="Q3320" s="11">
        <f t="shared" si="207"/>
        <v>42431.302002314813</v>
      </c>
      <c r="R3320" t="b">
        <v>0</v>
      </c>
      <c r="S3320" t="b">
        <v>1</v>
      </c>
      <c r="T3320" t="s">
        <v>8271</v>
      </c>
      <c r="U3320" t="s">
        <v>8317</v>
      </c>
      <c r="V3320" t="s">
        <v>8318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v>108</v>
      </c>
      <c r="G3321" t="s">
        <v>8219</v>
      </c>
      <c r="H3321">
        <f t="shared" si="204"/>
        <v>16</v>
      </c>
      <c r="I3321" t="str">
        <f t="shared" si="205"/>
        <v>null</v>
      </c>
      <c r="J3321">
        <v>16</v>
      </c>
      <c r="K3321" s="6">
        <v>33.75</v>
      </c>
      <c r="L3321" t="s">
        <v>8225</v>
      </c>
      <c r="M3321" t="s">
        <v>8247</v>
      </c>
      <c r="N3321">
        <v>1422712986</v>
      </c>
      <c r="O3321" s="11">
        <f t="shared" si="206"/>
        <v>42035.585486111115</v>
      </c>
      <c r="P3321">
        <v>1418824986</v>
      </c>
      <c r="Q3321" s="11">
        <f t="shared" si="207"/>
        <v>41990.585486111115</v>
      </c>
      <c r="R3321" t="b">
        <v>0</v>
      </c>
      <c r="S3321" t="b">
        <v>1</v>
      </c>
      <c r="T3321" t="s">
        <v>8271</v>
      </c>
      <c r="U3321" t="s">
        <v>8317</v>
      </c>
      <c r="V3321" t="s">
        <v>8318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v>101</v>
      </c>
      <c r="G3322" t="s">
        <v>8219</v>
      </c>
      <c r="H3322">
        <f t="shared" si="204"/>
        <v>38</v>
      </c>
      <c r="I3322" t="str">
        <f t="shared" si="205"/>
        <v>null</v>
      </c>
      <c r="J3322">
        <v>38</v>
      </c>
      <c r="K3322" s="6">
        <v>66.44736842105263</v>
      </c>
      <c r="L3322" t="s">
        <v>8224</v>
      </c>
      <c r="M3322" t="s">
        <v>8246</v>
      </c>
      <c r="N3322">
        <v>1466557557</v>
      </c>
      <c r="O3322" s="11">
        <f t="shared" si="206"/>
        <v>42543.045798611114</v>
      </c>
      <c r="P3322">
        <v>1463965557</v>
      </c>
      <c r="Q3322" s="11">
        <f t="shared" si="207"/>
        <v>42513.045798611114</v>
      </c>
      <c r="R3322" t="b">
        <v>0</v>
      </c>
      <c r="S3322" t="b">
        <v>1</v>
      </c>
      <c r="T3322" t="s">
        <v>8271</v>
      </c>
      <c r="U3322" t="s">
        <v>8317</v>
      </c>
      <c r="V3322" t="s">
        <v>8318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v>107.4</v>
      </c>
      <c r="G3323" t="s">
        <v>8219</v>
      </c>
      <c r="H3323">
        <f t="shared" si="204"/>
        <v>15</v>
      </c>
      <c r="I3323" t="str">
        <f t="shared" si="205"/>
        <v>null</v>
      </c>
      <c r="J3323">
        <v>15</v>
      </c>
      <c r="K3323" s="6">
        <v>35.799999999999997</v>
      </c>
      <c r="L3323" t="s">
        <v>8224</v>
      </c>
      <c r="M3323" t="s">
        <v>8246</v>
      </c>
      <c r="N3323">
        <v>1413431940</v>
      </c>
      <c r="O3323" s="11">
        <f t="shared" si="206"/>
        <v>41928.165972222225</v>
      </c>
      <c r="P3323">
        <v>1412216665</v>
      </c>
      <c r="Q3323" s="11">
        <f t="shared" si="207"/>
        <v>41914.100289351853</v>
      </c>
      <c r="R3323" t="b">
        <v>0</v>
      </c>
      <c r="S3323" t="b">
        <v>1</v>
      </c>
      <c r="T3323" t="s">
        <v>8271</v>
      </c>
      <c r="U3323" t="s">
        <v>8317</v>
      </c>
      <c r="V3323" t="s">
        <v>8318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v>101.51515151515152</v>
      </c>
      <c r="G3324" t="s">
        <v>8219</v>
      </c>
      <c r="H3324">
        <f t="shared" si="204"/>
        <v>23</v>
      </c>
      <c r="I3324" t="str">
        <f t="shared" si="205"/>
        <v>null</v>
      </c>
      <c r="J3324">
        <v>23</v>
      </c>
      <c r="K3324" s="6">
        <v>145.65217391304347</v>
      </c>
      <c r="L3324" t="s">
        <v>8224</v>
      </c>
      <c r="M3324" t="s">
        <v>8246</v>
      </c>
      <c r="N3324">
        <v>1466567700</v>
      </c>
      <c r="O3324" s="11">
        <f t="shared" si="206"/>
        <v>42543.163194444445</v>
      </c>
      <c r="P3324">
        <v>1464653696</v>
      </c>
      <c r="Q3324" s="11">
        <f t="shared" si="207"/>
        <v>42521.010370370372</v>
      </c>
      <c r="R3324" t="b">
        <v>0</v>
      </c>
      <c r="S3324" t="b">
        <v>1</v>
      </c>
      <c r="T3324" t="s">
        <v>8271</v>
      </c>
      <c r="U3324" t="s">
        <v>8317</v>
      </c>
      <c r="V3324" t="s">
        <v>8318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v>125.89999999999999</v>
      </c>
      <c r="G3325" t="s">
        <v>8219</v>
      </c>
      <c r="H3325">
        <f t="shared" si="204"/>
        <v>49</v>
      </c>
      <c r="I3325" t="str">
        <f t="shared" si="205"/>
        <v>null</v>
      </c>
      <c r="J3325">
        <v>49</v>
      </c>
      <c r="K3325" s="6">
        <v>25.693877551020407</v>
      </c>
      <c r="L3325" t="s">
        <v>8225</v>
      </c>
      <c r="M3325" t="s">
        <v>8247</v>
      </c>
      <c r="N3325">
        <v>1474793208</v>
      </c>
      <c r="O3325" s="11">
        <f t="shared" si="206"/>
        <v>42638.36583333333</v>
      </c>
      <c r="P3325">
        <v>1472201208</v>
      </c>
      <c r="Q3325" s="11">
        <f t="shared" si="207"/>
        <v>42608.36583333333</v>
      </c>
      <c r="R3325" t="b">
        <v>0</v>
      </c>
      <c r="S3325" t="b">
        <v>1</v>
      </c>
      <c r="T3325" t="s">
        <v>8271</v>
      </c>
      <c r="U3325" t="s">
        <v>8317</v>
      </c>
      <c r="V3325" t="s">
        <v>8318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v>101.66666666666666</v>
      </c>
      <c r="G3326" t="s">
        <v>8219</v>
      </c>
      <c r="H3326">
        <f t="shared" si="204"/>
        <v>10</v>
      </c>
      <c r="I3326" t="str">
        <f t="shared" si="205"/>
        <v>null</v>
      </c>
      <c r="J3326">
        <v>10</v>
      </c>
      <c r="K3326" s="6">
        <v>152.5</v>
      </c>
      <c r="L3326" t="s">
        <v>8241</v>
      </c>
      <c r="M3326" t="s">
        <v>8249</v>
      </c>
      <c r="N3326">
        <v>1465135190</v>
      </c>
      <c r="O3326" s="11">
        <f t="shared" si="206"/>
        <v>42526.58321759259</v>
      </c>
      <c r="P3326">
        <v>1463925590</v>
      </c>
      <c r="Q3326" s="11">
        <f t="shared" si="207"/>
        <v>42512.58321759259</v>
      </c>
      <c r="R3326" t="b">
        <v>0</v>
      </c>
      <c r="S3326" t="b">
        <v>1</v>
      </c>
      <c r="T3326" t="s">
        <v>8271</v>
      </c>
      <c r="U3326" t="s">
        <v>8317</v>
      </c>
      <c r="V3326" t="s">
        <v>8318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v>112.5</v>
      </c>
      <c r="G3327" t="s">
        <v>8219</v>
      </c>
      <c r="H3327">
        <f t="shared" si="204"/>
        <v>15</v>
      </c>
      <c r="I3327" t="str">
        <f t="shared" si="205"/>
        <v>null</v>
      </c>
      <c r="J3327">
        <v>15</v>
      </c>
      <c r="K3327" s="6">
        <v>30</v>
      </c>
      <c r="L3327" t="s">
        <v>8225</v>
      </c>
      <c r="M3327" t="s">
        <v>8247</v>
      </c>
      <c r="N3327">
        <v>1428256277</v>
      </c>
      <c r="O3327" s="11">
        <f t="shared" si="206"/>
        <v>42099.743946759263</v>
      </c>
      <c r="P3327">
        <v>1425235877</v>
      </c>
      <c r="Q3327" s="11">
        <f t="shared" si="207"/>
        <v>42064.785613425927</v>
      </c>
      <c r="R3327" t="b">
        <v>0</v>
      </c>
      <c r="S3327" t="b">
        <v>1</v>
      </c>
      <c r="T3327" t="s">
        <v>8271</v>
      </c>
      <c r="U3327" t="s">
        <v>8317</v>
      </c>
      <c r="V3327" t="s">
        <v>8318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v>101.375</v>
      </c>
      <c r="G3328" t="s">
        <v>8219</v>
      </c>
      <c r="H3328">
        <f t="shared" si="204"/>
        <v>57</v>
      </c>
      <c r="I3328" t="str">
        <f t="shared" si="205"/>
        <v>null</v>
      </c>
      <c r="J3328">
        <v>57</v>
      </c>
      <c r="K3328" s="6">
        <v>142.28070175438597</v>
      </c>
      <c r="L3328" t="s">
        <v>8224</v>
      </c>
      <c r="M3328" t="s">
        <v>8246</v>
      </c>
      <c r="N3328">
        <v>1425830905</v>
      </c>
      <c r="O3328" s="11">
        <f t="shared" si="206"/>
        <v>42071.67251157407</v>
      </c>
      <c r="P3328">
        <v>1423242505</v>
      </c>
      <c r="Q3328" s="11">
        <f t="shared" si="207"/>
        <v>42041.714178240742</v>
      </c>
      <c r="R3328" t="b">
        <v>0</v>
      </c>
      <c r="S3328" t="b">
        <v>1</v>
      </c>
      <c r="T3328" t="s">
        <v>8271</v>
      </c>
      <c r="U3328" t="s">
        <v>8317</v>
      </c>
      <c r="V3328" t="s">
        <v>8318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v>101.25</v>
      </c>
      <c r="G3329" t="s">
        <v>8219</v>
      </c>
      <c r="H3329">
        <f t="shared" si="204"/>
        <v>33</v>
      </c>
      <c r="I3329" t="str">
        <f t="shared" si="205"/>
        <v>null</v>
      </c>
      <c r="J3329">
        <v>33</v>
      </c>
      <c r="K3329" s="6">
        <v>24.545454545454547</v>
      </c>
      <c r="L3329" t="s">
        <v>8225</v>
      </c>
      <c r="M3329" t="s">
        <v>8247</v>
      </c>
      <c r="N3329">
        <v>1462697966</v>
      </c>
      <c r="O3329" s="11">
        <f t="shared" si="206"/>
        <v>42498.374606481477</v>
      </c>
      <c r="P3329">
        <v>1460105966</v>
      </c>
      <c r="Q3329" s="11">
        <f t="shared" si="207"/>
        <v>42468.374606481477</v>
      </c>
      <c r="R3329" t="b">
        <v>0</v>
      </c>
      <c r="S3329" t="b">
        <v>1</v>
      </c>
      <c r="T3329" t="s">
        <v>8271</v>
      </c>
      <c r="U3329" t="s">
        <v>8317</v>
      </c>
      <c r="V3329" t="s">
        <v>8318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v>146.38888888888889</v>
      </c>
      <c r="G3330" t="s">
        <v>8219</v>
      </c>
      <c r="H3330">
        <f t="shared" ref="H3330:H3393" si="208">IF(G3330="successful",J3330,"null")</f>
        <v>9</v>
      </c>
      <c r="I3330" t="str">
        <f t="shared" si="205"/>
        <v>null</v>
      </c>
      <c r="J3330">
        <v>9</v>
      </c>
      <c r="K3330" s="6">
        <v>292.77777777777777</v>
      </c>
      <c r="L3330" t="s">
        <v>8224</v>
      </c>
      <c r="M3330" t="s">
        <v>8246</v>
      </c>
      <c r="N3330">
        <v>1404522000</v>
      </c>
      <c r="O3330" s="11">
        <f t="shared" si="206"/>
        <v>41825.041666666664</v>
      </c>
      <c r="P3330">
        <v>1404308883</v>
      </c>
      <c r="Q3330" s="11">
        <f t="shared" si="207"/>
        <v>41822.57503472222</v>
      </c>
      <c r="R3330" t="b">
        <v>0</v>
      </c>
      <c r="S3330" t="b">
        <v>1</v>
      </c>
      <c r="T3330" t="s">
        <v>8271</v>
      </c>
      <c r="U3330" t="s">
        <v>8317</v>
      </c>
      <c r="V3330" t="s">
        <v>8318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v>116.8</v>
      </c>
      <c r="G3331" t="s">
        <v>8219</v>
      </c>
      <c r="H3331">
        <f t="shared" si="208"/>
        <v>26</v>
      </c>
      <c r="I3331" t="str">
        <f t="shared" ref="I3331:I3394" si="209">IF(G3331="failed",J3331,"null")</f>
        <v>null</v>
      </c>
      <c r="J3331">
        <v>26</v>
      </c>
      <c r="K3331" s="6">
        <v>44.92307692307692</v>
      </c>
      <c r="L3331" t="s">
        <v>8225</v>
      </c>
      <c r="M3331" t="s">
        <v>8247</v>
      </c>
      <c r="N3331">
        <v>1406502000</v>
      </c>
      <c r="O3331" s="11">
        <f t="shared" ref="O3331:O3394" si="210">(((N3331/60)/60/24)+DATE(1970,1,1))</f>
        <v>41847.958333333336</v>
      </c>
      <c r="P3331">
        <v>1405583108</v>
      </c>
      <c r="Q3331" s="11">
        <f t="shared" ref="Q3331:Q3394" si="211">(((P3331/60)/60/24)+DATE(1970,1,1))</f>
        <v>41837.323009259257</v>
      </c>
      <c r="R3331" t="b">
        <v>0</v>
      </c>
      <c r="S3331" t="b">
        <v>1</v>
      </c>
      <c r="T3331" t="s">
        <v>8271</v>
      </c>
      <c r="U3331" t="s">
        <v>8317</v>
      </c>
      <c r="V3331" t="s">
        <v>8318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v>106.26666666666667</v>
      </c>
      <c r="G3332" t="s">
        <v>8219</v>
      </c>
      <c r="H3332">
        <f t="shared" si="208"/>
        <v>69</v>
      </c>
      <c r="I3332" t="str">
        <f t="shared" si="209"/>
        <v>null</v>
      </c>
      <c r="J3332">
        <v>69</v>
      </c>
      <c r="K3332" s="6">
        <v>23.10144927536232</v>
      </c>
      <c r="L3332" t="s">
        <v>8225</v>
      </c>
      <c r="M3332" t="s">
        <v>8247</v>
      </c>
      <c r="N3332">
        <v>1427919468</v>
      </c>
      <c r="O3332" s="11">
        <f t="shared" si="210"/>
        <v>42095.845694444448</v>
      </c>
      <c r="P3332">
        <v>1425331068</v>
      </c>
      <c r="Q3332" s="11">
        <f t="shared" si="211"/>
        <v>42065.887361111112</v>
      </c>
      <c r="R3332" t="b">
        <v>0</v>
      </c>
      <c r="S3332" t="b">
        <v>1</v>
      </c>
      <c r="T3332" t="s">
        <v>8271</v>
      </c>
      <c r="U3332" t="s">
        <v>8317</v>
      </c>
      <c r="V3332" t="s">
        <v>8318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v>104.52</v>
      </c>
      <c r="G3333" t="s">
        <v>8219</v>
      </c>
      <c r="H3333">
        <f t="shared" si="208"/>
        <v>65</v>
      </c>
      <c r="I3333" t="str">
        <f t="shared" si="209"/>
        <v>null</v>
      </c>
      <c r="J3333">
        <v>65</v>
      </c>
      <c r="K3333" s="6">
        <v>80.400000000000006</v>
      </c>
      <c r="L3333" t="s">
        <v>8224</v>
      </c>
      <c r="M3333" t="s">
        <v>8246</v>
      </c>
      <c r="N3333">
        <v>1444149886</v>
      </c>
      <c r="O3333" s="11">
        <f t="shared" si="210"/>
        <v>42283.697754629626</v>
      </c>
      <c r="P3333">
        <v>1441125886</v>
      </c>
      <c r="Q3333" s="11">
        <f t="shared" si="211"/>
        <v>42248.697754629626</v>
      </c>
      <c r="R3333" t="b">
        <v>0</v>
      </c>
      <c r="S3333" t="b">
        <v>1</v>
      </c>
      <c r="T3333" t="s">
        <v>8271</v>
      </c>
      <c r="U3333" t="s">
        <v>8317</v>
      </c>
      <c r="V3333" t="s">
        <v>8318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v>100</v>
      </c>
      <c r="G3334" t="s">
        <v>8219</v>
      </c>
      <c r="H3334">
        <f t="shared" si="208"/>
        <v>83</v>
      </c>
      <c r="I3334" t="str">
        <f t="shared" si="209"/>
        <v>null</v>
      </c>
      <c r="J3334">
        <v>83</v>
      </c>
      <c r="K3334" s="6">
        <v>72.289156626506028</v>
      </c>
      <c r="L3334" t="s">
        <v>8224</v>
      </c>
      <c r="M3334" t="s">
        <v>8246</v>
      </c>
      <c r="N3334">
        <v>1405802330</v>
      </c>
      <c r="O3334" s="11">
        <f t="shared" si="210"/>
        <v>41839.860300925924</v>
      </c>
      <c r="P3334">
        <v>1403210330</v>
      </c>
      <c r="Q3334" s="11">
        <f t="shared" si="211"/>
        <v>41809.860300925924</v>
      </c>
      <c r="R3334" t="b">
        <v>0</v>
      </c>
      <c r="S3334" t="b">
        <v>1</v>
      </c>
      <c r="T3334" t="s">
        <v>8271</v>
      </c>
      <c r="U3334" t="s">
        <v>8317</v>
      </c>
      <c r="V3334" t="s">
        <v>8318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v>104.57142857142858</v>
      </c>
      <c r="G3335" t="s">
        <v>8219</v>
      </c>
      <c r="H3335">
        <f t="shared" si="208"/>
        <v>111</v>
      </c>
      <c r="I3335" t="str">
        <f t="shared" si="209"/>
        <v>null</v>
      </c>
      <c r="J3335">
        <v>111</v>
      </c>
      <c r="K3335" s="6">
        <v>32.972972972972975</v>
      </c>
      <c r="L3335" t="s">
        <v>8224</v>
      </c>
      <c r="M3335" t="s">
        <v>8246</v>
      </c>
      <c r="N3335">
        <v>1434384880</v>
      </c>
      <c r="O3335" s="11">
        <f t="shared" si="210"/>
        <v>42170.676851851851</v>
      </c>
      <c r="P3335">
        <v>1432484080</v>
      </c>
      <c r="Q3335" s="11">
        <f t="shared" si="211"/>
        <v>42148.676851851851</v>
      </c>
      <c r="R3335" t="b">
        <v>0</v>
      </c>
      <c r="S3335" t="b">
        <v>1</v>
      </c>
      <c r="T3335" t="s">
        <v>8271</v>
      </c>
      <c r="U3335" t="s">
        <v>8317</v>
      </c>
      <c r="V3335" t="s">
        <v>8318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v>138.62051149573753</v>
      </c>
      <c r="G3336" t="s">
        <v>8219</v>
      </c>
      <c r="H3336">
        <f t="shared" si="208"/>
        <v>46</v>
      </c>
      <c r="I3336" t="str">
        <f t="shared" si="209"/>
        <v>null</v>
      </c>
      <c r="J3336">
        <v>46</v>
      </c>
      <c r="K3336" s="6">
        <v>116.65217391304348</v>
      </c>
      <c r="L3336" t="s">
        <v>8224</v>
      </c>
      <c r="M3336" t="s">
        <v>8246</v>
      </c>
      <c r="N3336">
        <v>1438259422</v>
      </c>
      <c r="O3336" s="11">
        <f t="shared" si="210"/>
        <v>42215.521087962959</v>
      </c>
      <c r="P3336">
        <v>1435667422</v>
      </c>
      <c r="Q3336" s="11">
        <f t="shared" si="211"/>
        <v>42185.521087962959</v>
      </c>
      <c r="R3336" t="b">
        <v>0</v>
      </c>
      <c r="S3336" t="b">
        <v>1</v>
      </c>
      <c r="T3336" t="s">
        <v>8271</v>
      </c>
      <c r="U3336" t="s">
        <v>8317</v>
      </c>
      <c r="V3336" t="s">
        <v>8318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v>100.32000000000001</v>
      </c>
      <c r="G3337" t="s">
        <v>8219</v>
      </c>
      <c r="H3337">
        <f t="shared" si="208"/>
        <v>63</v>
      </c>
      <c r="I3337" t="str">
        <f t="shared" si="209"/>
        <v>null</v>
      </c>
      <c r="J3337">
        <v>63</v>
      </c>
      <c r="K3337" s="6">
        <v>79.61904761904762</v>
      </c>
      <c r="L3337" t="s">
        <v>8225</v>
      </c>
      <c r="M3337" t="s">
        <v>8247</v>
      </c>
      <c r="N3337">
        <v>1407106800</v>
      </c>
      <c r="O3337" s="11">
        <f t="shared" si="210"/>
        <v>41854.958333333336</v>
      </c>
      <c r="P3337">
        <v>1404749446</v>
      </c>
      <c r="Q3337" s="11">
        <f t="shared" si="211"/>
        <v>41827.674143518518</v>
      </c>
      <c r="R3337" t="b">
        <v>0</v>
      </c>
      <c r="S3337" t="b">
        <v>1</v>
      </c>
      <c r="T3337" t="s">
        <v>8271</v>
      </c>
      <c r="U3337" t="s">
        <v>8317</v>
      </c>
      <c r="V3337" t="s">
        <v>8318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v>100</v>
      </c>
      <c r="G3338" t="s">
        <v>8219</v>
      </c>
      <c r="H3338">
        <f t="shared" si="208"/>
        <v>9</v>
      </c>
      <c r="I3338" t="str">
        <f t="shared" si="209"/>
        <v>null</v>
      </c>
      <c r="J3338">
        <v>9</v>
      </c>
      <c r="K3338" s="6">
        <v>27.777777777777779</v>
      </c>
      <c r="L3338" t="s">
        <v>8225</v>
      </c>
      <c r="M3338" t="s">
        <v>8247</v>
      </c>
      <c r="N3338">
        <v>1459845246</v>
      </c>
      <c r="O3338" s="11">
        <f t="shared" si="210"/>
        <v>42465.35701388889</v>
      </c>
      <c r="P3338">
        <v>1457429646</v>
      </c>
      <c r="Q3338" s="11">
        <f t="shared" si="211"/>
        <v>42437.398680555561</v>
      </c>
      <c r="R3338" t="b">
        <v>0</v>
      </c>
      <c r="S3338" t="b">
        <v>1</v>
      </c>
      <c r="T3338" t="s">
        <v>8271</v>
      </c>
      <c r="U3338" t="s">
        <v>8317</v>
      </c>
      <c r="V3338" t="s">
        <v>8318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v>110.2</v>
      </c>
      <c r="G3339" t="s">
        <v>8219</v>
      </c>
      <c r="H3339">
        <f t="shared" si="208"/>
        <v>34</v>
      </c>
      <c r="I3339" t="str">
        <f t="shared" si="209"/>
        <v>null</v>
      </c>
      <c r="J3339">
        <v>34</v>
      </c>
      <c r="K3339" s="6">
        <v>81.029411764705884</v>
      </c>
      <c r="L3339" t="s">
        <v>8225</v>
      </c>
      <c r="M3339" t="s">
        <v>8247</v>
      </c>
      <c r="N3339">
        <v>1412974800</v>
      </c>
      <c r="O3339" s="11">
        <f t="shared" si="210"/>
        <v>41922.875</v>
      </c>
      <c r="P3339">
        <v>1411109167</v>
      </c>
      <c r="Q3339" s="11">
        <f t="shared" si="211"/>
        <v>41901.282025462962</v>
      </c>
      <c r="R3339" t="b">
        <v>0</v>
      </c>
      <c r="S3339" t="b">
        <v>1</v>
      </c>
      <c r="T3339" t="s">
        <v>8271</v>
      </c>
      <c r="U3339" t="s">
        <v>8317</v>
      </c>
      <c r="V3339" t="s">
        <v>8318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v>102.18</v>
      </c>
      <c r="G3340" t="s">
        <v>8219</v>
      </c>
      <c r="H3340">
        <f t="shared" si="208"/>
        <v>112</v>
      </c>
      <c r="I3340" t="str">
        <f t="shared" si="209"/>
        <v>null</v>
      </c>
      <c r="J3340">
        <v>112</v>
      </c>
      <c r="K3340" s="6">
        <v>136.84821428571428</v>
      </c>
      <c r="L3340" t="s">
        <v>8224</v>
      </c>
      <c r="M3340" t="s">
        <v>8246</v>
      </c>
      <c r="N3340">
        <v>1487944080</v>
      </c>
      <c r="O3340" s="11">
        <f t="shared" si="210"/>
        <v>42790.574999999997</v>
      </c>
      <c r="P3340">
        <v>1486129680</v>
      </c>
      <c r="Q3340" s="11">
        <f t="shared" si="211"/>
        <v>42769.574999999997</v>
      </c>
      <c r="R3340" t="b">
        <v>0</v>
      </c>
      <c r="S3340" t="b">
        <v>1</v>
      </c>
      <c r="T3340" t="s">
        <v>8271</v>
      </c>
      <c r="U3340" t="s">
        <v>8317</v>
      </c>
      <c r="V3340" t="s">
        <v>8318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v>104.35000000000001</v>
      </c>
      <c r="G3341" t="s">
        <v>8219</v>
      </c>
      <c r="H3341">
        <f t="shared" si="208"/>
        <v>47</v>
      </c>
      <c r="I3341" t="str">
        <f t="shared" si="209"/>
        <v>null</v>
      </c>
      <c r="J3341">
        <v>47</v>
      </c>
      <c r="K3341" s="6">
        <v>177.61702127659575</v>
      </c>
      <c r="L3341" t="s">
        <v>8224</v>
      </c>
      <c r="M3341" t="s">
        <v>8246</v>
      </c>
      <c r="N3341">
        <v>1469721518</v>
      </c>
      <c r="O3341" s="11">
        <f t="shared" si="210"/>
        <v>42579.665717592594</v>
      </c>
      <c r="P3341">
        <v>1467129518</v>
      </c>
      <c r="Q3341" s="11">
        <f t="shared" si="211"/>
        <v>42549.665717592594</v>
      </c>
      <c r="R3341" t="b">
        <v>0</v>
      </c>
      <c r="S3341" t="b">
        <v>1</v>
      </c>
      <c r="T3341" t="s">
        <v>8271</v>
      </c>
      <c r="U3341" t="s">
        <v>8317</v>
      </c>
      <c r="V3341" t="s">
        <v>8318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v>138.16666666666666</v>
      </c>
      <c r="G3342" t="s">
        <v>8219</v>
      </c>
      <c r="H3342">
        <f t="shared" si="208"/>
        <v>38</v>
      </c>
      <c r="I3342" t="str">
        <f t="shared" si="209"/>
        <v>null</v>
      </c>
      <c r="J3342">
        <v>38</v>
      </c>
      <c r="K3342" s="6">
        <v>109.07894736842105</v>
      </c>
      <c r="L3342" t="s">
        <v>8224</v>
      </c>
      <c r="M3342" t="s">
        <v>8246</v>
      </c>
      <c r="N3342">
        <v>1481066554</v>
      </c>
      <c r="O3342" s="11">
        <f t="shared" si="210"/>
        <v>42710.974004629628</v>
      </c>
      <c r="P3342">
        <v>1478906554</v>
      </c>
      <c r="Q3342" s="11">
        <f t="shared" si="211"/>
        <v>42685.974004629628</v>
      </c>
      <c r="R3342" t="b">
        <v>0</v>
      </c>
      <c r="S3342" t="b">
        <v>1</v>
      </c>
      <c r="T3342" t="s">
        <v>8271</v>
      </c>
      <c r="U3342" t="s">
        <v>8317</v>
      </c>
      <c r="V3342" t="s">
        <v>8318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v>100</v>
      </c>
      <c r="G3343" t="s">
        <v>8219</v>
      </c>
      <c r="H3343">
        <f t="shared" si="208"/>
        <v>28</v>
      </c>
      <c r="I3343" t="str">
        <f t="shared" si="209"/>
        <v>null</v>
      </c>
      <c r="J3343">
        <v>28</v>
      </c>
      <c r="K3343" s="6">
        <v>119.64285714285714</v>
      </c>
      <c r="L3343" t="s">
        <v>8225</v>
      </c>
      <c r="M3343" t="s">
        <v>8247</v>
      </c>
      <c r="N3343">
        <v>1465750800</v>
      </c>
      <c r="O3343" s="11">
        <f t="shared" si="210"/>
        <v>42533.708333333328</v>
      </c>
      <c r="P3343">
        <v>1463771421</v>
      </c>
      <c r="Q3343" s="11">
        <f t="shared" si="211"/>
        <v>42510.798854166671</v>
      </c>
      <c r="R3343" t="b">
        <v>0</v>
      </c>
      <c r="S3343" t="b">
        <v>1</v>
      </c>
      <c r="T3343" t="s">
        <v>8271</v>
      </c>
      <c r="U3343" t="s">
        <v>8317</v>
      </c>
      <c r="V3343" t="s">
        <v>8318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v>101.66666666666666</v>
      </c>
      <c r="G3344" t="s">
        <v>8219</v>
      </c>
      <c r="H3344">
        <f t="shared" si="208"/>
        <v>78</v>
      </c>
      <c r="I3344" t="str">
        <f t="shared" si="209"/>
        <v>null</v>
      </c>
      <c r="J3344">
        <v>78</v>
      </c>
      <c r="K3344" s="6">
        <v>78.205128205128204</v>
      </c>
      <c r="L3344" t="s">
        <v>8224</v>
      </c>
      <c r="M3344" t="s">
        <v>8246</v>
      </c>
      <c r="N3344">
        <v>1427864340</v>
      </c>
      <c r="O3344" s="11">
        <f t="shared" si="210"/>
        <v>42095.207638888889</v>
      </c>
      <c r="P3344">
        <v>1425020810</v>
      </c>
      <c r="Q3344" s="11">
        <f t="shared" si="211"/>
        <v>42062.296412037031</v>
      </c>
      <c r="R3344" t="b">
        <v>0</v>
      </c>
      <c r="S3344" t="b">
        <v>1</v>
      </c>
      <c r="T3344" t="s">
        <v>8271</v>
      </c>
      <c r="U3344" t="s">
        <v>8317</v>
      </c>
      <c r="V3344" t="s">
        <v>8318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v>171.42857142857142</v>
      </c>
      <c r="G3345" t="s">
        <v>8219</v>
      </c>
      <c r="H3345">
        <f t="shared" si="208"/>
        <v>23</v>
      </c>
      <c r="I3345" t="str">
        <f t="shared" si="209"/>
        <v>null</v>
      </c>
      <c r="J3345">
        <v>23</v>
      </c>
      <c r="K3345" s="6">
        <v>52.173913043478258</v>
      </c>
      <c r="L3345" t="s">
        <v>8225</v>
      </c>
      <c r="M3345" t="s">
        <v>8247</v>
      </c>
      <c r="N3345">
        <v>1460553480</v>
      </c>
      <c r="O3345" s="11">
        <f t="shared" si="210"/>
        <v>42473.554166666669</v>
      </c>
      <c r="P3345">
        <v>1458770384</v>
      </c>
      <c r="Q3345" s="11">
        <f t="shared" si="211"/>
        <v>42452.916481481487</v>
      </c>
      <c r="R3345" t="b">
        <v>0</v>
      </c>
      <c r="S3345" t="b">
        <v>1</v>
      </c>
      <c r="T3345" t="s">
        <v>8271</v>
      </c>
      <c r="U3345" t="s">
        <v>8317</v>
      </c>
      <c r="V3345" t="s">
        <v>8318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v>101.44444444444444</v>
      </c>
      <c r="G3346" t="s">
        <v>8219</v>
      </c>
      <c r="H3346">
        <f t="shared" si="208"/>
        <v>40</v>
      </c>
      <c r="I3346" t="str">
        <f t="shared" si="209"/>
        <v>null</v>
      </c>
      <c r="J3346">
        <v>40</v>
      </c>
      <c r="K3346" s="6">
        <v>114.125</v>
      </c>
      <c r="L3346" t="s">
        <v>8224</v>
      </c>
      <c r="M3346" t="s">
        <v>8246</v>
      </c>
      <c r="N3346">
        <v>1409374093</v>
      </c>
      <c r="O3346" s="11">
        <f t="shared" si="210"/>
        <v>41881.200150462959</v>
      </c>
      <c r="P3346">
        <v>1406782093</v>
      </c>
      <c r="Q3346" s="11">
        <f t="shared" si="211"/>
        <v>41851.200150462959</v>
      </c>
      <c r="R3346" t="b">
        <v>0</v>
      </c>
      <c r="S3346" t="b">
        <v>1</v>
      </c>
      <c r="T3346" t="s">
        <v>8271</v>
      </c>
      <c r="U3346" t="s">
        <v>8317</v>
      </c>
      <c r="V3346" t="s">
        <v>8318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v>130</v>
      </c>
      <c r="G3347" t="s">
        <v>8219</v>
      </c>
      <c r="H3347">
        <f t="shared" si="208"/>
        <v>13</v>
      </c>
      <c r="I3347" t="str">
        <f t="shared" si="209"/>
        <v>null</v>
      </c>
      <c r="J3347">
        <v>13</v>
      </c>
      <c r="K3347" s="6">
        <v>50</v>
      </c>
      <c r="L3347" t="s">
        <v>8224</v>
      </c>
      <c r="M3347" t="s">
        <v>8246</v>
      </c>
      <c r="N3347">
        <v>1429317420</v>
      </c>
      <c r="O3347" s="11">
        <f t="shared" si="210"/>
        <v>42112.025694444441</v>
      </c>
      <c r="P3347">
        <v>1424226768</v>
      </c>
      <c r="Q3347" s="11">
        <f t="shared" si="211"/>
        <v>42053.106111111112</v>
      </c>
      <c r="R3347" t="b">
        <v>0</v>
      </c>
      <c r="S3347" t="b">
        <v>1</v>
      </c>
      <c r="T3347" t="s">
        <v>8271</v>
      </c>
      <c r="U3347" t="s">
        <v>8317</v>
      </c>
      <c r="V3347" t="s">
        <v>8318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v>110.00000000000001</v>
      </c>
      <c r="G3348" t="s">
        <v>8219</v>
      </c>
      <c r="H3348">
        <f t="shared" si="208"/>
        <v>18</v>
      </c>
      <c r="I3348" t="str">
        <f t="shared" si="209"/>
        <v>null</v>
      </c>
      <c r="J3348">
        <v>18</v>
      </c>
      <c r="K3348" s="6">
        <v>91.666666666666671</v>
      </c>
      <c r="L3348" t="s">
        <v>8224</v>
      </c>
      <c r="M3348" t="s">
        <v>8246</v>
      </c>
      <c r="N3348">
        <v>1424910910</v>
      </c>
      <c r="O3348" s="11">
        <f t="shared" si="210"/>
        <v>42061.024421296301</v>
      </c>
      <c r="P3348">
        <v>1424306110</v>
      </c>
      <c r="Q3348" s="11">
        <f t="shared" si="211"/>
        <v>42054.024421296301</v>
      </c>
      <c r="R3348" t="b">
        <v>0</v>
      </c>
      <c r="S3348" t="b">
        <v>1</v>
      </c>
      <c r="T3348" t="s">
        <v>8271</v>
      </c>
      <c r="U3348" t="s">
        <v>8317</v>
      </c>
      <c r="V3348" t="s">
        <v>8318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v>119.44999999999999</v>
      </c>
      <c r="G3349" t="s">
        <v>8219</v>
      </c>
      <c r="H3349">
        <f t="shared" si="208"/>
        <v>22</v>
      </c>
      <c r="I3349" t="str">
        <f t="shared" si="209"/>
        <v>null</v>
      </c>
      <c r="J3349">
        <v>22</v>
      </c>
      <c r="K3349" s="6">
        <v>108.59090909090909</v>
      </c>
      <c r="L3349" t="s">
        <v>8225</v>
      </c>
      <c r="M3349" t="s">
        <v>8247</v>
      </c>
      <c r="N3349">
        <v>1462741200</v>
      </c>
      <c r="O3349" s="11">
        <f t="shared" si="210"/>
        <v>42498.875</v>
      </c>
      <c r="P3349">
        <v>1461503654</v>
      </c>
      <c r="Q3349" s="11">
        <f t="shared" si="211"/>
        <v>42484.551550925928</v>
      </c>
      <c r="R3349" t="b">
        <v>0</v>
      </c>
      <c r="S3349" t="b">
        <v>1</v>
      </c>
      <c r="T3349" t="s">
        <v>8271</v>
      </c>
      <c r="U3349" t="s">
        <v>8317</v>
      </c>
      <c r="V3349" t="s">
        <v>8318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v>100.2909090909091</v>
      </c>
      <c r="G3350" t="s">
        <v>8219</v>
      </c>
      <c r="H3350">
        <f t="shared" si="208"/>
        <v>79</v>
      </c>
      <c r="I3350" t="str">
        <f t="shared" si="209"/>
        <v>null</v>
      </c>
      <c r="J3350">
        <v>79</v>
      </c>
      <c r="K3350" s="6">
        <v>69.822784810126578</v>
      </c>
      <c r="L3350" t="s">
        <v>8224</v>
      </c>
      <c r="M3350" t="s">
        <v>8246</v>
      </c>
      <c r="N3350">
        <v>1461988740</v>
      </c>
      <c r="O3350" s="11">
        <f t="shared" si="210"/>
        <v>42490.165972222225</v>
      </c>
      <c r="P3350">
        <v>1459949080</v>
      </c>
      <c r="Q3350" s="11">
        <f t="shared" si="211"/>
        <v>42466.558796296296</v>
      </c>
      <c r="R3350" t="b">
        <v>0</v>
      </c>
      <c r="S3350" t="b">
        <v>1</v>
      </c>
      <c r="T3350" t="s">
        <v>8271</v>
      </c>
      <c r="U3350" t="s">
        <v>8317</v>
      </c>
      <c r="V3350" t="s">
        <v>8318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v>153.4</v>
      </c>
      <c r="G3351" t="s">
        <v>8219</v>
      </c>
      <c r="H3351">
        <f t="shared" si="208"/>
        <v>14</v>
      </c>
      <c r="I3351" t="str">
        <f t="shared" si="209"/>
        <v>null</v>
      </c>
      <c r="J3351">
        <v>14</v>
      </c>
      <c r="K3351" s="6">
        <v>109.57142857142857</v>
      </c>
      <c r="L3351" t="s">
        <v>8224</v>
      </c>
      <c r="M3351" t="s">
        <v>8246</v>
      </c>
      <c r="N3351">
        <v>1465837200</v>
      </c>
      <c r="O3351" s="11">
        <f t="shared" si="210"/>
        <v>42534.708333333328</v>
      </c>
      <c r="P3351">
        <v>1463971172</v>
      </c>
      <c r="Q3351" s="11">
        <f t="shared" si="211"/>
        <v>42513.110787037032</v>
      </c>
      <c r="R3351" t="b">
        <v>0</v>
      </c>
      <c r="S3351" t="b">
        <v>1</v>
      </c>
      <c r="T3351" t="s">
        <v>8271</v>
      </c>
      <c r="U3351" t="s">
        <v>8317</v>
      </c>
      <c r="V3351" t="s">
        <v>8318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v>104.42857142857143</v>
      </c>
      <c r="G3352" t="s">
        <v>8219</v>
      </c>
      <c r="H3352">
        <f t="shared" si="208"/>
        <v>51</v>
      </c>
      <c r="I3352" t="str">
        <f t="shared" si="209"/>
        <v>null</v>
      </c>
      <c r="J3352">
        <v>51</v>
      </c>
      <c r="K3352" s="6">
        <v>71.666666666666671</v>
      </c>
      <c r="L3352" t="s">
        <v>8243</v>
      </c>
      <c r="M3352" t="s">
        <v>8249</v>
      </c>
      <c r="N3352">
        <v>1448838000</v>
      </c>
      <c r="O3352" s="11">
        <f t="shared" si="210"/>
        <v>42337.958333333328</v>
      </c>
      <c r="P3352">
        <v>1445791811</v>
      </c>
      <c r="Q3352" s="11">
        <f t="shared" si="211"/>
        <v>42302.701516203699</v>
      </c>
      <c r="R3352" t="b">
        <v>0</v>
      </c>
      <c r="S3352" t="b">
        <v>1</v>
      </c>
      <c r="T3352" t="s">
        <v>8271</v>
      </c>
      <c r="U3352" t="s">
        <v>8317</v>
      </c>
      <c r="V3352" t="s">
        <v>8318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v>101.1</v>
      </c>
      <c r="G3353" t="s">
        <v>8219</v>
      </c>
      <c r="H3353">
        <f t="shared" si="208"/>
        <v>54</v>
      </c>
      <c r="I3353" t="str">
        <f t="shared" si="209"/>
        <v>null</v>
      </c>
      <c r="J3353">
        <v>54</v>
      </c>
      <c r="K3353" s="6">
        <v>93.611111111111114</v>
      </c>
      <c r="L3353" t="s">
        <v>8225</v>
      </c>
      <c r="M3353" t="s">
        <v>8247</v>
      </c>
      <c r="N3353">
        <v>1406113200</v>
      </c>
      <c r="O3353" s="11">
        <f t="shared" si="210"/>
        <v>41843.458333333336</v>
      </c>
      <c r="P3353">
        <v>1402910965</v>
      </c>
      <c r="Q3353" s="11">
        <f t="shared" si="211"/>
        <v>41806.395428240743</v>
      </c>
      <c r="R3353" t="b">
        <v>0</v>
      </c>
      <c r="S3353" t="b">
        <v>1</v>
      </c>
      <c r="T3353" t="s">
        <v>8271</v>
      </c>
      <c r="U3353" t="s">
        <v>8317</v>
      </c>
      <c r="V3353" t="s">
        <v>8318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v>107.52</v>
      </c>
      <c r="G3354" t="s">
        <v>8219</v>
      </c>
      <c r="H3354">
        <f t="shared" si="208"/>
        <v>70</v>
      </c>
      <c r="I3354" t="str">
        <f t="shared" si="209"/>
        <v>null</v>
      </c>
      <c r="J3354">
        <v>70</v>
      </c>
      <c r="K3354" s="6">
        <v>76.8</v>
      </c>
      <c r="L3354" t="s">
        <v>8225</v>
      </c>
      <c r="M3354" t="s">
        <v>8247</v>
      </c>
      <c r="N3354">
        <v>1467414000</v>
      </c>
      <c r="O3354" s="11">
        <f t="shared" si="210"/>
        <v>42552.958333333328</v>
      </c>
      <c r="P3354">
        <v>1462492178</v>
      </c>
      <c r="Q3354" s="11">
        <f t="shared" si="211"/>
        <v>42495.992800925931</v>
      </c>
      <c r="R3354" t="b">
        <v>0</v>
      </c>
      <c r="S3354" t="b">
        <v>1</v>
      </c>
      <c r="T3354" t="s">
        <v>8271</v>
      </c>
      <c r="U3354" t="s">
        <v>8317</v>
      </c>
      <c r="V3354" t="s">
        <v>8318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v>315</v>
      </c>
      <c r="G3355" t="s">
        <v>8219</v>
      </c>
      <c r="H3355">
        <f t="shared" si="208"/>
        <v>44</v>
      </c>
      <c r="I3355" t="str">
        <f t="shared" si="209"/>
        <v>null</v>
      </c>
      <c r="J3355">
        <v>44</v>
      </c>
      <c r="K3355" s="6">
        <v>35.795454545454547</v>
      </c>
      <c r="L3355" t="s">
        <v>8225</v>
      </c>
      <c r="M3355" t="s">
        <v>8247</v>
      </c>
      <c r="N3355">
        <v>1462230000</v>
      </c>
      <c r="O3355" s="11">
        <f t="shared" si="210"/>
        <v>42492.958333333328</v>
      </c>
      <c r="P3355">
        <v>1461061350</v>
      </c>
      <c r="Q3355" s="11">
        <f t="shared" si="211"/>
        <v>42479.432291666672</v>
      </c>
      <c r="R3355" t="b">
        <v>0</v>
      </c>
      <c r="S3355" t="b">
        <v>1</v>
      </c>
      <c r="T3355" t="s">
        <v>8271</v>
      </c>
      <c r="U3355" t="s">
        <v>8317</v>
      </c>
      <c r="V3355" t="s">
        <v>8318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v>101.93333333333334</v>
      </c>
      <c r="G3356" t="s">
        <v>8219</v>
      </c>
      <c r="H3356">
        <f t="shared" si="208"/>
        <v>55</v>
      </c>
      <c r="I3356" t="str">
        <f t="shared" si="209"/>
        <v>null</v>
      </c>
      <c r="J3356">
        <v>55</v>
      </c>
      <c r="K3356" s="6">
        <v>55.6</v>
      </c>
      <c r="L3356" t="s">
        <v>8224</v>
      </c>
      <c r="M3356" t="s">
        <v>8246</v>
      </c>
      <c r="N3356">
        <v>1446091260</v>
      </c>
      <c r="O3356" s="11">
        <f t="shared" si="210"/>
        <v>42306.167361111111</v>
      </c>
      <c r="P3356">
        <v>1443029206</v>
      </c>
      <c r="Q3356" s="11">
        <f t="shared" si="211"/>
        <v>42270.7269212963</v>
      </c>
      <c r="R3356" t="b">
        <v>0</v>
      </c>
      <c r="S3356" t="b">
        <v>1</v>
      </c>
      <c r="T3356" t="s">
        <v>8271</v>
      </c>
      <c r="U3356" t="s">
        <v>8317</v>
      </c>
      <c r="V3356" t="s">
        <v>8318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v>126.28571428571429</v>
      </c>
      <c r="G3357" t="s">
        <v>8219</v>
      </c>
      <c r="H3357">
        <f t="shared" si="208"/>
        <v>15</v>
      </c>
      <c r="I3357" t="str">
        <f t="shared" si="209"/>
        <v>null</v>
      </c>
      <c r="J3357">
        <v>15</v>
      </c>
      <c r="K3357" s="6">
        <v>147.33333333333334</v>
      </c>
      <c r="L3357" t="s">
        <v>8225</v>
      </c>
      <c r="M3357" t="s">
        <v>8247</v>
      </c>
      <c r="N3357">
        <v>1462879020</v>
      </c>
      <c r="O3357" s="11">
        <f t="shared" si="210"/>
        <v>42500.470138888893</v>
      </c>
      <c r="P3357">
        <v>1461941527</v>
      </c>
      <c r="Q3357" s="11">
        <f t="shared" si="211"/>
        <v>42489.619525462964</v>
      </c>
      <c r="R3357" t="b">
        <v>0</v>
      </c>
      <c r="S3357" t="b">
        <v>1</v>
      </c>
      <c r="T3357" t="s">
        <v>8271</v>
      </c>
      <c r="U3357" t="s">
        <v>8317</v>
      </c>
      <c r="V3357" t="s">
        <v>8318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v>101.4</v>
      </c>
      <c r="G3358" t="s">
        <v>8219</v>
      </c>
      <c r="H3358">
        <f t="shared" si="208"/>
        <v>27</v>
      </c>
      <c r="I3358" t="str">
        <f t="shared" si="209"/>
        <v>null</v>
      </c>
      <c r="J3358">
        <v>27</v>
      </c>
      <c r="K3358" s="6">
        <v>56.333333333333336</v>
      </c>
      <c r="L3358" t="s">
        <v>8225</v>
      </c>
      <c r="M3358" t="s">
        <v>8247</v>
      </c>
      <c r="N3358">
        <v>1468611272</v>
      </c>
      <c r="O3358" s="11">
        <f t="shared" si="210"/>
        <v>42566.815648148149</v>
      </c>
      <c r="P3358">
        <v>1466019272</v>
      </c>
      <c r="Q3358" s="11">
        <f t="shared" si="211"/>
        <v>42536.815648148149</v>
      </c>
      <c r="R3358" t="b">
        <v>0</v>
      </c>
      <c r="S3358" t="b">
        <v>1</v>
      </c>
      <c r="T3358" t="s">
        <v>8271</v>
      </c>
      <c r="U3358" t="s">
        <v>8317</v>
      </c>
      <c r="V3358" t="s">
        <v>8318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v>101</v>
      </c>
      <c r="G3359" t="s">
        <v>8219</v>
      </c>
      <c r="H3359">
        <f t="shared" si="208"/>
        <v>21</v>
      </c>
      <c r="I3359" t="str">
        <f t="shared" si="209"/>
        <v>null</v>
      </c>
      <c r="J3359">
        <v>21</v>
      </c>
      <c r="K3359" s="6">
        <v>96.19047619047619</v>
      </c>
      <c r="L3359" t="s">
        <v>8225</v>
      </c>
      <c r="M3359" t="s">
        <v>8247</v>
      </c>
      <c r="N3359">
        <v>1406887310</v>
      </c>
      <c r="O3359" s="11">
        <f t="shared" si="210"/>
        <v>41852.417939814812</v>
      </c>
      <c r="P3359">
        <v>1404295310</v>
      </c>
      <c r="Q3359" s="11">
        <f t="shared" si="211"/>
        <v>41822.417939814812</v>
      </c>
      <c r="R3359" t="b">
        <v>0</v>
      </c>
      <c r="S3359" t="b">
        <v>1</v>
      </c>
      <c r="T3359" t="s">
        <v>8271</v>
      </c>
      <c r="U3359" t="s">
        <v>8317</v>
      </c>
      <c r="V3359" t="s">
        <v>8318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v>102.99000000000001</v>
      </c>
      <c r="G3360" t="s">
        <v>8219</v>
      </c>
      <c r="H3360">
        <f t="shared" si="208"/>
        <v>162</v>
      </c>
      <c r="I3360" t="str">
        <f t="shared" si="209"/>
        <v>null</v>
      </c>
      <c r="J3360">
        <v>162</v>
      </c>
      <c r="K3360" s="6">
        <v>63.574074074074076</v>
      </c>
      <c r="L3360" t="s">
        <v>8224</v>
      </c>
      <c r="M3360" t="s">
        <v>8246</v>
      </c>
      <c r="N3360">
        <v>1416385679</v>
      </c>
      <c r="O3360" s="11">
        <f t="shared" si="210"/>
        <v>41962.352766203709</v>
      </c>
      <c r="P3360">
        <v>1413790079</v>
      </c>
      <c r="Q3360" s="11">
        <f t="shared" si="211"/>
        <v>41932.311099537037</v>
      </c>
      <c r="R3360" t="b">
        <v>0</v>
      </c>
      <c r="S3360" t="b">
        <v>1</v>
      </c>
      <c r="T3360" t="s">
        <v>8271</v>
      </c>
      <c r="U3360" t="s">
        <v>8317</v>
      </c>
      <c r="V3360" t="s">
        <v>8318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v>106.25</v>
      </c>
      <c r="G3361" t="s">
        <v>8219</v>
      </c>
      <c r="H3361">
        <f t="shared" si="208"/>
        <v>23</v>
      </c>
      <c r="I3361" t="str">
        <f t="shared" si="209"/>
        <v>null</v>
      </c>
      <c r="J3361">
        <v>23</v>
      </c>
      <c r="K3361" s="6">
        <v>184.78260869565219</v>
      </c>
      <c r="L3361" t="s">
        <v>8224</v>
      </c>
      <c r="M3361" t="s">
        <v>8246</v>
      </c>
      <c r="N3361">
        <v>1487985734</v>
      </c>
      <c r="O3361" s="11">
        <f t="shared" si="210"/>
        <v>42791.057106481487</v>
      </c>
      <c r="P3361">
        <v>1484097734</v>
      </c>
      <c r="Q3361" s="11">
        <f t="shared" si="211"/>
        <v>42746.057106481487</v>
      </c>
      <c r="R3361" t="b">
        <v>0</v>
      </c>
      <c r="S3361" t="b">
        <v>1</v>
      </c>
      <c r="T3361" t="s">
        <v>8271</v>
      </c>
      <c r="U3361" t="s">
        <v>8317</v>
      </c>
      <c r="V3361" t="s">
        <v>8318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v>101.37777777777779</v>
      </c>
      <c r="G3362" t="s">
        <v>8219</v>
      </c>
      <c r="H3362">
        <f t="shared" si="208"/>
        <v>72</v>
      </c>
      <c r="I3362" t="str">
        <f t="shared" si="209"/>
        <v>null</v>
      </c>
      <c r="J3362">
        <v>72</v>
      </c>
      <c r="K3362" s="6">
        <v>126.72222222222223</v>
      </c>
      <c r="L3362" t="s">
        <v>8244</v>
      </c>
      <c r="M3362" t="s">
        <v>8258</v>
      </c>
      <c r="N3362">
        <v>1481731140</v>
      </c>
      <c r="O3362" s="11">
        <f t="shared" si="210"/>
        <v>42718.665972222225</v>
      </c>
      <c r="P3362">
        <v>1479866343</v>
      </c>
      <c r="Q3362" s="11">
        <f t="shared" si="211"/>
        <v>42697.082673611112</v>
      </c>
      <c r="R3362" t="b">
        <v>0</v>
      </c>
      <c r="S3362" t="b">
        <v>1</v>
      </c>
      <c r="T3362" t="s">
        <v>8271</v>
      </c>
      <c r="U3362" t="s">
        <v>8317</v>
      </c>
      <c r="V3362" t="s">
        <v>8318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v>113.46000000000001</v>
      </c>
      <c r="G3363" t="s">
        <v>8219</v>
      </c>
      <c r="H3363">
        <f t="shared" si="208"/>
        <v>68</v>
      </c>
      <c r="I3363" t="str">
        <f t="shared" si="209"/>
        <v>null</v>
      </c>
      <c r="J3363">
        <v>68</v>
      </c>
      <c r="K3363" s="6">
        <v>83.42647058823529</v>
      </c>
      <c r="L3363" t="s">
        <v>8224</v>
      </c>
      <c r="M3363" t="s">
        <v>8246</v>
      </c>
      <c r="N3363">
        <v>1409587140</v>
      </c>
      <c r="O3363" s="11">
        <f t="shared" si="210"/>
        <v>41883.665972222225</v>
      </c>
      <c r="P3363">
        <v>1408062990</v>
      </c>
      <c r="Q3363" s="11">
        <f t="shared" si="211"/>
        <v>41866.025347222225</v>
      </c>
      <c r="R3363" t="b">
        <v>0</v>
      </c>
      <c r="S3363" t="b">
        <v>1</v>
      </c>
      <c r="T3363" t="s">
        <v>8271</v>
      </c>
      <c r="U3363" t="s">
        <v>8317</v>
      </c>
      <c r="V3363" t="s">
        <v>8318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v>218.00000000000003</v>
      </c>
      <c r="G3364" t="s">
        <v>8219</v>
      </c>
      <c r="H3364">
        <f t="shared" si="208"/>
        <v>20</v>
      </c>
      <c r="I3364" t="str">
        <f t="shared" si="209"/>
        <v>null</v>
      </c>
      <c r="J3364">
        <v>20</v>
      </c>
      <c r="K3364" s="6">
        <v>54.5</v>
      </c>
      <c r="L3364" t="s">
        <v>8224</v>
      </c>
      <c r="M3364" t="s">
        <v>8246</v>
      </c>
      <c r="N3364">
        <v>1425704100</v>
      </c>
      <c r="O3364" s="11">
        <f t="shared" si="210"/>
        <v>42070.204861111109</v>
      </c>
      <c r="P3364">
        <v>1424484717</v>
      </c>
      <c r="Q3364" s="11">
        <f t="shared" si="211"/>
        <v>42056.091631944444</v>
      </c>
      <c r="R3364" t="b">
        <v>0</v>
      </c>
      <c r="S3364" t="b">
        <v>1</v>
      </c>
      <c r="T3364" t="s">
        <v>8271</v>
      </c>
      <c r="U3364" t="s">
        <v>8317</v>
      </c>
      <c r="V3364" t="s">
        <v>8318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v>101.41935483870968</v>
      </c>
      <c r="G3365" t="s">
        <v>8219</v>
      </c>
      <c r="H3365">
        <f t="shared" si="208"/>
        <v>26</v>
      </c>
      <c r="I3365" t="str">
        <f t="shared" si="209"/>
        <v>null</v>
      </c>
      <c r="J3365">
        <v>26</v>
      </c>
      <c r="K3365" s="6">
        <v>302.30769230769232</v>
      </c>
      <c r="L3365" t="s">
        <v>8224</v>
      </c>
      <c r="M3365" t="s">
        <v>8246</v>
      </c>
      <c r="N3365">
        <v>1408464000</v>
      </c>
      <c r="O3365" s="11">
        <f t="shared" si="210"/>
        <v>41870.666666666664</v>
      </c>
      <c r="P3365">
        <v>1406831445</v>
      </c>
      <c r="Q3365" s="11">
        <f t="shared" si="211"/>
        <v>41851.771354166667</v>
      </c>
      <c r="R3365" t="b">
        <v>0</v>
      </c>
      <c r="S3365" t="b">
        <v>1</v>
      </c>
      <c r="T3365" t="s">
        <v>8271</v>
      </c>
      <c r="U3365" t="s">
        <v>8317</v>
      </c>
      <c r="V3365" t="s">
        <v>8318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v>105.93333333333332</v>
      </c>
      <c r="G3366" t="s">
        <v>8219</v>
      </c>
      <c r="H3366">
        <f t="shared" si="208"/>
        <v>72</v>
      </c>
      <c r="I3366" t="str">
        <f t="shared" si="209"/>
        <v>null</v>
      </c>
      <c r="J3366">
        <v>72</v>
      </c>
      <c r="K3366" s="6">
        <v>44.138888888888886</v>
      </c>
      <c r="L3366" t="s">
        <v>8225</v>
      </c>
      <c r="M3366" t="s">
        <v>8247</v>
      </c>
      <c r="N3366">
        <v>1458075600</v>
      </c>
      <c r="O3366" s="11">
        <f t="shared" si="210"/>
        <v>42444.875</v>
      </c>
      <c r="P3366">
        <v>1456183649</v>
      </c>
      <c r="Q3366" s="11">
        <f t="shared" si="211"/>
        <v>42422.977418981478</v>
      </c>
      <c r="R3366" t="b">
        <v>0</v>
      </c>
      <c r="S3366" t="b">
        <v>1</v>
      </c>
      <c r="T3366" t="s">
        <v>8271</v>
      </c>
      <c r="U3366" t="s">
        <v>8317</v>
      </c>
      <c r="V3366" t="s">
        <v>8318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v>104</v>
      </c>
      <c r="G3367" t="s">
        <v>8219</v>
      </c>
      <c r="H3367">
        <f t="shared" si="208"/>
        <v>3</v>
      </c>
      <c r="I3367" t="str">
        <f t="shared" si="209"/>
        <v>null</v>
      </c>
      <c r="J3367">
        <v>3</v>
      </c>
      <c r="K3367" s="6">
        <v>866.66666666666663</v>
      </c>
      <c r="L3367" t="s">
        <v>8224</v>
      </c>
      <c r="M3367" t="s">
        <v>8246</v>
      </c>
      <c r="N3367">
        <v>1449973592</v>
      </c>
      <c r="O3367" s="11">
        <f t="shared" si="210"/>
        <v>42351.101759259262</v>
      </c>
      <c r="P3367">
        <v>1447381592</v>
      </c>
      <c r="Q3367" s="11">
        <f t="shared" si="211"/>
        <v>42321.101759259262</v>
      </c>
      <c r="R3367" t="b">
        <v>0</v>
      </c>
      <c r="S3367" t="b">
        <v>1</v>
      </c>
      <c r="T3367" t="s">
        <v>8271</v>
      </c>
      <c r="U3367" t="s">
        <v>8317</v>
      </c>
      <c r="V3367" t="s">
        <v>8318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v>221</v>
      </c>
      <c r="G3368" t="s">
        <v>8219</v>
      </c>
      <c r="H3368">
        <f t="shared" si="208"/>
        <v>18</v>
      </c>
      <c r="I3368" t="str">
        <f t="shared" si="209"/>
        <v>null</v>
      </c>
      <c r="J3368">
        <v>18</v>
      </c>
      <c r="K3368" s="6">
        <v>61.388888888888886</v>
      </c>
      <c r="L3368" t="s">
        <v>8224</v>
      </c>
      <c r="M3368" t="s">
        <v>8246</v>
      </c>
      <c r="N3368">
        <v>1431481037</v>
      </c>
      <c r="O3368" s="11">
        <f t="shared" si="210"/>
        <v>42137.067557870367</v>
      </c>
      <c r="P3368">
        <v>1428889037</v>
      </c>
      <c r="Q3368" s="11">
        <f t="shared" si="211"/>
        <v>42107.067557870367</v>
      </c>
      <c r="R3368" t="b">
        <v>0</v>
      </c>
      <c r="S3368" t="b">
        <v>1</v>
      </c>
      <c r="T3368" t="s">
        <v>8271</v>
      </c>
      <c r="U3368" t="s">
        <v>8317</v>
      </c>
      <c r="V3368" t="s">
        <v>8318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v>118.66666666666667</v>
      </c>
      <c r="G3369" t="s">
        <v>8219</v>
      </c>
      <c r="H3369">
        <f t="shared" si="208"/>
        <v>30</v>
      </c>
      <c r="I3369" t="str">
        <f t="shared" si="209"/>
        <v>null</v>
      </c>
      <c r="J3369">
        <v>30</v>
      </c>
      <c r="K3369" s="6">
        <v>29.666666666666668</v>
      </c>
      <c r="L3369" t="s">
        <v>8225</v>
      </c>
      <c r="M3369" t="s">
        <v>8247</v>
      </c>
      <c r="N3369">
        <v>1438467894</v>
      </c>
      <c r="O3369" s="11">
        <f t="shared" si="210"/>
        <v>42217.933958333335</v>
      </c>
      <c r="P3369">
        <v>1436307894</v>
      </c>
      <c r="Q3369" s="11">
        <f t="shared" si="211"/>
        <v>42192.933958333335</v>
      </c>
      <c r="R3369" t="b">
        <v>0</v>
      </c>
      <c r="S3369" t="b">
        <v>1</v>
      </c>
      <c r="T3369" t="s">
        <v>8271</v>
      </c>
      <c r="U3369" t="s">
        <v>8317</v>
      </c>
      <c r="V3369" t="s">
        <v>8318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v>104.60000000000001</v>
      </c>
      <c r="G3370" t="s">
        <v>8219</v>
      </c>
      <c r="H3370">
        <f t="shared" si="208"/>
        <v>23</v>
      </c>
      <c r="I3370" t="str">
        <f t="shared" si="209"/>
        <v>null</v>
      </c>
      <c r="J3370">
        <v>23</v>
      </c>
      <c r="K3370" s="6">
        <v>45.478260869565219</v>
      </c>
      <c r="L3370" t="s">
        <v>8224</v>
      </c>
      <c r="M3370" t="s">
        <v>8246</v>
      </c>
      <c r="N3370">
        <v>1420088400</v>
      </c>
      <c r="O3370" s="11">
        <f t="shared" si="210"/>
        <v>42005.208333333328</v>
      </c>
      <c r="P3370">
        <v>1416977259</v>
      </c>
      <c r="Q3370" s="11">
        <f t="shared" si="211"/>
        <v>41969.199756944443</v>
      </c>
      <c r="R3370" t="b">
        <v>0</v>
      </c>
      <c r="S3370" t="b">
        <v>1</v>
      </c>
      <c r="T3370" t="s">
        <v>8271</v>
      </c>
      <c r="U3370" t="s">
        <v>8317</v>
      </c>
      <c r="V3370" t="s">
        <v>8318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v>103.89999999999999</v>
      </c>
      <c r="G3371" t="s">
        <v>8219</v>
      </c>
      <c r="H3371">
        <f t="shared" si="208"/>
        <v>54</v>
      </c>
      <c r="I3371" t="str">
        <f t="shared" si="209"/>
        <v>null</v>
      </c>
      <c r="J3371">
        <v>54</v>
      </c>
      <c r="K3371" s="6">
        <v>96.203703703703709</v>
      </c>
      <c r="L3371" t="s">
        <v>8241</v>
      </c>
      <c r="M3371" t="s">
        <v>8249</v>
      </c>
      <c r="N3371">
        <v>1484441980</v>
      </c>
      <c r="O3371" s="11">
        <f t="shared" si="210"/>
        <v>42750.041435185187</v>
      </c>
      <c r="P3371">
        <v>1479257980</v>
      </c>
      <c r="Q3371" s="11">
        <f t="shared" si="211"/>
        <v>42690.041435185187</v>
      </c>
      <c r="R3371" t="b">
        <v>0</v>
      </c>
      <c r="S3371" t="b">
        <v>1</v>
      </c>
      <c r="T3371" t="s">
        <v>8271</v>
      </c>
      <c r="U3371" t="s">
        <v>8317</v>
      </c>
      <c r="V3371" t="s">
        <v>8318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v>117.73333333333333</v>
      </c>
      <c r="G3372" t="s">
        <v>8219</v>
      </c>
      <c r="H3372">
        <f t="shared" si="208"/>
        <v>26</v>
      </c>
      <c r="I3372" t="str">
        <f t="shared" si="209"/>
        <v>null</v>
      </c>
      <c r="J3372">
        <v>26</v>
      </c>
      <c r="K3372" s="6">
        <v>67.92307692307692</v>
      </c>
      <c r="L3372" t="s">
        <v>8224</v>
      </c>
      <c r="M3372" t="s">
        <v>8246</v>
      </c>
      <c r="N3372">
        <v>1481961600</v>
      </c>
      <c r="O3372" s="11">
        <f t="shared" si="210"/>
        <v>42721.333333333328</v>
      </c>
      <c r="P3372">
        <v>1479283285</v>
      </c>
      <c r="Q3372" s="11">
        <f t="shared" si="211"/>
        <v>42690.334317129629</v>
      </c>
      <c r="R3372" t="b">
        <v>0</v>
      </c>
      <c r="S3372" t="b">
        <v>1</v>
      </c>
      <c r="T3372" t="s">
        <v>8271</v>
      </c>
      <c r="U3372" t="s">
        <v>8317</v>
      </c>
      <c r="V3372" t="s">
        <v>8318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v>138.5</v>
      </c>
      <c r="G3373" t="s">
        <v>8219</v>
      </c>
      <c r="H3373">
        <f t="shared" si="208"/>
        <v>9</v>
      </c>
      <c r="I3373" t="str">
        <f t="shared" si="209"/>
        <v>null</v>
      </c>
      <c r="J3373">
        <v>9</v>
      </c>
      <c r="K3373" s="6">
        <v>30.777777777777779</v>
      </c>
      <c r="L3373" t="s">
        <v>8224</v>
      </c>
      <c r="M3373" t="s">
        <v>8246</v>
      </c>
      <c r="N3373">
        <v>1449089965</v>
      </c>
      <c r="O3373" s="11">
        <f t="shared" si="210"/>
        <v>42340.874594907407</v>
      </c>
      <c r="P3373">
        <v>1446670765</v>
      </c>
      <c r="Q3373" s="11">
        <f t="shared" si="211"/>
        <v>42312.874594907407</v>
      </c>
      <c r="R3373" t="b">
        <v>0</v>
      </c>
      <c r="S3373" t="b">
        <v>1</v>
      </c>
      <c r="T3373" t="s">
        <v>8271</v>
      </c>
      <c r="U3373" t="s">
        <v>8317</v>
      </c>
      <c r="V3373" t="s">
        <v>8318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v>103.49999999999999</v>
      </c>
      <c r="G3374" t="s">
        <v>8219</v>
      </c>
      <c r="H3374">
        <f t="shared" si="208"/>
        <v>27</v>
      </c>
      <c r="I3374" t="str">
        <f t="shared" si="209"/>
        <v>null</v>
      </c>
      <c r="J3374">
        <v>27</v>
      </c>
      <c r="K3374" s="6">
        <v>38.333333333333336</v>
      </c>
      <c r="L3374" t="s">
        <v>8224</v>
      </c>
      <c r="M3374" t="s">
        <v>8246</v>
      </c>
      <c r="N3374">
        <v>1408942740</v>
      </c>
      <c r="O3374" s="11">
        <f t="shared" si="210"/>
        <v>41876.207638888889</v>
      </c>
      <c r="P3374">
        <v>1407157756</v>
      </c>
      <c r="Q3374" s="11">
        <f t="shared" si="211"/>
        <v>41855.548101851848</v>
      </c>
      <c r="R3374" t="b">
        <v>0</v>
      </c>
      <c r="S3374" t="b">
        <v>1</v>
      </c>
      <c r="T3374" t="s">
        <v>8271</v>
      </c>
      <c r="U3374" t="s">
        <v>8317</v>
      </c>
      <c r="V3374" t="s">
        <v>8318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v>100.25</v>
      </c>
      <c r="G3375" t="s">
        <v>8219</v>
      </c>
      <c r="H3375">
        <f t="shared" si="208"/>
        <v>30</v>
      </c>
      <c r="I3375" t="str">
        <f t="shared" si="209"/>
        <v>null</v>
      </c>
      <c r="J3375">
        <v>30</v>
      </c>
      <c r="K3375" s="6">
        <v>66.833333333333329</v>
      </c>
      <c r="L3375" t="s">
        <v>8225</v>
      </c>
      <c r="M3375" t="s">
        <v>8247</v>
      </c>
      <c r="N3375">
        <v>1437235200</v>
      </c>
      <c r="O3375" s="11">
        <f t="shared" si="210"/>
        <v>42203.666666666672</v>
      </c>
      <c r="P3375">
        <v>1435177840</v>
      </c>
      <c r="Q3375" s="11">
        <f t="shared" si="211"/>
        <v>42179.854629629626</v>
      </c>
      <c r="R3375" t="b">
        <v>0</v>
      </c>
      <c r="S3375" t="b">
        <v>1</v>
      </c>
      <c r="T3375" t="s">
        <v>8271</v>
      </c>
      <c r="U3375" t="s">
        <v>8317</v>
      </c>
      <c r="V3375" t="s">
        <v>8318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v>106.57142857142856</v>
      </c>
      <c r="G3376" t="s">
        <v>8219</v>
      </c>
      <c r="H3376">
        <f t="shared" si="208"/>
        <v>52</v>
      </c>
      <c r="I3376" t="str">
        <f t="shared" si="209"/>
        <v>null</v>
      </c>
      <c r="J3376">
        <v>52</v>
      </c>
      <c r="K3376" s="6">
        <v>71.730769230769226</v>
      </c>
      <c r="L3376" t="s">
        <v>8229</v>
      </c>
      <c r="M3376" t="s">
        <v>8251</v>
      </c>
      <c r="N3376">
        <v>1446053616</v>
      </c>
      <c r="O3376" s="11">
        <f t="shared" si="210"/>
        <v>42305.731666666667</v>
      </c>
      <c r="P3376">
        <v>1443461616</v>
      </c>
      <c r="Q3376" s="11">
        <f t="shared" si="211"/>
        <v>42275.731666666667</v>
      </c>
      <c r="R3376" t="b">
        <v>0</v>
      </c>
      <c r="S3376" t="b">
        <v>1</v>
      </c>
      <c r="T3376" t="s">
        <v>8271</v>
      </c>
      <c r="U3376" t="s">
        <v>8317</v>
      </c>
      <c r="V3376" t="s">
        <v>8318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v>100</v>
      </c>
      <c r="G3377" t="s">
        <v>8219</v>
      </c>
      <c r="H3377">
        <f t="shared" si="208"/>
        <v>17</v>
      </c>
      <c r="I3377" t="str">
        <f t="shared" si="209"/>
        <v>null</v>
      </c>
      <c r="J3377">
        <v>17</v>
      </c>
      <c r="K3377" s="6">
        <v>176.47058823529412</v>
      </c>
      <c r="L3377" t="s">
        <v>8225</v>
      </c>
      <c r="M3377" t="s">
        <v>8247</v>
      </c>
      <c r="N3377">
        <v>1400423973</v>
      </c>
      <c r="O3377" s="11">
        <f t="shared" si="210"/>
        <v>41777.610798611109</v>
      </c>
      <c r="P3377">
        <v>1399387173</v>
      </c>
      <c r="Q3377" s="11">
        <f t="shared" si="211"/>
        <v>41765.610798611109</v>
      </c>
      <c r="R3377" t="b">
        <v>0</v>
      </c>
      <c r="S3377" t="b">
        <v>1</v>
      </c>
      <c r="T3377" t="s">
        <v>8271</v>
      </c>
      <c r="U3377" t="s">
        <v>8317</v>
      </c>
      <c r="V3377" t="s">
        <v>8318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v>100.01249999999999</v>
      </c>
      <c r="G3378" t="s">
        <v>8219</v>
      </c>
      <c r="H3378">
        <f t="shared" si="208"/>
        <v>19</v>
      </c>
      <c r="I3378" t="str">
        <f t="shared" si="209"/>
        <v>null</v>
      </c>
      <c r="J3378">
        <v>19</v>
      </c>
      <c r="K3378" s="6">
        <v>421.10526315789474</v>
      </c>
      <c r="L3378" t="s">
        <v>8224</v>
      </c>
      <c r="M3378" t="s">
        <v>8246</v>
      </c>
      <c r="N3378">
        <v>1429976994</v>
      </c>
      <c r="O3378" s="11">
        <f t="shared" si="210"/>
        <v>42119.659652777773</v>
      </c>
      <c r="P3378">
        <v>1424796594</v>
      </c>
      <c r="Q3378" s="11">
        <f t="shared" si="211"/>
        <v>42059.701319444444</v>
      </c>
      <c r="R3378" t="b">
        <v>0</v>
      </c>
      <c r="S3378" t="b">
        <v>1</v>
      </c>
      <c r="T3378" t="s">
        <v>8271</v>
      </c>
      <c r="U3378" t="s">
        <v>8317</v>
      </c>
      <c r="V3378" t="s">
        <v>8318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v>101.05</v>
      </c>
      <c r="G3379" t="s">
        <v>8219</v>
      </c>
      <c r="H3379">
        <f t="shared" si="208"/>
        <v>77</v>
      </c>
      <c r="I3379" t="str">
        <f t="shared" si="209"/>
        <v>null</v>
      </c>
      <c r="J3379">
        <v>77</v>
      </c>
      <c r="K3379" s="6">
        <v>104.98701298701299</v>
      </c>
      <c r="L3379" t="s">
        <v>8225</v>
      </c>
      <c r="M3379" t="s">
        <v>8247</v>
      </c>
      <c r="N3379">
        <v>1426870560</v>
      </c>
      <c r="O3379" s="11">
        <f t="shared" si="210"/>
        <v>42083.705555555556</v>
      </c>
      <c r="P3379">
        <v>1424280899</v>
      </c>
      <c r="Q3379" s="11">
        <f t="shared" si="211"/>
        <v>42053.732627314821</v>
      </c>
      <c r="R3379" t="b">
        <v>0</v>
      </c>
      <c r="S3379" t="b">
        <v>1</v>
      </c>
      <c r="T3379" t="s">
        <v>8271</v>
      </c>
      <c r="U3379" t="s">
        <v>8317</v>
      </c>
      <c r="V3379" t="s">
        <v>8318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v>107.63636363636364</v>
      </c>
      <c r="G3380" t="s">
        <v>8219</v>
      </c>
      <c r="H3380">
        <f t="shared" si="208"/>
        <v>21</v>
      </c>
      <c r="I3380" t="str">
        <f t="shared" si="209"/>
        <v>null</v>
      </c>
      <c r="J3380">
        <v>21</v>
      </c>
      <c r="K3380" s="6">
        <v>28.19047619047619</v>
      </c>
      <c r="L3380" t="s">
        <v>8225</v>
      </c>
      <c r="M3380" t="s">
        <v>8247</v>
      </c>
      <c r="N3380">
        <v>1409490480</v>
      </c>
      <c r="O3380" s="11">
        <f t="shared" si="210"/>
        <v>41882.547222222223</v>
      </c>
      <c r="P3380">
        <v>1407400306</v>
      </c>
      <c r="Q3380" s="11">
        <f t="shared" si="211"/>
        <v>41858.355393518519</v>
      </c>
      <c r="R3380" t="b">
        <v>0</v>
      </c>
      <c r="S3380" t="b">
        <v>1</v>
      </c>
      <c r="T3380" t="s">
        <v>8271</v>
      </c>
      <c r="U3380" t="s">
        <v>8317</v>
      </c>
      <c r="V3380" t="s">
        <v>8318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v>103.64999999999999</v>
      </c>
      <c r="G3381" t="s">
        <v>8219</v>
      </c>
      <c r="H3381">
        <f t="shared" si="208"/>
        <v>38</v>
      </c>
      <c r="I3381" t="str">
        <f t="shared" si="209"/>
        <v>null</v>
      </c>
      <c r="J3381">
        <v>38</v>
      </c>
      <c r="K3381" s="6">
        <v>54.55263157894737</v>
      </c>
      <c r="L3381" t="s">
        <v>8225</v>
      </c>
      <c r="M3381" t="s">
        <v>8247</v>
      </c>
      <c r="N3381">
        <v>1440630000</v>
      </c>
      <c r="O3381" s="11">
        <f t="shared" si="210"/>
        <v>42242.958333333328</v>
      </c>
      <c r="P3381">
        <v>1439122800</v>
      </c>
      <c r="Q3381" s="11">
        <f t="shared" si="211"/>
        <v>42225.513888888891</v>
      </c>
      <c r="R3381" t="b">
        <v>0</v>
      </c>
      <c r="S3381" t="b">
        <v>1</v>
      </c>
      <c r="T3381" t="s">
        <v>8271</v>
      </c>
      <c r="U3381" t="s">
        <v>8317</v>
      </c>
      <c r="V3381" t="s">
        <v>8318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v>104.43333333333334</v>
      </c>
      <c r="G3382" t="s">
        <v>8219</v>
      </c>
      <c r="H3382">
        <f t="shared" si="208"/>
        <v>28</v>
      </c>
      <c r="I3382" t="str">
        <f t="shared" si="209"/>
        <v>null</v>
      </c>
      <c r="J3382">
        <v>28</v>
      </c>
      <c r="K3382" s="6">
        <v>111.89285714285714</v>
      </c>
      <c r="L3382" t="s">
        <v>8224</v>
      </c>
      <c r="M3382" t="s">
        <v>8246</v>
      </c>
      <c r="N3382">
        <v>1417305178</v>
      </c>
      <c r="O3382" s="11">
        <f t="shared" si="210"/>
        <v>41972.995115740734</v>
      </c>
      <c r="P3382">
        <v>1414277578</v>
      </c>
      <c r="Q3382" s="11">
        <f t="shared" si="211"/>
        <v>41937.95344907407</v>
      </c>
      <c r="R3382" t="b">
        <v>0</v>
      </c>
      <c r="S3382" t="b">
        <v>1</v>
      </c>
      <c r="T3382" t="s">
        <v>8271</v>
      </c>
      <c r="U3382" t="s">
        <v>8317</v>
      </c>
      <c r="V3382" t="s">
        <v>8318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v>102.25</v>
      </c>
      <c r="G3383" t="s">
        <v>8219</v>
      </c>
      <c r="H3383">
        <f t="shared" si="208"/>
        <v>48</v>
      </c>
      <c r="I3383" t="str">
        <f t="shared" si="209"/>
        <v>null</v>
      </c>
      <c r="J3383">
        <v>48</v>
      </c>
      <c r="K3383" s="6">
        <v>85.208333333333329</v>
      </c>
      <c r="L3383" t="s">
        <v>8224</v>
      </c>
      <c r="M3383" t="s">
        <v>8246</v>
      </c>
      <c r="N3383">
        <v>1426044383</v>
      </c>
      <c r="O3383" s="11">
        <f t="shared" si="210"/>
        <v>42074.143321759257</v>
      </c>
      <c r="P3383">
        <v>1423455983</v>
      </c>
      <c r="Q3383" s="11">
        <f t="shared" si="211"/>
        <v>42044.184988425928</v>
      </c>
      <c r="R3383" t="b">
        <v>0</v>
      </c>
      <c r="S3383" t="b">
        <v>1</v>
      </c>
      <c r="T3383" t="s">
        <v>8271</v>
      </c>
      <c r="U3383" t="s">
        <v>8317</v>
      </c>
      <c r="V3383" t="s">
        <v>8318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v>100.74285714285713</v>
      </c>
      <c r="G3384" t="s">
        <v>8219</v>
      </c>
      <c r="H3384">
        <f t="shared" si="208"/>
        <v>46</v>
      </c>
      <c r="I3384" t="str">
        <f t="shared" si="209"/>
        <v>null</v>
      </c>
      <c r="J3384">
        <v>46</v>
      </c>
      <c r="K3384" s="6">
        <v>76.652173913043484</v>
      </c>
      <c r="L3384" t="s">
        <v>8225</v>
      </c>
      <c r="M3384" t="s">
        <v>8247</v>
      </c>
      <c r="N3384">
        <v>1470092340</v>
      </c>
      <c r="O3384" s="11">
        <f t="shared" si="210"/>
        <v>42583.957638888889</v>
      </c>
      <c r="P3384">
        <v>1467973256</v>
      </c>
      <c r="Q3384" s="11">
        <f t="shared" si="211"/>
        <v>42559.431203703702</v>
      </c>
      <c r="R3384" t="b">
        <v>0</v>
      </c>
      <c r="S3384" t="b">
        <v>1</v>
      </c>
      <c r="T3384" t="s">
        <v>8271</v>
      </c>
      <c r="U3384" t="s">
        <v>8317</v>
      </c>
      <c r="V3384" t="s">
        <v>8318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v>111.71428571428572</v>
      </c>
      <c r="G3385" t="s">
        <v>8219</v>
      </c>
      <c r="H3385">
        <f t="shared" si="208"/>
        <v>30</v>
      </c>
      <c r="I3385" t="str">
        <f t="shared" si="209"/>
        <v>null</v>
      </c>
      <c r="J3385">
        <v>30</v>
      </c>
      <c r="K3385" s="6">
        <v>65.166666666666671</v>
      </c>
      <c r="L3385" t="s">
        <v>8224</v>
      </c>
      <c r="M3385" t="s">
        <v>8246</v>
      </c>
      <c r="N3385">
        <v>1466707620</v>
      </c>
      <c r="O3385" s="11">
        <f t="shared" si="210"/>
        <v>42544.782638888893</v>
      </c>
      <c r="P3385">
        <v>1464979620</v>
      </c>
      <c r="Q3385" s="11">
        <f t="shared" si="211"/>
        <v>42524.782638888893</v>
      </c>
      <c r="R3385" t="b">
        <v>0</v>
      </c>
      <c r="S3385" t="b">
        <v>1</v>
      </c>
      <c r="T3385" t="s">
        <v>8271</v>
      </c>
      <c r="U3385" t="s">
        <v>8317</v>
      </c>
      <c r="V3385" t="s">
        <v>8318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v>100.01100000000001</v>
      </c>
      <c r="G3386" t="s">
        <v>8219</v>
      </c>
      <c r="H3386">
        <f t="shared" si="208"/>
        <v>64</v>
      </c>
      <c r="I3386" t="str">
        <f t="shared" si="209"/>
        <v>null</v>
      </c>
      <c r="J3386">
        <v>64</v>
      </c>
      <c r="K3386" s="6">
        <v>93.760312499999998</v>
      </c>
      <c r="L3386" t="s">
        <v>8224</v>
      </c>
      <c r="M3386" t="s">
        <v>8246</v>
      </c>
      <c r="N3386">
        <v>1448074800</v>
      </c>
      <c r="O3386" s="11">
        <f t="shared" si="210"/>
        <v>42329.125</v>
      </c>
      <c r="P3386">
        <v>1444874768</v>
      </c>
      <c r="Q3386" s="11">
        <f t="shared" si="211"/>
        <v>42292.087592592594</v>
      </c>
      <c r="R3386" t="b">
        <v>0</v>
      </c>
      <c r="S3386" t="b">
        <v>1</v>
      </c>
      <c r="T3386" t="s">
        <v>8271</v>
      </c>
      <c r="U3386" t="s">
        <v>8317</v>
      </c>
      <c r="V3386" t="s">
        <v>8318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v>100</v>
      </c>
      <c r="G3387" t="s">
        <v>8219</v>
      </c>
      <c r="H3387">
        <f t="shared" si="208"/>
        <v>15</v>
      </c>
      <c r="I3387" t="str">
        <f t="shared" si="209"/>
        <v>null</v>
      </c>
      <c r="J3387">
        <v>15</v>
      </c>
      <c r="K3387" s="6">
        <v>133.33333333333334</v>
      </c>
      <c r="L3387" t="s">
        <v>8224</v>
      </c>
      <c r="M3387" t="s">
        <v>8246</v>
      </c>
      <c r="N3387">
        <v>1418244552</v>
      </c>
      <c r="O3387" s="11">
        <f t="shared" si="210"/>
        <v>41983.8675</v>
      </c>
      <c r="P3387">
        <v>1415652552</v>
      </c>
      <c r="Q3387" s="11">
        <f t="shared" si="211"/>
        <v>41953.8675</v>
      </c>
      <c r="R3387" t="b">
        <v>0</v>
      </c>
      <c r="S3387" t="b">
        <v>1</v>
      </c>
      <c r="T3387" t="s">
        <v>8271</v>
      </c>
      <c r="U3387" t="s">
        <v>8317</v>
      </c>
      <c r="V3387" t="s">
        <v>8318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v>105</v>
      </c>
      <c r="G3388" t="s">
        <v>8219</v>
      </c>
      <c r="H3388">
        <f t="shared" si="208"/>
        <v>41</v>
      </c>
      <c r="I3388" t="str">
        <f t="shared" si="209"/>
        <v>null</v>
      </c>
      <c r="J3388">
        <v>41</v>
      </c>
      <c r="K3388" s="6">
        <v>51.219512195121951</v>
      </c>
      <c r="L3388" t="s">
        <v>8224</v>
      </c>
      <c r="M3388" t="s">
        <v>8246</v>
      </c>
      <c r="N3388">
        <v>1417620506</v>
      </c>
      <c r="O3388" s="11">
        <f t="shared" si="210"/>
        <v>41976.644745370373</v>
      </c>
      <c r="P3388">
        <v>1415028506</v>
      </c>
      <c r="Q3388" s="11">
        <f t="shared" si="211"/>
        <v>41946.644745370373</v>
      </c>
      <c r="R3388" t="b">
        <v>0</v>
      </c>
      <c r="S3388" t="b">
        <v>1</v>
      </c>
      <c r="T3388" t="s">
        <v>8271</v>
      </c>
      <c r="U3388" t="s">
        <v>8317</v>
      </c>
      <c r="V3388" t="s">
        <v>8318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v>116.86666666666667</v>
      </c>
      <c r="G3389" t="s">
        <v>8219</v>
      </c>
      <c r="H3389">
        <f t="shared" si="208"/>
        <v>35</v>
      </c>
      <c r="I3389" t="str">
        <f t="shared" si="209"/>
        <v>null</v>
      </c>
      <c r="J3389">
        <v>35</v>
      </c>
      <c r="K3389" s="6">
        <v>100.17142857142858</v>
      </c>
      <c r="L3389" t="s">
        <v>8224</v>
      </c>
      <c r="M3389" t="s">
        <v>8246</v>
      </c>
      <c r="N3389">
        <v>1418581088</v>
      </c>
      <c r="O3389" s="11">
        <f t="shared" si="210"/>
        <v>41987.762592592597</v>
      </c>
      <c r="P3389">
        <v>1415125088</v>
      </c>
      <c r="Q3389" s="11">
        <f t="shared" si="211"/>
        <v>41947.762592592589</v>
      </c>
      <c r="R3389" t="b">
        <v>0</v>
      </c>
      <c r="S3389" t="b">
        <v>1</v>
      </c>
      <c r="T3389" t="s">
        <v>8271</v>
      </c>
      <c r="U3389" t="s">
        <v>8317</v>
      </c>
      <c r="V3389" t="s">
        <v>8318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v>103.8</v>
      </c>
      <c r="G3390" t="s">
        <v>8219</v>
      </c>
      <c r="H3390">
        <f t="shared" si="208"/>
        <v>45</v>
      </c>
      <c r="I3390" t="str">
        <f t="shared" si="209"/>
        <v>null</v>
      </c>
      <c r="J3390">
        <v>45</v>
      </c>
      <c r="K3390" s="6">
        <v>34.6</v>
      </c>
      <c r="L3390" t="s">
        <v>8225</v>
      </c>
      <c r="M3390" t="s">
        <v>8247</v>
      </c>
      <c r="N3390">
        <v>1434625441</v>
      </c>
      <c r="O3390" s="11">
        <f t="shared" si="210"/>
        <v>42173.461122685185</v>
      </c>
      <c r="P3390">
        <v>1432033441</v>
      </c>
      <c r="Q3390" s="11">
        <f t="shared" si="211"/>
        <v>42143.461122685185</v>
      </c>
      <c r="R3390" t="b">
        <v>0</v>
      </c>
      <c r="S3390" t="b">
        <v>1</v>
      </c>
      <c r="T3390" t="s">
        <v>8271</v>
      </c>
      <c r="U3390" t="s">
        <v>8317</v>
      </c>
      <c r="V3390" t="s">
        <v>8318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v>114.5</v>
      </c>
      <c r="G3391" t="s">
        <v>8219</v>
      </c>
      <c r="H3391">
        <f t="shared" si="208"/>
        <v>62</v>
      </c>
      <c r="I3391" t="str">
        <f t="shared" si="209"/>
        <v>null</v>
      </c>
      <c r="J3391">
        <v>62</v>
      </c>
      <c r="K3391" s="6">
        <v>184.67741935483872</v>
      </c>
      <c r="L3391" t="s">
        <v>8224</v>
      </c>
      <c r="M3391" t="s">
        <v>8246</v>
      </c>
      <c r="N3391">
        <v>1464960682</v>
      </c>
      <c r="O3391" s="11">
        <f t="shared" si="210"/>
        <v>42524.563449074078</v>
      </c>
      <c r="P3391">
        <v>1462368682</v>
      </c>
      <c r="Q3391" s="11">
        <f t="shared" si="211"/>
        <v>42494.563449074078</v>
      </c>
      <c r="R3391" t="b">
        <v>0</v>
      </c>
      <c r="S3391" t="b">
        <v>1</v>
      </c>
      <c r="T3391" t="s">
        <v>8271</v>
      </c>
      <c r="U3391" t="s">
        <v>8317</v>
      </c>
      <c r="V3391" t="s">
        <v>8318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v>102.4</v>
      </c>
      <c r="G3392" t="s">
        <v>8219</v>
      </c>
      <c r="H3392">
        <f t="shared" si="208"/>
        <v>22</v>
      </c>
      <c r="I3392" t="str">
        <f t="shared" si="209"/>
        <v>null</v>
      </c>
      <c r="J3392">
        <v>22</v>
      </c>
      <c r="K3392" s="6">
        <v>69.818181818181813</v>
      </c>
      <c r="L3392" t="s">
        <v>8224</v>
      </c>
      <c r="M3392" t="s">
        <v>8246</v>
      </c>
      <c r="N3392">
        <v>1405017345</v>
      </c>
      <c r="O3392" s="11">
        <f t="shared" si="210"/>
        <v>41830.774826388886</v>
      </c>
      <c r="P3392">
        <v>1403721345</v>
      </c>
      <c r="Q3392" s="11">
        <f t="shared" si="211"/>
        <v>41815.774826388886</v>
      </c>
      <c r="R3392" t="b">
        <v>0</v>
      </c>
      <c r="S3392" t="b">
        <v>1</v>
      </c>
      <c r="T3392" t="s">
        <v>8271</v>
      </c>
      <c r="U3392" t="s">
        <v>8317</v>
      </c>
      <c r="V3392" t="s">
        <v>8318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v>223</v>
      </c>
      <c r="G3393" t="s">
        <v>8219</v>
      </c>
      <c r="H3393">
        <f t="shared" si="208"/>
        <v>18</v>
      </c>
      <c r="I3393" t="str">
        <f t="shared" si="209"/>
        <v>null</v>
      </c>
      <c r="J3393">
        <v>18</v>
      </c>
      <c r="K3393" s="6">
        <v>61.944444444444443</v>
      </c>
      <c r="L3393" t="s">
        <v>8224</v>
      </c>
      <c r="M3393" t="s">
        <v>8246</v>
      </c>
      <c r="N3393">
        <v>1407536880</v>
      </c>
      <c r="O3393" s="11">
        <f t="shared" si="210"/>
        <v>41859.936111111114</v>
      </c>
      <c r="P3393">
        <v>1404997548</v>
      </c>
      <c r="Q3393" s="11">
        <f t="shared" si="211"/>
        <v>41830.545694444445</v>
      </c>
      <c r="R3393" t="b">
        <v>0</v>
      </c>
      <c r="S3393" t="b">
        <v>1</v>
      </c>
      <c r="T3393" t="s">
        <v>8271</v>
      </c>
      <c r="U3393" t="s">
        <v>8317</v>
      </c>
      <c r="V3393" t="s">
        <v>8318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v>100</v>
      </c>
      <c r="G3394" t="s">
        <v>8219</v>
      </c>
      <c r="H3394">
        <f t="shared" ref="H3394:H3457" si="212">IF(G3394="successful",J3394,"null")</f>
        <v>12</v>
      </c>
      <c r="I3394" t="str">
        <f t="shared" si="209"/>
        <v>null</v>
      </c>
      <c r="J3394">
        <v>12</v>
      </c>
      <c r="K3394" s="6">
        <v>41.666666666666664</v>
      </c>
      <c r="L3394" t="s">
        <v>8225</v>
      </c>
      <c r="M3394" t="s">
        <v>8247</v>
      </c>
      <c r="N3394">
        <v>1462565855</v>
      </c>
      <c r="O3394" s="11">
        <f t="shared" si="210"/>
        <v>42496.845543981486</v>
      </c>
      <c r="P3394">
        <v>1458245855</v>
      </c>
      <c r="Q3394" s="11">
        <f t="shared" si="211"/>
        <v>42446.845543981486</v>
      </c>
      <c r="R3394" t="b">
        <v>0</v>
      </c>
      <c r="S3394" t="b">
        <v>1</v>
      </c>
      <c r="T3394" t="s">
        <v>8271</v>
      </c>
      <c r="U3394" t="s">
        <v>8317</v>
      </c>
      <c r="V3394" t="s">
        <v>8318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v>105.80000000000001</v>
      </c>
      <c r="G3395" t="s">
        <v>8219</v>
      </c>
      <c r="H3395">
        <f t="shared" si="212"/>
        <v>44</v>
      </c>
      <c r="I3395" t="str">
        <f t="shared" ref="I3395:I3458" si="213">IF(G3395="failed",J3395,"null")</f>
        <v>null</v>
      </c>
      <c r="J3395">
        <v>44</v>
      </c>
      <c r="K3395" s="6">
        <v>36.06818181818182</v>
      </c>
      <c r="L3395" t="s">
        <v>8224</v>
      </c>
      <c r="M3395" t="s">
        <v>8246</v>
      </c>
      <c r="N3395">
        <v>1415234760</v>
      </c>
      <c r="O3395" s="11">
        <f t="shared" ref="O3395:O3458" si="214">(((N3395/60)/60/24)+DATE(1970,1,1))</f>
        <v>41949.031944444447</v>
      </c>
      <c r="P3395">
        <v>1413065230</v>
      </c>
      <c r="Q3395" s="11">
        <f t="shared" ref="Q3395:Q3458" si="215">(((P3395/60)/60/24)+DATE(1970,1,1))</f>
        <v>41923.921643518523</v>
      </c>
      <c r="R3395" t="b">
        <v>0</v>
      </c>
      <c r="S3395" t="b">
        <v>1</v>
      </c>
      <c r="T3395" t="s">
        <v>8271</v>
      </c>
      <c r="U3395" t="s">
        <v>8317</v>
      </c>
      <c r="V3395" t="s">
        <v>8318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v>142.36363636363635</v>
      </c>
      <c r="G3396" t="s">
        <v>8219</v>
      </c>
      <c r="H3396">
        <f t="shared" si="212"/>
        <v>27</v>
      </c>
      <c r="I3396" t="str">
        <f t="shared" si="213"/>
        <v>null</v>
      </c>
      <c r="J3396">
        <v>27</v>
      </c>
      <c r="K3396" s="6">
        <v>29</v>
      </c>
      <c r="L3396" t="s">
        <v>8225</v>
      </c>
      <c r="M3396" t="s">
        <v>8247</v>
      </c>
      <c r="N3396">
        <v>1406470645</v>
      </c>
      <c r="O3396" s="11">
        <f t="shared" si="214"/>
        <v>41847.59542824074</v>
      </c>
      <c r="P3396">
        <v>1403878645</v>
      </c>
      <c r="Q3396" s="11">
        <f t="shared" si="215"/>
        <v>41817.59542824074</v>
      </c>
      <c r="R3396" t="b">
        <v>0</v>
      </c>
      <c r="S3396" t="b">
        <v>1</v>
      </c>
      <c r="T3396" t="s">
        <v>8271</v>
      </c>
      <c r="U3396" t="s">
        <v>8317</v>
      </c>
      <c r="V3396" t="s">
        <v>8318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v>184</v>
      </c>
      <c r="G3397" t="s">
        <v>8219</v>
      </c>
      <c r="H3397">
        <f t="shared" si="212"/>
        <v>38</v>
      </c>
      <c r="I3397" t="str">
        <f t="shared" si="213"/>
        <v>null</v>
      </c>
      <c r="J3397">
        <v>38</v>
      </c>
      <c r="K3397" s="6">
        <v>24.210526315789473</v>
      </c>
      <c r="L3397" t="s">
        <v>8225</v>
      </c>
      <c r="M3397" t="s">
        <v>8247</v>
      </c>
      <c r="N3397">
        <v>1433009400</v>
      </c>
      <c r="O3397" s="11">
        <f t="shared" si="214"/>
        <v>42154.756944444445</v>
      </c>
      <c r="P3397">
        <v>1431795944</v>
      </c>
      <c r="Q3397" s="11">
        <f t="shared" si="215"/>
        <v>42140.712314814817</v>
      </c>
      <c r="R3397" t="b">
        <v>0</v>
      </c>
      <c r="S3397" t="b">
        <v>1</v>
      </c>
      <c r="T3397" t="s">
        <v>8271</v>
      </c>
      <c r="U3397" t="s">
        <v>8317</v>
      </c>
      <c r="V3397" t="s">
        <v>8318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v>104.33333333333333</v>
      </c>
      <c r="G3398" t="s">
        <v>8219</v>
      </c>
      <c r="H3398">
        <f t="shared" si="212"/>
        <v>28</v>
      </c>
      <c r="I3398" t="str">
        <f t="shared" si="213"/>
        <v>null</v>
      </c>
      <c r="J3398">
        <v>28</v>
      </c>
      <c r="K3398" s="6">
        <v>55.892857142857146</v>
      </c>
      <c r="L3398" t="s">
        <v>8224</v>
      </c>
      <c r="M3398" t="s">
        <v>8246</v>
      </c>
      <c r="N3398">
        <v>1401595140</v>
      </c>
      <c r="O3398" s="11">
        <f t="shared" si="214"/>
        <v>41791.165972222225</v>
      </c>
      <c r="P3398">
        <v>1399286589</v>
      </c>
      <c r="Q3398" s="11">
        <f t="shared" si="215"/>
        <v>41764.44663194444</v>
      </c>
      <c r="R3398" t="b">
        <v>0</v>
      </c>
      <c r="S3398" t="b">
        <v>1</v>
      </c>
      <c r="T3398" t="s">
        <v>8271</v>
      </c>
      <c r="U3398" t="s">
        <v>8317</v>
      </c>
      <c r="V3398" t="s">
        <v>8318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v>112.00000000000001</v>
      </c>
      <c r="G3399" t="s">
        <v>8219</v>
      </c>
      <c r="H3399">
        <f t="shared" si="212"/>
        <v>24</v>
      </c>
      <c r="I3399" t="str">
        <f t="shared" si="213"/>
        <v>null</v>
      </c>
      <c r="J3399">
        <v>24</v>
      </c>
      <c r="K3399" s="6">
        <v>11.666666666666666</v>
      </c>
      <c r="L3399" t="s">
        <v>8225</v>
      </c>
      <c r="M3399" t="s">
        <v>8247</v>
      </c>
      <c r="N3399">
        <v>1455832800</v>
      </c>
      <c r="O3399" s="11">
        <f t="shared" si="214"/>
        <v>42418.916666666672</v>
      </c>
      <c r="P3399">
        <v>1452338929</v>
      </c>
      <c r="Q3399" s="11">
        <f t="shared" si="215"/>
        <v>42378.478344907402</v>
      </c>
      <c r="R3399" t="b">
        <v>0</v>
      </c>
      <c r="S3399" t="b">
        <v>1</v>
      </c>
      <c r="T3399" t="s">
        <v>8271</v>
      </c>
      <c r="U3399" t="s">
        <v>8317</v>
      </c>
      <c r="V3399" t="s">
        <v>8318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v>111.07499999999999</v>
      </c>
      <c r="G3400" t="s">
        <v>8219</v>
      </c>
      <c r="H3400">
        <f t="shared" si="212"/>
        <v>65</v>
      </c>
      <c r="I3400" t="str">
        <f t="shared" si="213"/>
        <v>null</v>
      </c>
      <c r="J3400">
        <v>65</v>
      </c>
      <c r="K3400" s="6">
        <v>68.353846153846149</v>
      </c>
      <c r="L3400" t="s">
        <v>8224</v>
      </c>
      <c r="M3400" t="s">
        <v>8246</v>
      </c>
      <c r="N3400">
        <v>1416589200</v>
      </c>
      <c r="O3400" s="11">
        <f t="shared" si="214"/>
        <v>41964.708333333328</v>
      </c>
      <c r="P3400">
        <v>1414605776</v>
      </c>
      <c r="Q3400" s="11">
        <f t="shared" si="215"/>
        <v>41941.75203703704</v>
      </c>
      <c r="R3400" t="b">
        <v>0</v>
      </c>
      <c r="S3400" t="b">
        <v>1</v>
      </c>
      <c r="T3400" t="s">
        <v>8271</v>
      </c>
      <c r="U3400" t="s">
        <v>8317</v>
      </c>
      <c r="V3400" t="s">
        <v>8318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v>103.75000000000001</v>
      </c>
      <c r="G3401" t="s">
        <v>8219</v>
      </c>
      <c r="H3401">
        <f t="shared" si="212"/>
        <v>46</v>
      </c>
      <c r="I3401" t="str">
        <f t="shared" si="213"/>
        <v>null</v>
      </c>
      <c r="J3401">
        <v>46</v>
      </c>
      <c r="K3401" s="6">
        <v>27.065217391304348</v>
      </c>
      <c r="L3401" t="s">
        <v>8225</v>
      </c>
      <c r="M3401" t="s">
        <v>8247</v>
      </c>
      <c r="N3401">
        <v>1424556325</v>
      </c>
      <c r="O3401" s="11">
        <f t="shared" si="214"/>
        <v>42056.920428240745</v>
      </c>
      <c r="P3401">
        <v>1421964325</v>
      </c>
      <c r="Q3401" s="11">
        <f t="shared" si="215"/>
        <v>42026.920428240745</v>
      </c>
      <c r="R3401" t="b">
        <v>0</v>
      </c>
      <c r="S3401" t="b">
        <v>1</v>
      </c>
      <c r="T3401" t="s">
        <v>8271</v>
      </c>
      <c r="U3401" t="s">
        <v>8317</v>
      </c>
      <c r="V3401" t="s">
        <v>8318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v>100.41</v>
      </c>
      <c r="G3402" t="s">
        <v>8219</v>
      </c>
      <c r="H3402">
        <f t="shared" si="212"/>
        <v>85</v>
      </c>
      <c r="I3402" t="str">
        <f t="shared" si="213"/>
        <v>null</v>
      </c>
      <c r="J3402">
        <v>85</v>
      </c>
      <c r="K3402" s="6">
        <v>118.12941176470588</v>
      </c>
      <c r="L3402" t="s">
        <v>8224</v>
      </c>
      <c r="M3402" t="s">
        <v>8246</v>
      </c>
      <c r="N3402">
        <v>1409266414</v>
      </c>
      <c r="O3402" s="11">
        <f t="shared" si="214"/>
        <v>41879.953865740739</v>
      </c>
      <c r="P3402">
        <v>1405378414</v>
      </c>
      <c r="Q3402" s="11">
        <f t="shared" si="215"/>
        <v>41834.953865740739</v>
      </c>
      <c r="R3402" t="b">
        <v>0</v>
      </c>
      <c r="S3402" t="b">
        <v>1</v>
      </c>
      <c r="T3402" t="s">
        <v>8271</v>
      </c>
      <c r="U3402" t="s">
        <v>8317</v>
      </c>
      <c r="V3402" t="s">
        <v>8318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v>101.86206896551724</v>
      </c>
      <c r="G3403" t="s">
        <v>8219</v>
      </c>
      <c r="H3403">
        <f t="shared" si="212"/>
        <v>66</v>
      </c>
      <c r="I3403" t="str">
        <f t="shared" si="213"/>
        <v>null</v>
      </c>
      <c r="J3403">
        <v>66</v>
      </c>
      <c r="K3403" s="6">
        <v>44.757575757575758</v>
      </c>
      <c r="L3403" t="s">
        <v>8225</v>
      </c>
      <c r="M3403" t="s">
        <v>8247</v>
      </c>
      <c r="N3403">
        <v>1438968146</v>
      </c>
      <c r="O3403" s="11">
        <f t="shared" si="214"/>
        <v>42223.723912037036</v>
      </c>
      <c r="P3403">
        <v>1436376146</v>
      </c>
      <c r="Q3403" s="11">
        <f t="shared" si="215"/>
        <v>42193.723912037036</v>
      </c>
      <c r="R3403" t="b">
        <v>0</v>
      </c>
      <c r="S3403" t="b">
        <v>1</v>
      </c>
      <c r="T3403" t="s">
        <v>8271</v>
      </c>
      <c r="U3403" t="s">
        <v>8317</v>
      </c>
      <c r="V3403" t="s">
        <v>8318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v>109.76666666666665</v>
      </c>
      <c r="G3404" t="s">
        <v>8219</v>
      </c>
      <c r="H3404">
        <f t="shared" si="212"/>
        <v>165</v>
      </c>
      <c r="I3404" t="str">
        <f t="shared" si="213"/>
        <v>null</v>
      </c>
      <c r="J3404">
        <v>165</v>
      </c>
      <c r="K3404" s="6">
        <v>99.787878787878782</v>
      </c>
      <c r="L3404" t="s">
        <v>8224</v>
      </c>
      <c r="M3404" t="s">
        <v>8246</v>
      </c>
      <c r="N3404">
        <v>1447295460</v>
      </c>
      <c r="O3404" s="11">
        <f t="shared" si="214"/>
        <v>42320.104861111111</v>
      </c>
      <c r="P3404">
        <v>1444747843</v>
      </c>
      <c r="Q3404" s="11">
        <f t="shared" si="215"/>
        <v>42290.61855324074</v>
      </c>
      <c r="R3404" t="b">
        <v>0</v>
      </c>
      <c r="S3404" t="b">
        <v>1</v>
      </c>
      <c r="T3404" t="s">
        <v>8271</v>
      </c>
      <c r="U3404" t="s">
        <v>8317</v>
      </c>
      <c r="V3404" t="s">
        <v>8318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v>100</v>
      </c>
      <c r="G3405" t="s">
        <v>8219</v>
      </c>
      <c r="H3405">
        <f t="shared" si="212"/>
        <v>17</v>
      </c>
      <c r="I3405" t="str">
        <f t="shared" si="213"/>
        <v>null</v>
      </c>
      <c r="J3405">
        <v>17</v>
      </c>
      <c r="K3405" s="6">
        <v>117.64705882352941</v>
      </c>
      <c r="L3405" t="s">
        <v>8225</v>
      </c>
      <c r="M3405" t="s">
        <v>8247</v>
      </c>
      <c r="N3405">
        <v>1435230324</v>
      </c>
      <c r="O3405" s="11">
        <f t="shared" si="214"/>
        <v>42180.462083333332</v>
      </c>
      <c r="P3405">
        <v>1432638324</v>
      </c>
      <c r="Q3405" s="11">
        <f t="shared" si="215"/>
        <v>42150.462083333332</v>
      </c>
      <c r="R3405" t="b">
        <v>0</v>
      </c>
      <c r="S3405" t="b">
        <v>1</v>
      </c>
      <c r="T3405" t="s">
        <v>8271</v>
      </c>
      <c r="U3405" t="s">
        <v>8317</v>
      </c>
      <c r="V3405" t="s">
        <v>8318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v>122</v>
      </c>
      <c r="G3406" t="s">
        <v>8219</v>
      </c>
      <c r="H3406">
        <f t="shared" si="212"/>
        <v>3</v>
      </c>
      <c r="I3406" t="str">
        <f t="shared" si="213"/>
        <v>null</v>
      </c>
      <c r="J3406">
        <v>3</v>
      </c>
      <c r="K3406" s="6">
        <v>203.33333333333334</v>
      </c>
      <c r="L3406" t="s">
        <v>8224</v>
      </c>
      <c r="M3406" t="s">
        <v>8246</v>
      </c>
      <c r="N3406">
        <v>1434542702</v>
      </c>
      <c r="O3406" s="11">
        <f t="shared" si="214"/>
        <v>42172.503495370373</v>
      </c>
      <c r="P3406">
        <v>1432814702</v>
      </c>
      <c r="Q3406" s="11">
        <f t="shared" si="215"/>
        <v>42152.503495370373</v>
      </c>
      <c r="R3406" t="b">
        <v>0</v>
      </c>
      <c r="S3406" t="b">
        <v>1</v>
      </c>
      <c r="T3406" t="s">
        <v>8271</v>
      </c>
      <c r="U3406" t="s">
        <v>8317</v>
      </c>
      <c r="V3406" t="s">
        <v>8318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v>137.57142857142856</v>
      </c>
      <c r="G3407" t="s">
        <v>8219</v>
      </c>
      <c r="H3407">
        <f t="shared" si="212"/>
        <v>17</v>
      </c>
      <c r="I3407" t="str">
        <f t="shared" si="213"/>
        <v>null</v>
      </c>
      <c r="J3407">
        <v>17</v>
      </c>
      <c r="K3407" s="6">
        <v>28.323529411764707</v>
      </c>
      <c r="L3407" t="s">
        <v>8225</v>
      </c>
      <c r="M3407" t="s">
        <v>8247</v>
      </c>
      <c r="N3407">
        <v>1456876740</v>
      </c>
      <c r="O3407" s="11">
        <f t="shared" si="214"/>
        <v>42430.999305555553</v>
      </c>
      <c r="P3407">
        <v>1455063886</v>
      </c>
      <c r="Q3407" s="11">
        <f t="shared" si="215"/>
        <v>42410.017199074078</v>
      </c>
      <c r="R3407" t="b">
        <v>0</v>
      </c>
      <c r="S3407" t="b">
        <v>1</v>
      </c>
      <c r="T3407" t="s">
        <v>8271</v>
      </c>
      <c r="U3407" t="s">
        <v>8317</v>
      </c>
      <c r="V3407" t="s">
        <v>8318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v>100.31000000000002</v>
      </c>
      <c r="G3408" t="s">
        <v>8219</v>
      </c>
      <c r="H3408">
        <f t="shared" si="212"/>
        <v>91</v>
      </c>
      <c r="I3408" t="str">
        <f t="shared" si="213"/>
        <v>null</v>
      </c>
      <c r="J3408">
        <v>91</v>
      </c>
      <c r="K3408" s="6">
        <v>110.23076923076923</v>
      </c>
      <c r="L3408" t="s">
        <v>8224</v>
      </c>
      <c r="M3408" t="s">
        <v>8246</v>
      </c>
      <c r="N3408">
        <v>1405511376</v>
      </c>
      <c r="O3408" s="11">
        <f t="shared" si="214"/>
        <v>41836.492777777778</v>
      </c>
      <c r="P3408">
        <v>1401623376</v>
      </c>
      <c r="Q3408" s="11">
        <f t="shared" si="215"/>
        <v>41791.492777777778</v>
      </c>
      <c r="R3408" t="b">
        <v>0</v>
      </c>
      <c r="S3408" t="b">
        <v>1</v>
      </c>
      <c r="T3408" t="s">
        <v>8271</v>
      </c>
      <c r="U3408" t="s">
        <v>8317</v>
      </c>
      <c r="V3408" t="s">
        <v>8318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v>107.1</v>
      </c>
      <c r="G3409" t="s">
        <v>8219</v>
      </c>
      <c r="H3409">
        <f t="shared" si="212"/>
        <v>67</v>
      </c>
      <c r="I3409" t="str">
        <f t="shared" si="213"/>
        <v>null</v>
      </c>
      <c r="J3409">
        <v>67</v>
      </c>
      <c r="K3409" s="6">
        <v>31.970149253731343</v>
      </c>
      <c r="L3409" t="s">
        <v>8225</v>
      </c>
      <c r="M3409" t="s">
        <v>8247</v>
      </c>
      <c r="N3409">
        <v>1404641289</v>
      </c>
      <c r="O3409" s="11">
        <f t="shared" si="214"/>
        <v>41826.422326388885</v>
      </c>
      <c r="P3409">
        <v>1402049289</v>
      </c>
      <c r="Q3409" s="11">
        <f t="shared" si="215"/>
        <v>41796.422326388885</v>
      </c>
      <c r="R3409" t="b">
        <v>0</v>
      </c>
      <c r="S3409" t="b">
        <v>1</v>
      </c>
      <c r="T3409" t="s">
        <v>8271</v>
      </c>
      <c r="U3409" t="s">
        <v>8317</v>
      </c>
      <c r="V3409" t="s">
        <v>8318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v>211</v>
      </c>
      <c r="G3410" t="s">
        <v>8219</v>
      </c>
      <c r="H3410">
        <f t="shared" si="212"/>
        <v>18</v>
      </c>
      <c r="I3410" t="str">
        <f t="shared" si="213"/>
        <v>null</v>
      </c>
      <c r="J3410">
        <v>18</v>
      </c>
      <c r="K3410" s="6">
        <v>58.611111111111114</v>
      </c>
      <c r="L3410" t="s">
        <v>8224</v>
      </c>
      <c r="M3410" t="s">
        <v>8246</v>
      </c>
      <c r="N3410">
        <v>1405727304</v>
      </c>
      <c r="O3410" s="11">
        <f t="shared" si="214"/>
        <v>41838.991944444446</v>
      </c>
      <c r="P3410">
        <v>1403135304</v>
      </c>
      <c r="Q3410" s="11">
        <f t="shared" si="215"/>
        <v>41808.991944444446</v>
      </c>
      <c r="R3410" t="b">
        <v>0</v>
      </c>
      <c r="S3410" t="b">
        <v>1</v>
      </c>
      <c r="T3410" t="s">
        <v>8271</v>
      </c>
      <c r="U3410" t="s">
        <v>8317</v>
      </c>
      <c r="V3410" t="s">
        <v>8318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v>123.6</v>
      </c>
      <c r="G3411" t="s">
        <v>8219</v>
      </c>
      <c r="H3411">
        <f t="shared" si="212"/>
        <v>21</v>
      </c>
      <c r="I3411" t="str">
        <f t="shared" si="213"/>
        <v>null</v>
      </c>
      <c r="J3411">
        <v>21</v>
      </c>
      <c r="K3411" s="6">
        <v>29.428571428571427</v>
      </c>
      <c r="L3411" t="s">
        <v>8225</v>
      </c>
      <c r="M3411" t="s">
        <v>8247</v>
      </c>
      <c r="N3411">
        <v>1469998680</v>
      </c>
      <c r="O3411" s="11">
        <f t="shared" si="214"/>
        <v>42582.873611111107</v>
      </c>
      <c r="P3411">
        <v>1466710358</v>
      </c>
      <c r="Q3411" s="11">
        <f t="shared" si="215"/>
        <v>42544.814328703709</v>
      </c>
      <c r="R3411" t="b">
        <v>0</v>
      </c>
      <c r="S3411" t="b">
        <v>1</v>
      </c>
      <c r="T3411" t="s">
        <v>8271</v>
      </c>
      <c r="U3411" t="s">
        <v>8317</v>
      </c>
      <c r="V3411" t="s">
        <v>8318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v>108.5</v>
      </c>
      <c r="G3412" t="s">
        <v>8219</v>
      </c>
      <c r="H3412">
        <f t="shared" si="212"/>
        <v>40</v>
      </c>
      <c r="I3412" t="str">
        <f t="shared" si="213"/>
        <v>null</v>
      </c>
      <c r="J3412">
        <v>40</v>
      </c>
      <c r="K3412" s="6">
        <v>81.375</v>
      </c>
      <c r="L3412" t="s">
        <v>8224</v>
      </c>
      <c r="M3412" t="s">
        <v>8246</v>
      </c>
      <c r="N3412">
        <v>1465196400</v>
      </c>
      <c r="O3412" s="11">
        <f t="shared" si="214"/>
        <v>42527.291666666672</v>
      </c>
      <c r="P3412">
        <v>1462841990</v>
      </c>
      <c r="Q3412" s="11">
        <f t="shared" si="215"/>
        <v>42500.041550925926</v>
      </c>
      <c r="R3412" t="b">
        <v>0</v>
      </c>
      <c r="S3412" t="b">
        <v>1</v>
      </c>
      <c r="T3412" t="s">
        <v>8271</v>
      </c>
      <c r="U3412" t="s">
        <v>8317</v>
      </c>
      <c r="V3412" t="s">
        <v>8318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v>103.56666666666668</v>
      </c>
      <c r="G3413" t="s">
        <v>8219</v>
      </c>
      <c r="H3413">
        <f t="shared" si="212"/>
        <v>78</v>
      </c>
      <c r="I3413" t="str">
        <f t="shared" si="213"/>
        <v>null</v>
      </c>
      <c r="J3413">
        <v>78</v>
      </c>
      <c r="K3413" s="6">
        <v>199.16666666666666</v>
      </c>
      <c r="L3413" t="s">
        <v>8224</v>
      </c>
      <c r="M3413" t="s">
        <v>8246</v>
      </c>
      <c r="N3413">
        <v>1444264372</v>
      </c>
      <c r="O3413" s="11">
        <f t="shared" si="214"/>
        <v>42285.022824074069</v>
      </c>
      <c r="P3413">
        <v>1442536372</v>
      </c>
      <c r="Q3413" s="11">
        <f t="shared" si="215"/>
        <v>42265.022824074069</v>
      </c>
      <c r="R3413" t="b">
        <v>0</v>
      </c>
      <c r="S3413" t="b">
        <v>1</v>
      </c>
      <c r="T3413" t="s">
        <v>8271</v>
      </c>
      <c r="U3413" t="s">
        <v>8317</v>
      </c>
      <c r="V3413" t="s">
        <v>8318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v>100</v>
      </c>
      <c r="G3414" t="s">
        <v>8219</v>
      </c>
      <c r="H3414">
        <f t="shared" si="212"/>
        <v>26</v>
      </c>
      <c r="I3414" t="str">
        <f t="shared" si="213"/>
        <v>null</v>
      </c>
      <c r="J3414">
        <v>26</v>
      </c>
      <c r="K3414" s="6">
        <v>115.38461538461539</v>
      </c>
      <c r="L3414" t="s">
        <v>8225</v>
      </c>
      <c r="M3414" t="s">
        <v>8247</v>
      </c>
      <c r="N3414">
        <v>1411858862</v>
      </c>
      <c r="O3414" s="11">
        <f t="shared" si="214"/>
        <v>41909.959050925929</v>
      </c>
      <c r="P3414">
        <v>1409266862</v>
      </c>
      <c r="Q3414" s="11">
        <f t="shared" si="215"/>
        <v>41879.959050925929</v>
      </c>
      <c r="R3414" t="b">
        <v>0</v>
      </c>
      <c r="S3414" t="b">
        <v>1</v>
      </c>
      <c r="T3414" t="s">
        <v>8271</v>
      </c>
      <c r="U3414" t="s">
        <v>8317</v>
      </c>
      <c r="V3414" t="s">
        <v>8318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v>130</v>
      </c>
      <c r="G3415" t="s">
        <v>8219</v>
      </c>
      <c r="H3415">
        <f t="shared" si="212"/>
        <v>14</v>
      </c>
      <c r="I3415" t="str">
        <f t="shared" si="213"/>
        <v>null</v>
      </c>
      <c r="J3415">
        <v>14</v>
      </c>
      <c r="K3415" s="6">
        <v>46.428571428571431</v>
      </c>
      <c r="L3415" t="s">
        <v>8224</v>
      </c>
      <c r="M3415" t="s">
        <v>8246</v>
      </c>
      <c r="N3415">
        <v>1425099540</v>
      </c>
      <c r="O3415" s="11">
        <f t="shared" si="214"/>
        <v>42063.207638888889</v>
      </c>
      <c r="P3415">
        <v>1424280938</v>
      </c>
      <c r="Q3415" s="11">
        <f t="shared" si="215"/>
        <v>42053.733078703706</v>
      </c>
      <c r="R3415" t="b">
        <v>0</v>
      </c>
      <c r="S3415" t="b">
        <v>1</v>
      </c>
      <c r="T3415" t="s">
        <v>8271</v>
      </c>
      <c r="U3415" t="s">
        <v>8317</v>
      </c>
      <c r="V3415" t="s">
        <v>8318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v>103.49999999999999</v>
      </c>
      <c r="G3416" t="s">
        <v>8219</v>
      </c>
      <c r="H3416">
        <f t="shared" si="212"/>
        <v>44</v>
      </c>
      <c r="I3416" t="str">
        <f t="shared" si="213"/>
        <v>null</v>
      </c>
      <c r="J3416">
        <v>44</v>
      </c>
      <c r="K3416" s="6">
        <v>70.568181818181813</v>
      </c>
      <c r="L3416" t="s">
        <v>8224</v>
      </c>
      <c r="M3416" t="s">
        <v>8246</v>
      </c>
      <c r="N3416">
        <v>1480579140</v>
      </c>
      <c r="O3416" s="11">
        <f t="shared" si="214"/>
        <v>42705.332638888889</v>
      </c>
      <c r="P3416">
        <v>1478030325</v>
      </c>
      <c r="Q3416" s="11">
        <f t="shared" si="215"/>
        <v>42675.832465277781</v>
      </c>
      <c r="R3416" t="b">
        <v>0</v>
      </c>
      <c r="S3416" t="b">
        <v>1</v>
      </c>
      <c r="T3416" t="s">
        <v>8271</v>
      </c>
      <c r="U3416" t="s">
        <v>8317</v>
      </c>
      <c r="V3416" t="s">
        <v>8318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v>100</v>
      </c>
      <c r="G3417" t="s">
        <v>8219</v>
      </c>
      <c r="H3417">
        <f t="shared" si="212"/>
        <v>9</v>
      </c>
      <c r="I3417" t="str">
        <f t="shared" si="213"/>
        <v>null</v>
      </c>
      <c r="J3417">
        <v>9</v>
      </c>
      <c r="K3417" s="6">
        <v>22.222222222222221</v>
      </c>
      <c r="L3417" t="s">
        <v>8224</v>
      </c>
      <c r="M3417" t="s">
        <v>8246</v>
      </c>
      <c r="N3417">
        <v>1460935800</v>
      </c>
      <c r="O3417" s="11">
        <f t="shared" si="214"/>
        <v>42477.979166666672</v>
      </c>
      <c r="P3417">
        <v>1459999656</v>
      </c>
      <c r="Q3417" s="11">
        <f t="shared" si="215"/>
        <v>42467.144166666665</v>
      </c>
      <c r="R3417" t="b">
        <v>0</v>
      </c>
      <c r="S3417" t="b">
        <v>1</v>
      </c>
      <c r="T3417" t="s">
        <v>8271</v>
      </c>
      <c r="U3417" t="s">
        <v>8317</v>
      </c>
      <c r="V3417" t="s">
        <v>8318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v>119.6</v>
      </c>
      <c r="G3418" t="s">
        <v>8219</v>
      </c>
      <c r="H3418">
        <f t="shared" si="212"/>
        <v>30</v>
      </c>
      <c r="I3418" t="str">
        <f t="shared" si="213"/>
        <v>null</v>
      </c>
      <c r="J3418">
        <v>30</v>
      </c>
      <c r="K3418" s="6">
        <v>159.46666666666667</v>
      </c>
      <c r="L3418" t="s">
        <v>8225</v>
      </c>
      <c r="M3418" t="s">
        <v>8247</v>
      </c>
      <c r="N3418">
        <v>1429813800</v>
      </c>
      <c r="O3418" s="11">
        <f t="shared" si="214"/>
        <v>42117.770833333328</v>
      </c>
      <c r="P3418">
        <v>1427363645</v>
      </c>
      <c r="Q3418" s="11">
        <f t="shared" si="215"/>
        <v>42089.412557870368</v>
      </c>
      <c r="R3418" t="b">
        <v>0</v>
      </c>
      <c r="S3418" t="b">
        <v>1</v>
      </c>
      <c r="T3418" t="s">
        <v>8271</v>
      </c>
      <c r="U3418" t="s">
        <v>8317</v>
      </c>
      <c r="V3418" t="s">
        <v>8318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v>100.00058823529412</v>
      </c>
      <c r="G3419" t="s">
        <v>8219</v>
      </c>
      <c r="H3419">
        <f t="shared" si="212"/>
        <v>45</v>
      </c>
      <c r="I3419" t="str">
        <f t="shared" si="213"/>
        <v>null</v>
      </c>
      <c r="J3419">
        <v>45</v>
      </c>
      <c r="K3419" s="6">
        <v>37.777999999999999</v>
      </c>
      <c r="L3419" t="s">
        <v>8224</v>
      </c>
      <c r="M3419" t="s">
        <v>8246</v>
      </c>
      <c r="N3419">
        <v>1414284180</v>
      </c>
      <c r="O3419" s="11">
        <f t="shared" si="214"/>
        <v>41938.029861111114</v>
      </c>
      <c r="P3419">
        <v>1410558948</v>
      </c>
      <c r="Q3419" s="11">
        <f t="shared" si="215"/>
        <v>41894.91375</v>
      </c>
      <c r="R3419" t="b">
        <v>0</v>
      </c>
      <c r="S3419" t="b">
        <v>1</v>
      </c>
      <c r="T3419" t="s">
        <v>8271</v>
      </c>
      <c r="U3419" t="s">
        <v>8317</v>
      </c>
      <c r="V3419" t="s">
        <v>8318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v>100.875</v>
      </c>
      <c r="G3420" t="s">
        <v>8219</v>
      </c>
      <c r="H3420">
        <f t="shared" si="212"/>
        <v>56</v>
      </c>
      <c r="I3420" t="str">
        <f t="shared" si="213"/>
        <v>null</v>
      </c>
      <c r="J3420">
        <v>56</v>
      </c>
      <c r="K3420" s="6">
        <v>72.053571428571431</v>
      </c>
      <c r="L3420" t="s">
        <v>8224</v>
      </c>
      <c r="M3420" t="s">
        <v>8246</v>
      </c>
      <c r="N3420">
        <v>1400875307</v>
      </c>
      <c r="O3420" s="11">
        <f t="shared" si="214"/>
        <v>41782.83457175926</v>
      </c>
      <c r="P3420">
        <v>1398283307</v>
      </c>
      <c r="Q3420" s="11">
        <f t="shared" si="215"/>
        <v>41752.83457175926</v>
      </c>
      <c r="R3420" t="b">
        <v>0</v>
      </c>
      <c r="S3420" t="b">
        <v>1</v>
      </c>
      <c r="T3420" t="s">
        <v>8271</v>
      </c>
      <c r="U3420" t="s">
        <v>8317</v>
      </c>
      <c r="V3420" t="s">
        <v>8318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v>106.54545454545455</v>
      </c>
      <c r="G3421" t="s">
        <v>8219</v>
      </c>
      <c r="H3421">
        <f t="shared" si="212"/>
        <v>46</v>
      </c>
      <c r="I3421" t="str">
        <f t="shared" si="213"/>
        <v>null</v>
      </c>
      <c r="J3421">
        <v>46</v>
      </c>
      <c r="K3421" s="6">
        <v>63.695652173913047</v>
      </c>
      <c r="L3421" t="s">
        <v>8241</v>
      </c>
      <c r="M3421" t="s">
        <v>8249</v>
      </c>
      <c r="N3421">
        <v>1459978200</v>
      </c>
      <c r="O3421" s="11">
        <f t="shared" si="214"/>
        <v>42466.895833333328</v>
      </c>
      <c r="P3421">
        <v>1458416585</v>
      </c>
      <c r="Q3421" s="11">
        <f t="shared" si="215"/>
        <v>42448.821585648147</v>
      </c>
      <c r="R3421" t="b">
        <v>0</v>
      </c>
      <c r="S3421" t="b">
        <v>1</v>
      </c>
      <c r="T3421" t="s">
        <v>8271</v>
      </c>
      <c r="U3421" t="s">
        <v>8317</v>
      </c>
      <c r="V3421" t="s">
        <v>8318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v>138</v>
      </c>
      <c r="G3422" t="s">
        <v>8219</v>
      </c>
      <c r="H3422">
        <f t="shared" si="212"/>
        <v>34</v>
      </c>
      <c r="I3422" t="str">
        <f t="shared" si="213"/>
        <v>null</v>
      </c>
      <c r="J3422">
        <v>34</v>
      </c>
      <c r="K3422" s="6">
        <v>28.411764705882351</v>
      </c>
      <c r="L3422" t="s">
        <v>8225</v>
      </c>
      <c r="M3422" t="s">
        <v>8247</v>
      </c>
      <c r="N3422">
        <v>1455408000</v>
      </c>
      <c r="O3422" s="11">
        <f t="shared" si="214"/>
        <v>42414</v>
      </c>
      <c r="P3422">
        <v>1454638202</v>
      </c>
      <c r="Q3422" s="11">
        <f t="shared" si="215"/>
        <v>42405.090300925927</v>
      </c>
      <c r="R3422" t="b">
        <v>0</v>
      </c>
      <c r="S3422" t="b">
        <v>1</v>
      </c>
      <c r="T3422" t="s">
        <v>8271</v>
      </c>
      <c r="U3422" t="s">
        <v>8317</v>
      </c>
      <c r="V3422" t="s">
        <v>8318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v>101.15</v>
      </c>
      <c r="G3423" t="s">
        <v>8219</v>
      </c>
      <c r="H3423">
        <f t="shared" si="212"/>
        <v>98</v>
      </c>
      <c r="I3423" t="str">
        <f t="shared" si="213"/>
        <v>null</v>
      </c>
      <c r="J3423">
        <v>98</v>
      </c>
      <c r="K3423" s="6">
        <v>103.21428571428571</v>
      </c>
      <c r="L3423" t="s">
        <v>8224</v>
      </c>
      <c r="M3423" t="s">
        <v>8246</v>
      </c>
      <c r="N3423">
        <v>1425495563</v>
      </c>
      <c r="O3423" s="11">
        <f t="shared" si="214"/>
        <v>42067.791238425925</v>
      </c>
      <c r="P3423">
        <v>1422903563</v>
      </c>
      <c r="Q3423" s="11">
        <f t="shared" si="215"/>
        <v>42037.791238425925</v>
      </c>
      <c r="R3423" t="b">
        <v>0</v>
      </c>
      <c r="S3423" t="b">
        <v>1</v>
      </c>
      <c r="T3423" t="s">
        <v>8271</v>
      </c>
      <c r="U3423" t="s">
        <v>8317</v>
      </c>
      <c r="V3423" t="s">
        <v>8318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v>109.1</v>
      </c>
      <c r="G3424" t="s">
        <v>8219</v>
      </c>
      <c r="H3424">
        <f t="shared" si="212"/>
        <v>46</v>
      </c>
      <c r="I3424" t="str">
        <f t="shared" si="213"/>
        <v>null</v>
      </c>
      <c r="J3424">
        <v>46</v>
      </c>
      <c r="K3424" s="6">
        <v>71.152173913043484</v>
      </c>
      <c r="L3424" t="s">
        <v>8225</v>
      </c>
      <c r="M3424" t="s">
        <v>8247</v>
      </c>
      <c r="N3424">
        <v>1450051200</v>
      </c>
      <c r="O3424" s="11">
        <f t="shared" si="214"/>
        <v>42352</v>
      </c>
      <c r="P3424">
        <v>1447594176</v>
      </c>
      <c r="Q3424" s="11">
        <f t="shared" si="215"/>
        <v>42323.562222222223</v>
      </c>
      <c r="R3424" t="b">
        <v>0</v>
      </c>
      <c r="S3424" t="b">
        <v>1</v>
      </c>
      <c r="T3424" t="s">
        <v>8271</v>
      </c>
      <c r="U3424" t="s">
        <v>8317</v>
      </c>
      <c r="V3424" t="s">
        <v>8318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v>140</v>
      </c>
      <c r="G3425" t="s">
        <v>8219</v>
      </c>
      <c r="H3425">
        <f t="shared" si="212"/>
        <v>10</v>
      </c>
      <c r="I3425" t="str">
        <f t="shared" si="213"/>
        <v>null</v>
      </c>
      <c r="J3425">
        <v>10</v>
      </c>
      <c r="K3425" s="6">
        <v>35</v>
      </c>
      <c r="L3425" t="s">
        <v>8224</v>
      </c>
      <c r="M3425" t="s">
        <v>8246</v>
      </c>
      <c r="N3425">
        <v>1429912341</v>
      </c>
      <c r="O3425" s="11">
        <f t="shared" si="214"/>
        <v>42118.911354166667</v>
      </c>
      <c r="P3425">
        <v>1427320341</v>
      </c>
      <c r="Q3425" s="11">
        <f t="shared" si="215"/>
        <v>42088.911354166667</v>
      </c>
      <c r="R3425" t="b">
        <v>0</v>
      </c>
      <c r="S3425" t="b">
        <v>1</v>
      </c>
      <c r="T3425" t="s">
        <v>8271</v>
      </c>
      <c r="U3425" t="s">
        <v>8317</v>
      </c>
      <c r="V3425" t="s">
        <v>8318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v>103.58333333333334</v>
      </c>
      <c r="G3426" t="s">
        <v>8219</v>
      </c>
      <c r="H3426">
        <f t="shared" si="212"/>
        <v>76</v>
      </c>
      <c r="I3426" t="str">
        <f t="shared" si="213"/>
        <v>null</v>
      </c>
      <c r="J3426">
        <v>76</v>
      </c>
      <c r="K3426" s="6">
        <v>81.776315789473685</v>
      </c>
      <c r="L3426" t="s">
        <v>8224</v>
      </c>
      <c r="M3426" t="s">
        <v>8246</v>
      </c>
      <c r="N3426">
        <v>1423119540</v>
      </c>
      <c r="O3426" s="11">
        <f t="shared" si="214"/>
        <v>42040.290972222225</v>
      </c>
      <c r="P3426">
        <v>1421252084</v>
      </c>
      <c r="Q3426" s="11">
        <f t="shared" si="215"/>
        <v>42018.676898148144</v>
      </c>
      <c r="R3426" t="b">
        <v>0</v>
      </c>
      <c r="S3426" t="b">
        <v>1</v>
      </c>
      <c r="T3426" t="s">
        <v>8271</v>
      </c>
      <c r="U3426" t="s">
        <v>8317</v>
      </c>
      <c r="V3426" t="s">
        <v>8318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v>102.97033333333331</v>
      </c>
      <c r="G3427" t="s">
        <v>8219</v>
      </c>
      <c r="H3427">
        <f t="shared" si="212"/>
        <v>104</v>
      </c>
      <c r="I3427" t="str">
        <f t="shared" si="213"/>
        <v>null</v>
      </c>
      <c r="J3427">
        <v>104</v>
      </c>
      <c r="K3427" s="6">
        <v>297.02980769230766</v>
      </c>
      <c r="L3427" t="s">
        <v>8224</v>
      </c>
      <c r="M3427" t="s">
        <v>8246</v>
      </c>
      <c r="N3427">
        <v>1412434136</v>
      </c>
      <c r="O3427" s="11">
        <f t="shared" si="214"/>
        <v>41916.617314814815</v>
      </c>
      <c r="P3427">
        <v>1409669336</v>
      </c>
      <c r="Q3427" s="11">
        <f t="shared" si="215"/>
        <v>41884.617314814815</v>
      </c>
      <c r="R3427" t="b">
        <v>0</v>
      </c>
      <c r="S3427" t="b">
        <v>1</v>
      </c>
      <c r="T3427" t="s">
        <v>8271</v>
      </c>
      <c r="U3427" t="s">
        <v>8317</v>
      </c>
      <c r="V3427" t="s">
        <v>8318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v>108.13333333333333</v>
      </c>
      <c r="G3428" t="s">
        <v>8219</v>
      </c>
      <c r="H3428">
        <f t="shared" si="212"/>
        <v>87</v>
      </c>
      <c r="I3428" t="str">
        <f t="shared" si="213"/>
        <v>null</v>
      </c>
      <c r="J3428">
        <v>87</v>
      </c>
      <c r="K3428" s="6">
        <v>46.609195402298852</v>
      </c>
      <c r="L3428" t="s">
        <v>8224</v>
      </c>
      <c r="M3428" t="s">
        <v>8246</v>
      </c>
      <c r="N3428">
        <v>1411264800</v>
      </c>
      <c r="O3428" s="11">
        <f t="shared" si="214"/>
        <v>41903.083333333336</v>
      </c>
      <c r="P3428">
        <v>1409620903</v>
      </c>
      <c r="Q3428" s="11">
        <f t="shared" si="215"/>
        <v>41884.056747685187</v>
      </c>
      <c r="R3428" t="b">
        <v>0</v>
      </c>
      <c r="S3428" t="b">
        <v>1</v>
      </c>
      <c r="T3428" t="s">
        <v>8271</v>
      </c>
      <c r="U3428" t="s">
        <v>8317</v>
      </c>
      <c r="V3428" t="s">
        <v>8318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v>100</v>
      </c>
      <c r="G3429" t="s">
        <v>8219</v>
      </c>
      <c r="H3429">
        <f t="shared" si="212"/>
        <v>29</v>
      </c>
      <c r="I3429" t="str">
        <f t="shared" si="213"/>
        <v>null</v>
      </c>
      <c r="J3429">
        <v>29</v>
      </c>
      <c r="K3429" s="6">
        <v>51.724137931034484</v>
      </c>
      <c r="L3429" t="s">
        <v>8225</v>
      </c>
      <c r="M3429" t="s">
        <v>8247</v>
      </c>
      <c r="N3429">
        <v>1404314952</v>
      </c>
      <c r="O3429" s="11">
        <f t="shared" si="214"/>
        <v>41822.645277777774</v>
      </c>
      <c r="P3429">
        <v>1401722952</v>
      </c>
      <c r="Q3429" s="11">
        <f t="shared" si="215"/>
        <v>41792.645277777774</v>
      </c>
      <c r="R3429" t="b">
        <v>0</v>
      </c>
      <c r="S3429" t="b">
        <v>1</v>
      </c>
      <c r="T3429" t="s">
        <v>8271</v>
      </c>
      <c r="U3429" t="s">
        <v>8317</v>
      </c>
      <c r="V3429" t="s">
        <v>8318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v>102.75000000000001</v>
      </c>
      <c r="G3430" t="s">
        <v>8219</v>
      </c>
      <c r="H3430">
        <f t="shared" si="212"/>
        <v>51</v>
      </c>
      <c r="I3430" t="str">
        <f t="shared" si="213"/>
        <v>null</v>
      </c>
      <c r="J3430">
        <v>51</v>
      </c>
      <c r="K3430" s="6">
        <v>40.294117647058826</v>
      </c>
      <c r="L3430" t="s">
        <v>8225</v>
      </c>
      <c r="M3430" t="s">
        <v>8247</v>
      </c>
      <c r="N3430">
        <v>1425142800</v>
      </c>
      <c r="O3430" s="11">
        <f t="shared" si="214"/>
        <v>42063.708333333328</v>
      </c>
      <c r="P3430">
        <v>1422983847</v>
      </c>
      <c r="Q3430" s="11">
        <f t="shared" si="215"/>
        <v>42038.720451388886</v>
      </c>
      <c r="R3430" t="b">
        <v>0</v>
      </c>
      <c r="S3430" t="b">
        <v>1</v>
      </c>
      <c r="T3430" t="s">
        <v>8271</v>
      </c>
      <c r="U3430" t="s">
        <v>8317</v>
      </c>
      <c r="V3430" t="s">
        <v>8318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v>130</v>
      </c>
      <c r="G3431" t="s">
        <v>8219</v>
      </c>
      <c r="H3431">
        <f t="shared" si="212"/>
        <v>12</v>
      </c>
      <c r="I3431" t="str">
        <f t="shared" si="213"/>
        <v>null</v>
      </c>
      <c r="J3431">
        <v>12</v>
      </c>
      <c r="K3431" s="6">
        <v>16.25</v>
      </c>
      <c r="L3431" t="s">
        <v>8225</v>
      </c>
      <c r="M3431" t="s">
        <v>8247</v>
      </c>
      <c r="N3431">
        <v>1478046661</v>
      </c>
      <c r="O3431" s="11">
        <f t="shared" si="214"/>
        <v>42676.021539351852</v>
      </c>
      <c r="P3431">
        <v>1476837061</v>
      </c>
      <c r="Q3431" s="11">
        <f t="shared" si="215"/>
        <v>42662.021539351852</v>
      </c>
      <c r="R3431" t="b">
        <v>0</v>
      </c>
      <c r="S3431" t="b">
        <v>1</v>
      </c>
      <c r="T3431" t="s">
        <v>8271</v>
      </c>
      <c r="U3431" t="s">
        <v>8317</v>
      </c>
      <c r="V3431" t="s">
        <v>8318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v>108.54949999999999</v>
      </c>
      <c r="G3432" t="s">
        <v>8219</v>
      </c>
      <c r="H3432">
        <f t="shared" si="212"/>
        <v>72</v>
      </c>
      <c r="I3432" t="str">
        <f t="shared" si="213"/>
        <v>null</v>
      </c>
      <c r="J3432">
        <v>72</v>
      </c>
      <c r="K3432" s="6">
        <v>30.152638888888887</v>
      </c>
      <c r="L3432" t="s">
        <v>8225</v>
      </c>
      <c r="M3432" t="s">
        <v>8247</v>
      </c>
      <c r="N3432">
        <v>1406760101</v>
      </c>
      <c r="O3432" s="11">
        <f t="shared" si="214"/>
        <v>41850.945613425924</v>
      </c>
      <c r="P3432">
        <v>1404168101</v>
      </c>
      <c r="Q3432" s="11">
        <f t="shared" si="215"/>
        <v>41820.945613425924</v>
      </c>
      <c r="R3432" t="b">
        <v>0</v>
      </c>
      <c r="S3432" t="b">
        <v>1</v>
      </c>
      <c r="T3432" t="s">
        <v>8271</v>
      </c>
      <c r="U3432" t="s">
        <v>8317</v>
      </c>
      <c r="V3432" t="s">
        <v>8318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v>100</v>
      </c>
      <c r="G3433" t="s">
        <v>8219</v>
      </c>
      <c r="H3433">
        <f t="shared" si="212"/>
        <v>21</v>
      </c>
      <c r="I3433" t="str">
        <f t="shared" si="213"/>
        <v>null</v>
      </c>
      <c r="J3433">
        <v>21</v>
      </c>
      <c r="K3433" s="6">
        <v>95.238095238095241</v>
      </c>
      <c r="L3433" t="s">
        <v>8224</v>
      </c>
      <c r="M3433" t="s">
        <v>8246</v>
      </c>
      <c r="N3433">
        <v>1408383153</v>
      </c>
      <c r="O3433" s="11">
        <f t="shared" si="214"/>
        <v>41869.730937500004</v>
      </c>
      <c r="P3433">
        <v>1405791153</v>
      </c>
      <c r="Q3433" s="11">
        <f t="shared" si="215"/>
        <v>41839.730937500004</v>
      </c>
      <c r="R3433" t="b">
        <v>0</v>
      </c>
      <c r="S3433" t="b">
        <v>1</v>
      </c>
      <c r="T3433" t="s">
        <v>8271</v>
      </c>
      <c r="U3433" t="s">
        <v>8317</v>
      </c>
      <c r="V3433" t="s">
        <v>8318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v>109.65</v>
      </c>
      <c r="G3434" t="s">
        <v>8219</v>
      </c>
      <c r="H3434">
        <f t="shared" si="212"/>
        <v>42</v>
      </c>
      <c r="I3434" t="str">
        <f t="shared" si="213"/>
        <v>null</v>
      </c>
      <c r="J3434">
        <v>42</v>
      </c>
      <c r="K3434" s="6">
        <v>52.214285714285715</v>
      </c>
      <c r="L3434" t="s">
        <v>8224</v>
      </c>
      <c r="M3434" t="s">
        <v>8246</v>
      </c>
      <c r="N3434">
        <v>1454709600</v>
      </c>
      <c r="O3434" s="11">
        <f t="shared" si="214"/>
        <v>42405.916666666672</v>
      </c>
      <c r="P3434">
        <v>1452520614</v>
      </c>
      <c r="Q3434" s="11">
        <f t="shared" si="215"/>
        <v>42380.581180555557</v>
      </c>
      <c r="R3434" t="b">
        <v>0</v>
      </c>
      <c r="S3434" t="b">
        <v>1</v>
      </c>
      <c r="T3434" t="s">
        <v>8271</v>
      </c>
      <c r="U3434" t="s">
        <v>8317</v>
      </c>
      <c r="V3434" t="s">
        <v>8318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v>100.26315789473684</v>
      </c>
      <c r="G3435" t="s">
        <v>8219</v>
      </c>
      <c r="H3435">
        <f t="shared" si="212"/>
        <v>71</v>
      </c>
      <c r="I3435" t="str">
        <f t="shared" si="213"/>
        <v>null</v>
      </c>
      <c r="J3435">
        <v>71</v>
      </c>
      <c r="K3435" s="6">
        <v>134.1549295774648</v>
      </c>
      <c r="L3435" t="s">
        <v>8224</v>
      </c>
      <c r="M3435" t="s">
        <v>8246</v>
      </c>
      <c r="N3435">
        <v>1402974000</v>
      </c>
      <c r="O3435" s="11">
        <f t="shared" si="214"/>
        <v>41807.125</v>
      </c>
      <c r="P3435">
        <v>1400290255</v>
      </c>
      <c r="Q3435" s="11">
        <f t="shared" si="215"/>
        <v>41776.063136574077</v>
      </c>
      <c r="R3435" t="b">
        <v>0</v>
      </c>
      <c r="S3435" t="b">
        <v>1</v>
      </c>
      <c r="T3435" t="s">
        <v>8271</v>
      </c>
      <c r="U3435" t="s">
        <v>8317</v>
      </c>
      <c r="V3435" t="s">
        <v>8318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v>105.55000000000001</v>
      </c>
      <c r="G3436" t="s">
        <v>8219</v>
      </c>
      <c r="H3436">
        <f t="shared" si="212"/>
        <v>168</v>
      </c>
      <c r="I3436" t="str">
        <f t="shared" si="213"/>
        <v>null</v>
      </c>
      <c r="J3436">
        <v>168</v>
      </c>
      <c r="K3436" s="6">
        <v>62.827380952380949</v>
      </c>
      <c r="L3436" t="s">
        <v>8224</v>
      </c>
      <c r="M3436" t="s">
        <v>8246</v>
      </c>
      <c r="N3436">
        <v>1404983269</v>
      </c>
      <c r="O3436" s="11">
        <f t="shared" si="214"/>
        <v>41830.380428240744</v>
      </c>
      <c r="P3436">
        <v>1402391269</v>
      </c>
      <c r="Q3436" s="11">
        <f t="shared" si="215"/>
        <v>41800.380428240744</v>
      </c>
      <c r="R3436" t="b">
        <v>0</v>
      </c>
      <c r="S3436" t="b">
        <v>1</v>
      </c>
      <c r="T3436" t="s">
        <v>8271</v>
      </c>
      <c r="U3436" t="s">
        <v>8317</v>
      </c>
      <c r="V3436" t="s">
        <v>8318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v>112.00000000000001</v>
      </c>
      <c r="G3437" t="s">
        <v>8219</v>
      </c>
      <c r="H3437">
        <f t="shared" si="212"/>
        <v>19</v>
      </c>
      <c r="I3437" t="str">
        <f t="shared" si="213"/>
        <v>null</v>
      </c>
      <c r="J3437">
        <v>19</v>
      </c>
      <c r="K3437" s="6">
        <v>58.94736842105263</v>
      </c>
      <c r="L3437" t="s">
        <v>8224</v>
      </c>
      <c r="M3437" t="s">
        <v>8246</v>
      </c>
      <c r="N3437">
        <v>1470538800</v>
      </c>
      <c r="O3437" s="11">
        <f t="shared" si="214"/>
        <v>42589.125</v>
      </c>
      <c r="P3437">
        <v>1469112493</v>
      </c>
      <c r="Q3437" s="11">
        <f t="shared" si="215"/>
        <v>42572.61681712963</v>
      </c>
      <c r="R3437" t="b">
        <v>0</v>
      </c>
      <c r="S3437" t="b">
        <v>1</v>
      </c>
      <c r="T3437" t="s">
        <v>8271</v>
      </c>
      <c r="U3437" t="s">
        <v>8317</v>
      </c>
      <c r="V3437" t="s">
        <v>8318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v>105.89999999999999</v>
      </c>
      <c r="G3438" t="s">
        <v>8219</v>
      </c>
      <c r="H3438">
        <f t="shared" si="212"/>
        <v>37</v>
      </c>
      <c r="I3438" t="str">
        <f t="shared" si="213"/>
        <v>null</v>
      </c>
      <c r="J3438">
        <v>37</v>
      </c>
      <c r="K3438" s="6">
        <v>143.1081081081081</v>
      </c>
      <c r="L3438" t="s">
        <v>8224</v>
      </c>
      <c r="M3438" t="s">
        <v>8246</v>
      </c>
      <c r="N3438">
        <v>1408638480</v>
      </c>
      <c r="O3438" s="11">
        <f t="shared" si="214"/>
        <v>41872.686111111114</v>
      </c>
      <c r="P3438">
        <v>1406811593</v>
      </c>
      <c r="Q3438" s="11">
        <f t="shared" si="215"/>
        <v>41851.541585648149</v>
      </c>
      <c r="R3438" t="b">
        <v>0</v>
      </c>
      <c r="S3438" t="b">
        <v>1</v>
      </c>
      <c r="T3438" t="s">
        <v>8271</v>
      </c>
      <c r="U3438" t="s">
        <v>8317</v>
      </c>
      <c r="V3438" t="s">
        <v>8318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v>101</v>
      </c>
      <c r="G3439" t="s">
        <v>8219</v>
      </c>
      <c r="H3439">
        <f t="shared" si="212"/>
        <v>36</v>
      </c>
      <c r="I3439" t="str">
        <f t="shared" si="213"/>
        <v>null</v>
      </c>
      <c r="J3439">
        <v>36</v>
      </c>
      <c r="K3439" s="6">
        <v>84.166666666666671</v>
      </c>
      <c r="L3439" t="s">
        <v>8224</v>
      </c>
      <c r="M3439" t="s">
        <v>8246</v>
      </c>
      <c r="N3439">
        <v>1440003820</v>
      </c>
      <c r="O3439" s="11">
        <f t="shared" si="214"/>
        <v>42235.710879629631</v>
      </c>
      <c r="P3439">
        <v>1437411820</v>
      </c>
      <c r="Q3439" s="11">
        <f t="shared" si="215"/>
        <v>42205.710879629631</v>
      </c>
      <c r="R3439" t="b">
        <v>0</v>
      </c>
      <c r="S3439" t="b">
        <v>1</v>
      </c>
      <c r="T3439" t="s">
        <v>8271</v>
      </c>
      <c r="U3439" t="s">
        <v>8317</v>
      </c>
      <c r="V3439" t="s">
        <v>8318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v>104.2</v>
      </c>
      <c r="G3440" t="s">
        <v>8219</v>
      </c>
      <c r="H3440">
        <f t="shared" si="212"/>
        <v>14</v>
      </c>
      <c r="I3440" t="str">
        <f t="shared" si="213"/>
        <v>null</v>
      </c>
      <c r="J3440">
        <v>14</v>
      </c>
      <c r="K3440" s="6">
        <v>186.07142857142858</v>
      </c>
      <c r="L3440" t="s">
        <v>8225</v>
      </c>
      <c r="M3440" t="s">
        <v>8247</v>
      </c>
      <c r="N3440">
        <v>1430600400</v>
      </c>
      <c r="O3440" s="11">
        <f t="shared" si="214"/>
        <v>42126.875</v>
      </c>
      <c r="P3440">
        <v>1428358567</v>
      </c>
      <c r="Q3440" s="11">
        <f t="shared" si="215"/>
        <v>42100.927858796291</v>
      </c>
      <c r="R3440" t="b">
        <v>0</v>
      </c>
      <c r="S3440" t="b">
        <v>1</v>
      </c>
      <c r="T3440" t="s">
        <v>8271</v>
      </c>
      <c r="U3440" t="s">
        <v>8317</v>
      </c>
      <c r="V3440" t="s">
        <v>8318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v>134.67833333333334</v>
      </c>
      <c r="G3441" t="s">
        <v>8219</v>
      </c>
      <c r="H3441">
        <f t="shared" si="212"/>
        <v>18</v>
      </c>
      <c r="I3441" t="str">
        <f t="shared" si="213"/>
        <v>null</v>
      </c>
      <c r="J3441">
        <v>18</v>
      </c>
      <c r="K3441" s="6">
        <v>89.785555555555561</v>
      </c>
      <c r="L3441" t="s">
        <v>8224</v>
      </c>
      <c r="M3441" t="s">
        <v>8246</v>
      </c>
      <c r="N3441">
        <v>1453179540</v>
      </c>
      <c r="O3441" s="11">
        <f t="shared" si="214"/>
        <v>42388.207638888889</v>
      </c>
      <c r="P3441">
        <v>1452030730</v>
      </c>
      <c r="Q3441" s="11">
        <f t="shared" si="215"/>
        <v>42374.911226851851</v>
      </c>
      <c r="R3441" t="b">
        <v>0</v>
      </c>
      <c r="S3441" t="b">
        <v>1</v>
      </c>
      <c r="T3441" t="s">
        <v>8271</v>
      </c>
      <c r="U3441" t="s">
        <v>8317</v>
      </c>
      <c r="V3441" t="s">
        <v>8318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v>105.2184</v>
      </c>
      <c r="G3442" t="s">
        <v>8219</v>
      </c>
      <c r="H3442">
        <f t="shared" si="212"/>
        <v>82</v>
      </c>
      <c r="I3442" t="str">
        <f t="shared" si="213"/>
        <v>null</v>
      </c>
      <c r="J3442">
        <v>82</v>
      </c>
      <c r="K3442" s="6">
        <v>64.157560975609755</v>
      </c>
      <c r="L3442" t="s">
        <v>8224</v>
      </c>
      <c r="M3442" t="s">
        <v>8246</v>
      </c>
      <c r="N3442">
        <v>1405095300</v>
      </c>
      <c r="O3442" s="11">
        <f t="shared" si="214"/>
        <v>41831.677083333336</v>
      </c>
      <c r="P3442">
        <v>1403146628</v>
      </c>
      <c r="Q3442" s="11">
        <f t="shared" si="215"/>
        <v>41809.12300925926</v>
      </c>
      <c r="R3442" t="b">
        <v>0</v>
      </c>
      <c r="S3442" t="b">
        <v>1</v>
      </c>
      <c r="T3442" t="s">
        <v>8271</v>
      </c>
      <c r="U3442" t="s">
        <v>8317</v>
      </c>
      <c r="V3442" t="s">
        <v>8318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v>102.60000000000001</v>
      </c>
      <c r="G3443" t="s">
        <v>8219</v>
      </c>
      <c r="H3443">
        <f t="shared" si="212"/>
        <v>43</v>
      </c>
      <c r="I3443" t="str">
        <f t="shared" si="213"/>
        <v>null</v>
      </c>
      <c r="J3443">
        <v>43</v>
      </c>
      <c r="K3443" s="6">
        <v>59.651162790697676</v>
      </c>
      <c r="L3443" t="s">
        <v>8224</v>
      </c>
      <c r="M3443" t="s">
        <v>8246</v>
      </c>
      <c r="N3443">
        <v>1447445820</v>
      </c>
      <c r="O3443" s="11">
        <f t="shared" si="214"/>
        <v>42321.845138888893</v>
      </c>
      <c r="P3443">
        <v>1445077121</v>
      </c>
      <c r="Q3443" s="11">
        <f t="shared" si="215"/>
        <v>42294.429641203707</v>
      </c>
      <c r="R3443" t="b">
        <v>0</v>
      </c>
      <c r="S3443" t="b">
        <v>1</v>
      </c>
      <c r="T3443" t="s">
        <v>8271</v>
      </c>
      <c r="U3443" t="s">
        <v>8317</v>
      </c>
      <c r="V3443" t="s">
        <v>8318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v>100</v>
      </c>
      <c r="G3444" t="s">
        <v>8219</v>
      </c>
      <c r="H3444">
        <f t="shared" si="212"/>
        <v>8</v>
      </c>
      <c r="I3444" t="str">
        <f t="shared" si="213"/>
        <v>null</v>
      </c>
      <c r="J3444">
        <v>8</v>
      </c>
      <c r="K3444" s="6">
        <v>31.25</v>
      </c>
      <c r="L3444" t="s">
        <v>8224</v>
      </c>
      <c r="M3444" t="s">
        <v>8246</v>
      </c>
      <c r="N3444">
        <v>1433016672</v>
      </c>
      <c r="O3444" s="11">
        <f t="shared" si="214"/>
        <v>42154.841111111105</v>
      </c>
      <c r="P3444">
        <v>1430424672</v>
      </c>
      <c r="Q3444" s="11">
        <f t="shared" si="215"/>
        <v>42124.841111111105</v>
      </c>
      <c r="R3444" t="b">
        <v>0</v>
      </c>
      <c r="S3444" t="b">
        <v>1</v>
      </c>
      <c r="T3444" t="s">
        <v>8271</v>
      </c>
      <c r="U3444" t="s">
        <v>8317</v>
      </c>
      <c r="V3444" t="s">
        <v>8318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v>185.5</v>
      </c>
      <c r="G3445" t="s">
        <v>8219</v>
      </c>
      <c r="H3445">
        <f t="shared" si="212"/>
        <v>45</v>
      </c>
      <c r="I3445" t="str">
        <f t="shared" si="213"/>
        <v>null</v>
      </c>
      <c r="J3445">
        <v>45</v>
      </c>
      <c r="K3445" s="6">
        <v>41.222222222222221</v>
      </c>
      <c r="L3445" t="s">
        <v>8224</v>
      </c>
      <c r="M3445" t="s">
        <v>8246</v>
      </c>
      <c r="N3445">
        <v>1410266146</v>
      </c>
      <c r="O3445" s="11">
        <f t="shared" si="214"/>
        <v>41891.524837962963</v>
      </c>
      <c r="P3445">
        <v>1407674146</v>
      </c>
      <c r="Q3445" s="11">
        <f t="shared" si="215"/>
        <v>41861.524837962963</v>
      </c>
      <c r="R3445" t="b">
        <v>0</v>
      </c>
      <c r="S3445" t="b">
        <v>1</v>
      </c>
      <c r="T3445" t="s">
        <v>8271</v>
      </c>
      <c r="U3445" t="s">
        <v>8317</v>
      </c>
      <c r="V3445" t="s">
        <v>8318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v>289</v>
      </c>
      <c r="G3446" t="s">
        <v>8219</v>
      </c>
      <c r="H3446">
        <f t="shared" si="212"/>
        <v>20</v>
      </c>
      <c r="I3446" t="str">
        <f t="shared" si="213"/>
        <v>null</v>
      </c>
      <c r="J3446">
        <v>20</v>
      </c>
      <c r="K3446" s="6">
        <v>43.35</v>
      </c>
      <c r="L3446" t="s">
        <v>8226</v>
      </c>
      <c r="M3446" t="s">
        <v>8248</v>
      </c>
      <c r="N3446">
        <v>1465394340</v>
      </c>
      <c r="O3446" s="11">
        <f t="shared" si="214"/>
        <v>42529.582638888889</v>
      </c>
      <c r="P3446">
        <v>1464677986</v>
      </c>
      <c r="Q3446" s="11">
        <f t="shared" si="215"/>
        <v>42521.291504629626</v>
      </c>
      <c r="R3446" t="b">
        <v>0</v>
      </c>
      <c r="S3446" t="b">
        <v>1</v>
      </c>
      <c r="T3446" t="s">
        <v>8271</v>
      </c>
      <c r="U3446" t="s">
        <v>8317</v>
      </c>
      <c r="V3446" t="s">
        <v>8318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v>100</v>
      </c>
      <c r="G3447" t="s">
        <v>8219</v>
      </c>
      <c r="H3447">
        <f t="shared" si="212"/>
        <v>31</v>
      </c>
      <c r="I3447" t="str">
        <f t="shared" si="213"/>
        <v>null</v>
      </c>
      <c r="J3447">
        <v>31</v>
      </c>
      <c r="K3447" s="6">
        <v>64.516129032258064</v>
      </c>
      <c r="L3447" t="s">
        <v>8225</v>
      </c>
      <c r="M3447" t="s">
        <v>8247</v>
      </c>
      <c r="N3447">
        <v>1445604236</v>
      </c>
      <c r="O3447" s="11">
        <f t="shared" si="214"/>
        <v>42300.530509259261</v>
      </c>
      <c r="P3447">
        <v>1443185036</v>
      </c>
      <c r="Q3447" s="11">
        <f t="shared" si="215"/>
        <v>42272.530509259261</v>
      </c>
      <c r="R3447" t="b">
        <v>0</v>
      </c>
      <c r="S3447" t="b">
        <v>1</v>
      </c>
      <c r="T3447" t="s">
        <v>8271</v>
      </c>
      <c r="U3447" t="s">
        <v>8317</v>
      </c>
      <c r="V3447" t="s">
        <v>8318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v>108.2</v>
      </c>
      <c r="G3448" t="s">
        <v>8219</v>
      </c>
      <c r="H3448">
        <f t="shared" si="212"/>
        <v>25</v>
      </c>
      <c r="I3448" t="str">
        <f t="shared" si="213"/>
        <v>null</v>
      </c>
      <c r="J3448">
        <v>25</v>
      </c>
      <c r="K3448" s="6">
        <v>43.28</v>
      </c>
      <c r="L3448" t="s">
        <v>8225</v>
      </c>
      <c r="M3448" t="s">
        <v>8247</v>
      </c>
      <c r="N3448">
        <v>1423138800</v>
      </c>
      <c r="O3448" s="11">
        <f t="shared" si="214"/>
        <v>42040.513888888891</v>
      </c>
      <c r="P3448">
        <v>1421092725</v>
      </c>
      <c r="Q3448" s="11">
        <f t="shared" si="215"/>
        <v>42016.832465277781</v>
      </c>
      <c r="R3448" t="b">
        <v>0</v>
      </c>
      <c r="S3448" t="b">
        <v>1</v>
      </c>
      <c r="T3448" t="s">
        <v>8271</v>
      </c>
      <c r="U3448" t="s">
        <v>8317</v>
      </c>
      <c r="V3448" t="s">
        <v>8318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v>107.80000000000001</v>
      </c>
      <c r="G3449" t="s">
        <v>8219</v>
      </c>
      <c r="H3449">
        <f t="shared" si="212"/>
        <v>14</v>
      </c>
      <c r="I3449" t="str">
        <f t="shared" si="213"/>
        <v>null</v>
      </c>
      <c r="J3449">
        <v>14</v>
      </c>
      <c r="K3449" s="6">
        <v>77</v>
      </c>
      <c r="L3449" t="s">
        <v>8224</v>
      </c>
      <c r="M3449" t="s">
        <v>8246</v>
      </c>
      <c r="N3449">
        <v>1458332412</v>
      </c>
      <c r="O3449" s="11">
        <f t="shared" si="214"/>
        <v>42447.847361111111</v>
      </c>
      <c r="P3449">
        <v>1454448012</v>
      </c>
      <c r="Q3449" s="11">
        <f t="shared" si="215"/>
        <v>42402.889027777783</v>
      </c>
      <c r="R3449" t="b">
        <v>0</v>
      </c>
      <c r="S3449" t="b">
        <v>1</v>
      </c>
      <c r="T3449" t="s">
        <v>8271</v>
      </c>
      <c r="U3449" t="s">
        <v>8317</v>
      </c>
      <c r="V3449" t="s">
        <v>8318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v>109.76190476190477</v>
      </c>
      <c r="G3450" t="s">
        <v>8219</v>
      </c>
      <c r="H3450">
        <f t="shared" si="212"/>
        <v>45</v>
      </c>
      <c r="I3450" t="str">
        <f t="shared" si="213"/>
        <v>null</v>
      </c>
      <c r="J3450">
        <v>45</v>
      </c>
      <c r="K3450" s="6">
        <v>51.222222222222221</v>
      </c>
      <c r="L3450" t="s">
        <v>8224</v>
      </c>
      <c r="M3450" t="s">
        <v>8246</v>
      </c>
      <c r="N3450">
        <v>1418784689</v>
      </c>
      <c r="O3450" s="11">
        <f t="shared" si="214"/>
        <v>41990.119085648148</v>
      </c>
      <c r="P3450">
        <v>1416192689</v>
      </c>
      <c r="Q3450" s="11">
        <f t="shared" si="215"/>
        <v>41960.119085648148</v>
      </c>
      <c r="R3450" t="b">
        <v>0</v>
      </c>
      <c r="S3450" t="b">
        <v>1</v>
      </c>
      <c r="T3450" t="s">
        <v>8271</v>
      </c>
      <c r="U3450" t="s">
        <v>8317</v>
      </c>
      <c r="V3450" t="s">
        <v>8318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v>170.625</v>
      </c>
      <c r="G3451" t="s">
        <v>8219</v>
      </c>
      <c r="H3451">
        <f t="shared" si="212"/>
        <v>20</v>
      </c>
      <c r="I3451" t="str">
        <f t="shared" si="213"/>
        <v>null</v>
      </c>
      <c r="J3451">
        <v>20</v>
      </c>
      <c r="K3451" s="6">
        <v>68.25</v>
      </c>
      <c r="L3451" t="s">
        <v>8224</v>
      </c>
      <c r="M3451" t="s">
        <v>8246</v>
      </c>
      <c r="N3451">
        <v>1468036800</v>
      </c>
      <c r="O3451" s="11">
        <f t="shared" si="214"/>
        <v>42560.166666666672</v>
      </c>
      <c r="P3451">
        <v>1465607738</v>
      </c>
      <c r="Q3451" s="11">
        <f t="shared" si="215"/>
        <v>42532.052523148144</v>
      </c>
      <c r="R3451" t="b">
        <v>0</v>
      </c>
      <c r="S3451" t="b">
        <v>1</v>
      </c>
      <c r="T3451" t="s">
        <v>8271</v>
      </c>
      <c r="U3451" t="s">
        <v>8317</v>
      </c>
      <c r="V3451" t="s">
        <v>8318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v>152</v>
      </c>
      <c r="G3452" t="s">
        <v>8219</v>
      </c>
      <c r="H3452">
        <f t="shared" si="212"/>
        <v>39</v>
      </c>
      <c r="I3452" t="str">
        <f t="shared" si="213"/>
        <v>null</v>
      </c>
      <c r="J3452">
        <v>39</v>
      </c>
      <c r="K3452" s="6">
        <v>19.487179487179485</v>
      </c>
      <c r="L3452" t="s">
        <v>8225</v>
      </c>
      <c r="M3452" t="s">
        <v>8247</v>
      </c>
      <c r="N3452">
        <v>1427990071</v>
      </c>
      <c r="O3452" s="11">
        <f t="shared" si="214"/>
        <v>42096.662858796291</v>
      </c>
      <c r="P3452">
        <v>1422809671</v>
      </c>
      <c r="Q3452" s="11">
        <f t="shared" si="215"/>
        <v>42036.704525462963</v>
      </c>
      <c r="R3452" t="b">
        <v>0</v>
      </c>
      <c r="S3452" t="b">
        <v>1</v>
      </c>
      <c r="T3452" t="s">
        <v>8271</v>
      </c>
      <c r="U3452" t="s">
        <v>8317</v>
      </c>
      <c r="V3452" t="s">
        <v>8318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v>101.23076923076924</v>
      </c>
      <c r="G3453" t="s">
        <v>8219</v>
      </c>
      <c r="H3453">
        <f t="shared" si="212"/>
        <v>16</v>
      </c>
      <c r="I3453" t="str">
        <f t="shared" si="213"/>
        <v>null</v>
      </c>
      <c r="J3453">
        <v>16</v>
      </c>
      <c r="K3453" s="6">
        <v>41.125</v>
      </c>
      <c r="L3453" t="s">
        <v>8224</v>
      </c>
      <c r="M3453" t="s">
        <v>8246</v>
      </c>
      <c r="N3453">
        <v>1429636927</v>
      </c>
      <c r="O3453" s="11">
        <f t="shared" si="214"/>
        <v>42115.723692129628</v>
      </c>
      <c r="P3453">
        <v>1427304127</v>
      </c>
      <c r="Q3453" s="11">
        <f t="shared" si="215"/>
        <v>42088.723692129628</v>
      </c>
      <c r="R3453" t="b">
        <v>0</v>
      </c>
      <c r="S3453" t="b">
        <v>1</v>
      </c>
      <c r="T3453" t="s">
        <v>8271</v>
      </c>
      <c r="U3453" t="s">
        <v>8317</v>
      </c>
      <c r="V3453" t="s">
        <v>8318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v>153.19999999999999</v>
      </c>
      <c r="G3454" t="s">
        <v>8219</v>
      </c>
      <c r="H3454">
        <f t="shared" si="212"/>
        <v>37</v>
      </c>
      <c r="I3454" t="str">
        <f t="shared" si="213"/>
        <v>null</v>
      </c>
      <c r="J3454">
        <v>37</v>
      </c>
      <c r="K3454" s="6">
        <v>41.405405405405403</v>
      </c>
      <c r="L3454" t="s">
        <v>8224</v>
      </c>
      <c r="M3454" t="s">
        <v>8246</v>
      </c>
      <c r="N3454">
        <v>1406087940</v>
      </c>
      <c r="O3454" s="11">
        <f t="shared" si="214"/>
        <v>41843.165972222225</v>
      </c>
      <c r="P3454">
        <v>1404141626</v>
      </c>
      <c r="Q3454" s="11">
        <f t="shared" si="215"/>
        <v>41820.639189814814</v>
      </c>
      <c r="R3454" t="b">
        <v>0</v>
      </c>
      <c r="S3454" t="b">
        <v>1</v>
      </c>
      <c r="T3454" t="s">
        <v>8271</v>
      </c>
      <c r="U3454" t="s">
        <v>8317</v>
      </c>
      <c r="V3454" t="s">
        <v>8318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v>128.33333333333334</v>
      </c>
      <c r="G3455" t="s">
        <v>8219</v>
      </c>
      <c r="H3455">
        <f t="shared" si="212"/>
        <v>14</v>
      </c>
      <c r="I3455" t="str">
        <f t="shared" si="213"/>
        <v>null</v>
      </c>
      <c r="J3455">
        <v>14</v>
      </c>
      <c r="K3455" s="6">
        <v>27.5</v>
      </c>
      <c r="L3455" t="s">
        <v>8225</v>
      </c>
      <c r="M3455" t="s">
        <v>8247</v>
      </c>
      <c r="N3455">
        <v>1471130956</v>
      </c>
      <c r="O3455" s="11">
        <f t="shared" si="214"/>
        <v>42595.97865740741</v>
      </c>
      <c r="P3455">
        <v>1465946956</v>
      </c>
      <c r="Q3455" s="11">
        <f t="shared" si="215"/>
        <v>42535.97865740741</v>
      </c>
      <c r="R3455" t="b">
        <v>0</v>
      </c>
      <c r="S3455" t="b">
        <v>1</v>
      </c>
      <c r="T3455" t="s">
        <v>8271</v>
      </c>
      <c r="U3455" t="s">
        <v>8317</v>
      </c>
      <c r="V3455" t="s">
        <v>8318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v>100.71428571428571</v>
      </c>
      <c r="G3456" t="s">
        <v>8219</v>
      </c>
      <c r="H3456">
        <f t="shared" si="212"/>
        <v>21</v>
      </c>
      <c r="I3456" t="str">
        <f t="shared" si="213"/>
        <v>null</v>
      </c>
      <c r="J3456">
        <v>21</v>
      </c>
      <c r="K3456" s="6">
        <v>33.571428571428569</v>
      </c>
      <c r="L3456" t="s">
        <v>8225</v>
      </c>
      <c r="M3456" t="s">
        <v>8247</v>
      </c>
      <c r="N3456">
        <v>1406825159</v>
      </c>
      <c r="O3456" s="11">
        <f t="shared" si="214"/>
        <v>41851.698599537034</v>
      </c>
      <c r="P3456">
        <v>1404233159</v>
      </c>
      <c r="Q3456" s="11">
        <f t="shared" si="215"/>
        <v>41821.698599537034</v>
      </c>
      <c r="R3456" t="b">
        <v>0</v>
      </c>
      <c r="S3456" t="b">
        <v>1</v>
      </c>
      <c r="T3456" t="s">
        <v>8271</v>
      </c>
      <c r="U3456" t="s">
        <v>8317</v>
      </c>
      <c r="V3456" t="s">
        <v>8318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v>100.64999999999999</v>
      </c>
      <c r="G3457" t="s">
        <v>8219</v>
      </c>
      <c r="H3457">
        <f t="shared" si="212"/>
        <v>69</v>
      </c>
      <c r="I3457" t="str">
        <f t="shared" si="213"/>
        <v>null</v>
      </c>
      <c r="J3457">
        <v>69</v>
      </c>
      <c r="K3457" s="6">
        <v>145.86956521739131</v>
      </c>
      <c r="L3457" t="s">
        <v>8224</v>
      </c>
      <c r="M3457" t="s">
        <v>8246</v>
      </c>
      <c r="N3457">
        <v>1476381627</v>
      </c>
      <c r="O3457" s="11">
        <f t="shared" si="214"/>
        <v>42656.7503125</v>
      </c>
      <c r="P3457">
        <v>1473789627</v>
      </c>
      <c r="Q3457" s="11">
        <f t="shared" si="215"/>
        <v>42626.7503125</v>
      </c>
      <c r="R3457" t="b">
        <v>0</v>
      </c>
      <c r="S3457" t="b">
        <v>1</v>
      </c>
      <c r="T3457" t="s">
        <v>8271</v>
      </c>
      <c r="U3457" t="s">
        <v>8317</v>
      </c>
      <c r="V3457" t="s">
        <v>8318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v>191.3</v>
      </c>
      <c r="G3458" t="s">
        <v>8219</v>
      </c>
      <c r="H3458">
        <f t="shared" ref="H3458:H3521" si="216">IF(G3458="successful",J3458,"null")</f>
        <v>16</v>
      </c>
      <c r="I3458" t="str">
        <f t="shared" si="213"/>
        <v>null</v>
      </c>
      <c r="J3458">
        <v>16</v>
      </c>
      <c r="K3458" s="6">
        <v>358.6875</v>
      </c>
      <c r="L3458" t="s">
        <v>8224</v>
      </c>
      <c r="M3458" t="s">
        <v>8246</v>
      </c>
      <c r="N3458">
        <v>1406876340</v>
      </c>
      <c r="O3458" s="11">
        <f t="shared" si="214"/>
        <v>41852.290972222225</v>
      </c>
      <c r="P3458">
        <v>1404190567</v>
      </c>
      <c r="Q3458" s="11">
        <f t="shared" si="215"/>
        <v>41821.205636574072</v>
      </c>
      <c r="R3458" t="b">
        <v>0</v>
      </c>
      <c r="S3458" t="b">
        <v>1</v>
      </c>
      <c r="T3458" t="s">
        <v>8271</v>
      </c>
      <c r="U3458" t="s">
        <v>8317</v>
      </c>
      <c r="V3458" t="s">
        <v>8318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v>140.19999999999999</v>
      </c>
      <c r="G3459" t="s">
        <v>8219</v>
      </c>
      <c r="H3459">
        <f t="shared" si="216"/>
        <v>55</v>
      </c>
      <c r="I3459" t="str">
        <f t="shared" ref="I3459:I3522" si="217">IF(G3459="failed",J3459,"null")</f>
        <v>null</v>
      </c>
      <c r="J3459">
        <v>55</v>
      </c>
      <c r="K3459" s="6">
        <v>50.981818181818184</v>
      </c>
      <c r="L3459" t="s">
        <v>8224</v>
      </c>
      <c r="M3459" t="s">
        <v>8246</v>
      </c>
      <c r="N3459">
        <v>1423720740</v>
      </c>
      <c r="O3459" s="11">
        <f t="shared" ref="O3459:O3522" si="218">(((N3459/60)/60/24)+DATE(1970,1,1))</f>
        <v>42047.249305555553</v>
      </c>
      <c r="P3459">
        <v>1421081857</v>
      </c>
      <c r="Q3459" s="11">
        <f t="shared" ref="Q3459:Q3522" si="219">(((P3459/60)/60/24)+DATE(1970,1,1))</f>
        <v>42016.706678240742</v>
      </c>
      <c r="R3459" t="b">
        <v>0</v>
      </c>
      <c r="S3459" t="b">
        <v>1</v>
      </c>
      <c r="T3459" t="s">
        <v>8271</v>
      </c>
      <c r="U3459" t="s">
        <v>8317</v>
      </c>
      <c r="V3459" t="s">
        <v>8318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v>124.33537832310839</v>
      </c>
      <c r="G3460" t="s">
        <v>8219</v>
      </c>
      <c r="H3460">
        <f t="shared" si="216"/>
        <v>27</v>
      </c>
      <c r="I3460" t="str">
        <f t="shared" si="217"/>
        <v>null</v>
      </c>
      <c r="J3460">
        <v>27</v>
      </c>
      <c r="K3460" s="6">
        <v>45.037037037037038</v>
      </c>
      <c r="L3460" t="s">
        <v>8224</v>
      </c>
      <c r="M3460" t="s">
        <v>8246</v>
      </c>
      <c r="N3460">
        <v>1422937620</v>
      </c>
      <c r="O3460" s="11">
        <f t="shared" si="218"/>
        <v>42038.185416666667</v>
      </c>
      <c r="P3460">
        <v>1420606303</v>
      </c>
      <c r="Q3460" s="11">
        <f t="shared" si="219"/>
        <v>42011.202581018515</v>
      </c>
      <c r="R3460" t="b">
        <v>0</v>
      </c>
      <c r="S3460" t="b">
        <v>1</v>
      </c>
      <c r="T3460" t="s">
        <v>8271</v>
      </c>
      <c r="U3460" t="s">
        <v>8317</v>
      </c>
      <c r="V3460" t="s">
        <v>8318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v>126.2</v>
      </c>
      <c r="G3461" t="s">
        <v>8219</v>
      </c>
      <c r="H3461">
        <f t="shared" si="216"/>
        <v>36</v>
      </c>
      <c r="I3461" t="str">
        <f t="shared" si="217"/>
        <v>null</v>
      </c>
      <c r="J3461">
        <v>36</v>
      </c>
      <c r="K3461" s="6">
        <v>17.527777777777779</v>
      </c>
      <c r="L3461" t="s">
        <v>8225</v>
      </c>
      <c r="M3461" t="s">
        <v>8247</v>
      </c>
      <c r="N3461">
        <v>1463743860</v>
      </c>
      <c r="O3461" s="11">
        <f t="shared" si="218"/>
        <v>42510.479861111111</v>
      </c>
      <c r="P3461">
        <v>1461151860</v>
      </c>
      <c r="Q3461" s="11">
        <f t="shared" si="219"/>
        <v>42480.479861111111</v>
      </c>
      <c r="R3461" t="b">
        <v>0</v>
      </c>
      <c r="S3461" t="b">
        <v>1</v>
      </c>
      <c r="T3461" t="s">
        <v>8271</v>
      </c>
      <c r="U3461" t="s">
        <v>8317</v>
      </c>
      <c r="V3461" t="s">
        <v>8318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v>190</v>
      </c>
      <c r="G3462" t="s">
        <v>8219</v>
      </c>
      <c r="H3462">
        <f t="shared" si="216"/>
        <v>19</v>
      </c>
      <c r="I3462" t="str">
        <f t="shared" si="217"/>
        <v>null</v>
      </c>
      <c r="J3462">
        <v>19</v>
      </c>
      <c r="K3462" s="6">
        <v>50</v>
      </c>
      <c r="L3462" t="s">
        <v>8225</v>
      </c>
      <c r="M3462" t="s">
        <v>8247</v>
      </c>
      <c r="N3462">
        <v>1408106352</v>
      </c>
      <c r="O3462" s="11">
        <f t="shared" si="218"/>
        <v>41866.527222222219</v>
      </c>
      <c r="P3462">
        <v>1406896752</v>
      </c>
      <c r="Q3462" s="11">
        <f t="shared" si="219"/>
        <v>41852.527222222219</v>
      </c>
      <c r="R3462" t="b">
        <v>0</v>
      </c>
      <c r="S3462" t="b">
        <v>1</v>
      </c>
      <c r="T3462" t="s">
        <v>8271</v>
      </c>
      <c r="U3462" t="s">
        <v>8317</v>
      </c>
      <c r="V3462" t="s">
        <v>8318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v>139</v>
      </c>
      <c r="G3463" t="s">
        <v>8219</v>
      </c>
      <c r="H3463">
        <f t="shared" si="216"/>
        <v>12</v>
      </c>
      <c r="I3463" t="str">
        <f t="shared" si="217"/>
        <v>null</v>
      </c>
      <c r="J3463">
        <v>12</v>
      </c>
      <c r="K3463" s="6">
        <v>57.916666666666664</v>
      </c>
      <c r="L3463" t="s">
        <v>8224</v>
      </c>
      <c r="M3463" t="s">
        <v>8246</v>
      </c>
      <c r="N3463">
        <v>1477710000</v>
      </c>
      <c r="O3463" s="11">
        <f t="shared" si="218"/>
        <v>42672.125</v>
      </c>
      <c r="P3463">
        <v>1475248279</v>
      </c>
      <c r="Q3463" s="11">
        <f t="shared" si="219"/>
        <v>42643.632858796293</v>
      </c>
      <c r="R3463" t="b">
        <v>0</v>
      </c>
      <c r="S3463" t="b">
        <v>1</v>
      </c>
      <c r="T3463" t="s">
        <v>8271</v>
      </c>
      <c r="U3463" t="s">
        <v>8317</v>
      </c>
      <c r="V3463" t="s">
        <v>8318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v>202</v>
      </c>
      <c r="G3464" t="s">
        <v>8219</v>
      </c>
      <c r="H3464">
        <f t="shared" si="216"/>
        <v>17</v>
      </c>
      <c r="I3464" t="str">
        <f t="shared" si="217"/>
        <v>null</v>
      </c>
      <c r="J3464">
        <v>17</v>
      </c>
      <c r="K3464" s="6">
        <v>29.705882352941178</v>
      </c>
      <c r="L3464" t="s">
        <v>8224</v>
      </c>
      <c r="M3464" t="s">
        <v>8246</v>
      </c>
      <c r="N3464">
        <v>1436551200</v>
      </c>
      <c r="O3464" s="11">
        <f t="shared" si="218"/>
        <v>42195.75</v>
      </c>
      <c r="P3464">
        <v>1435181628</v>
      </c>
      <c r="Q3464" s="11">
        <f t="shared" si="219"/>
        <v>42179.898472222223</v>
      </c>
      <c r="R3464" t="b">
        <v>0</v>
      </c>
      <c r="S3464" t="b">
        <v>1</v>
      </c>
      <c r="T3464" t="s">
        <v>8271</v>
      </c>
      <c r="U3464" t="s">
        <v>8317</v>
      </c>
      <c r="V3464" t="s">
        <v>8318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v>103.38000000000001</v>
      </c>
      <c r="G3465" t="s">
        <v>8219</v>
      </c>
      <c r="H3465">
        <f t="shared" si="216"/>
        <v>114</v>
      </c>
      <c r="I3465" t="str">
        <f t="shared" si="217"/>
        <v>null</v>
      </c>
      <c r="J3465">
        <v>114</v>
      </c>
      <c r="K3465" s="6">
        <v>90.684210526315795</v>
      </c>
      <c r="L3465" t="s">
        <v>8229</v>
      </c>
      <c r="M3465" t="s">
        <v>8251</v>
      </c>
      <c r="N3465">
        <v>1476158340</v>
      </c>
      <c r="O3465" s="11">
        <f t="shared" si="218"/>
        <v>42654.165972222225</v>
      </c>
      <c r="P3465">
        <v>1472594585</v>
      </c>
      <c r="Q3465" s="11">
        <f t="shared" si="219"/>
        <v>42612.918807870374</v>
      </c>
      <c r="R3465" t="b">
        <v>0</v>
      </c>
      <c r="S3465" t="b">
        <v>1</v>
      </c>
      <c r="T3465" t="s">
        <v>8271</v>
      </c>
      <c r="U3465" t="s">
        <v>8317</v>
      </c>
      <c r="V3465" t="s">
        <v>8318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v>102.3236</v>
      </c>
      <c r="G3466" t="s">
        <v>8219</v>
      </c>
      <c r="H3466">
        <f t="shared" si="216"/>
        <v>93</v>
      </c>
      <c r="I3466" t="str">
        <f t="shared" si="217"/>
        <v>null</v>
      </c>
      <c r="J3466">
        <v>93</v>
      </c>
      <c r="K3466" s="6">
        <v>55.012688172043013</v>
      </c>
      <c r="L3466" t="s">
        <v>8224</v>
      </c>
      <c r="M3466" t="s">
        <v>8246</v>
      </c>
      <c r="N3466">
        <v>1471921637</v>
      </c>
      <c r="O3466" s="11">
        <f t="shared" si="218"/>
        <v>42605.130057870367</v>
      </c>
      <c r="P3466">
        <v>1469329637</v>
      </c>
      <c r="Q3466" s="11">
        <f t="shared" si="219"/>
        <v>42575.130057870367</v>
      </c>
      <c r="R3466" t="b">
        <v>0</v>
      </c>
      <c r="S3466" t="b">
        <v>1</v>
      </c>
      <c r="T3466" t="s">
        <v>8271</v>
      </c>
      <c r="U3466" t="s">
        <v>8317</v>
      </c>
      <c r="V3466" t="s">
        <v>8318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v>103</v>
      </c>
      <c r="G3467" t="s">
        <v>8219</v>
      </c>
      <c r="H3467">
        <f t="shared" si="216"/>
        <v>36</v>
      </c>
      <c r="I3467" t="str">
        <f t="shared" si="217"/>
        <v>null</v>
      </c>
      <c r="J3467">
        <v>36</v>
      </c>
      <c r="K3467" s="6">
        <v>57.222222222222221</v>
      </c>
      <c r="L3467" t="s">
        <v>8225</v>
      </c>
      <c r="M3467" t="s">
        <v>8247</v>
      </c>
      <c r="N3467">
        <v>1439136000</v>
      </c>
      <c r="O3467" s="11">
        <f t="shared" si="218"/>
        <v>42225.666666666672</v>
      </c>
      <c r="P3467">
        <v>1436972472</v>
      </c>
      <c r="Q3467" s="11">
        <f t="shared" si="219"/>
        <v>42200.625833333332</v>
      </c>
      <c r="R3467" t="b">
        <v>0</v>
      </c>
      <c r="S3467" t="b">
        <v>1</v>
      </c>
      <c r="T3467" t="s">
        <v>8271</v>
      </c>
      <c r="U3467" t="s">
        <v>8317</v>
      </c>
      <c r="V3467" t="s">
        <v>8318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v>127.14285714285714</v>
      </c>
      <c r="G3468" t="s">
        <v>8219</v>
      </c>
      <c r="H3468">
        <f t="shared" si="216"/>
        <v>61</v>
      </c>
      <c r="I3468" t="str">
        <f t="shared" si="217"/>
        <v>null</v>
      </c>
      <c r="J3468">
        <v>61</v>
      </c>
      <c r="K3468" s="6">
        <v>72.950819672131146</v>
      </c>
      <c r="L3468" t="s">
        <v>8224</v>
      </c>
      <c r="M3468" t="s">
        <v>8246</v>
      </c>
      <c r="N3468">
        <v>1461108450</v>
      </c>
      <c r="O3468" s="11">
        <f t="shared" si="218"/>
        <v>42479.977430555555</v>
      </c>
      <c r="P3468">
        <v>1455928050</v>
      </c>
      <c r="Q3468" s="11">
        <f t="shared" si="219"/>
        <v>42420.019097222219</v>
      </c>
      <c r="R3468" t="b">
        <v>0</v>
      </c>
      <c r="S3468" t="b">
        <v>1</v>
      </c>
      <c r="T3468" t="s">
        <v>8271</v>
      </c>
      <c r="U3468" t="s">
        <v>8317</v>
      </c>
      <c r="V3468" t="s">
        <v>8318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v>101</v>
      </c>
      <c r="G3469" t="s">
        <v>8219</v>
      </c>
      <c r="H3469">
        <f t="shared" si="216"/>
        <v>47</v>
      </c>
      <c r="I3469" t="str">
        <f t="shared" si="217"/>
        <v>null</v>
      </c>
      <c r="J3469">
        <v>47</v>
      </c>
      <c r="K3469" s="6">
        <v>64.468085106382972</v>
      </c>
      <c r="L3469" t="s">
        <v>8224</v>
      </c>
      <c r="M3469" t="s">
        <v>8246</v>
      </c>
      <c r="N3469">
        <v>1426864032</v>
      </c>
      <c r="O3469" s="11">
        <f t="shared" si="218"/>
        <v>42083.630000000005</v>
      </c>
      <c r="P3469">
        <v>1424275632</v>
      </c>
      <c r="Q3469" s="11">
        <f t="shared" si="219"/>
        <v>42053.671666666662</v>
      </c>
      <c r="R3469" t="b">
        <v>0</v>
      </c>
      <c r="S3469" t="b">
        <v>1</v>
      </c>
      <c r="T3469" t="s">
        <v>8271</v>
      </c>
      <c r="U3469" t="s">
        <v>8317</v>
      </c>
      <c r="V3469" t="s">
        <v>8318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v>121.78</v>
      </c>
      <c r="G3470" t="s">
        <v>8219</v>
      </c>
      <c r="H3470">
        <f t="shared" si="216"/>
        <v>17</v>
      </c>
      <c r="I3470" t="str">
        <f t="shared" si="217"/>
        <v>null</v>
      </c>
      <c r="J3470">
        <v>17</v>
      </c>
      <c r="K3470" s="6">
        <v>716.35294117647061</v>
      </c>
      <c r="L3470" t="s">
        <v>8224</v>
      </c>
      <c r="M3470" t="s">
        <v>8246</v>
      </c>
      <c r="N3470">
        <v>1474426800</v>
      </c>
      <c r="O3470" s="11">
        <f t="shared" si="218"/>
        <v>42634.125</v>
      </c>
      <c r="P3470">
        <v>1471976529</v>
      </c>
      <c r="Q3470" s="11">
        <f t="shared" si="219"/>
        <v>42605.765381944439</v>
      </c>
      <c r="R3470" t="b">
        <v>0</v>
      </c>
      <c r="S3470" t="b">
        <v>1</v>
      </c>
      <c r="T3470" t="s">
        <v>8271</v>
      </c>
      <c r="U3470" t="s">
        <v>8317</v>
      </c>
      <c r="V3470" t="s">
        <v>8318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v>113.39285714285714</v>
      </c>
      <c r="G3471" t="s">
        <v>8219</v>
      </c>
      <c r="H3471">
        <f t="shared" si="216"/>
        <v>63</v>
      </c>
      <c r="I3471" t="str">
        <f t="shared" si="217"/>
        <v>null</v>
      </c>
      <c r="J3471">
        <v>63</v>
      </c>
      <c r="K3471" s="6">
        <v>50.396825396825399</v>
      </c>
      <c r="L3471" t="s">
        <v>8224</v>
      </c>
      <c r="M3471" t="s">
        <v>8246</v>
      </c>
      <c r="N3471">
        <v>1461857045</v>
      </c>
      <c r="O3471" s="11">
        <f t="shared" si="218"/>
        <v>42488.641724537039</v>
      </c>
      <c r="P3471">
        <v>1459265045</v>
      </c>
      <c r="Q3471" s="11">
        <f t="shared" si="219"/>
        <v>42458.641724537039</v>
      </c>
      <c r="R3471" t="b">
        <v>0</v>
      </c>
      <c r="S3471" t="b">
        <v>1</v>
      </c>
      <c r="T3471" t="s">
        <v>8271</v>
      </c>
      <c r="U3471" t="s">
        <v>8317</v>
      </c>
      <c r="V3471" t="s">
        <v>8318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v>150</v>
      </c>
      <c r="G3472" t="s">
        <v>8219</v>
      </c>
      <c r="H3472">
        <f t="shared" si="216"/>
        <v>9</v>
      </c>
      <c r="I3472" t="str">
        <f t="shared" si="217"/>
        <v>null</v>
      </c>
      <c r="J3472">
        <v>9</v>
      </c>
      <c r="K3472" s="6">
        <v>41.666666666666664</v>
      </c>
      <c r="L3472" t="s">
        <v>8224</v>
      </c>
      <c r="M3472" t="s">
        <v>8246</v>
      </c>
      <c r="N3472">
        <v>1468618680</v>
      </c>
      <c r="O3472" s="11">
        <f t="shared" si="218"/>
        <v>42566.901388888888</v>
      </c>
      <c r="P3472">
        <v>1465345902</v>
      </c>
      <c r="Q3472" s="11">
        <f t="shared" si="219"/>
        <v>42529.022013888884</v>
      </c>
      <c r="R3472" t="b">
        <v>0</v>
      </c>
      <c r="S3472" t="b">
        <v>1</v>
      </c>
      <c r="T3472" t="s">
        <v>8271</v>
      </c>
      <c r="U3472" t="s">
        <v>8317</v>
      </c>
      <c r="V3472" t="s">
        <v>8318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v>214.6</v>
      </c>
      <c r="G3473" t="s">
        <v>8219</v>
      </c>
      <c r="H3473">
        <f t="shared" si="216"/>
        <v>30</v>
      </c>
      <c r="I3473" t="str">
        <f t="shared" si="217"/>
        <v>null</v>
      </c>
      <c r="J3473">
        <v>30</v>
      </c>
      <c r="K3473" s="6">
        <v>35.766666666666666</v>
      </c>
      <c r="L3473" t="s">
        <v>8225</v>
      </c>
      <c r="M3473" t="s">
        <v>8247</v>
      </c>
      <c r="N3473">
        <v>1409515200</v>
      </c>
      <c r="O3473" s="11">
        <f t="shared" si="218"/>
        <v>41882.833333333336</v>
      </c>
      <c r="P3473">
        <v>1405971690</v>
      </c>
      <c r="Q3473" s="11">
        <f t="shared" si="219"/>
        <v>41841.820486111108</v>
      </c>
      <c r="R3473" t="b">
        <v>0</v>
      </c>
      <c r="S3473" t="b">
        <v>1</v>
      </c>
      <c r="T3473" t="s">
        <v>8271</v>
      </c>
      <c r="U3473" t="s">
        <v>8317</v>
      </c>
      <c r="V3473" t="s">
        <v>8318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v>102.05</v>
      </c>
      <c r="G3474" t="s">
        <v>8219</v>
      </c>
      <c r="H3474">
        <f t="shared" si="216"/>
        <v>23</v>
      </c>
      <c r="I3474" t="str">
        <f t="shared" si="217"/>
        <v>null</v>
      </c>
      <c r="J3474">
        <v>23</v>
      </c>
      <c r="K3474" s="6">
        <v>88.739130434782609</v>
      </c>
      <c r="L3474" t="s">
        <v>8224</v>
      </c>
      <c r="M3474" t="s">
        <v>8246</v>
      </c>
      <c r="N3474">
        <v>1415253540</v>
      </c>
      <c r="O3474" s="11">
        <f t="shared" si="218"/>
        <v>41949.249305555553</v>
      </c>
      <c r="P3474">
        <v>1413432331</v>
      </c>
      <c r="Q3474" s="11">
        <f t="shared" si="219"/>
        <v>41928.170497685183</v>
      </c>
      <c r="R3474" t="b">
        <v>0</v>
      </c>
      <c r="S3474" t="b">
        <v>1</v>
      </c>
      <c r="T3474" t="s">
        <v>8271</v>
      </c>
      <c r="U3474" t="s">
        <v>8317</v>
      </c>
      <c r="V3474" t="s">
        <v>8318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v>100</v>
      </c>
      <c r="G3475" t="s">
        <v>8219</v>
      </c>
      <c r="H3475">
        <f t="shared" si="216"/>
        <v>33</v>
      </c>
      <c r="I3475" t="str">
        <f t="shared" si="217"/>
        <v>null</v>
      </c>
      <c r="J3475">
        <v>33</v>
      </c>
      <c r="K3475" s="6">
        <v>148.4848484848485</v>
      </c>
      <c r="L3475" t="s">
        <v>8224</v>
      </c>
      <c r="M3475" t="s">
        <v>8246</v>
      </c>
      <c r="N3475">
        <v>1426883220</v>
      </c>
      <c r="O3475" s="11">
        <f t="shared" si="218"/>
        <v>42083.852083333331</v>
      </c>
      <c r="P3475">
        <v>1425067296</v>
      </c>
      <c r="Q3475" s="11">
        <f t="shared" si="219"/>
        <v>42062.834444444445</v>
      </c>
      <c r="R3475" t="b">
        <v>0</v>
      </c>
      <c r="S3475" t="b">
        <v>1</v>
      </c>
      <c r="T3475" t="s">
        <v>8271</v>
      </c>
      <c r="U3475" t="s">
        <v>8317</v>
      </c>
      <c r="V3475" t="s">
        <v>8318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v>101</v>
      </c>
      <c r="G3476" t="s">
        <v>8219</v>
      </c>
      <c r="H3476">
        <f t="shared" si="216"/>
        <v>39</v>
      </c>
      <c r="I3476" t="str">
        <f t="shared" si="217"/>
        <v>null</v>
      </c>
      <c r="J3476">
        <v>39</v>
      </c>
      <c r="K3476" s="6">
        <v>51.794871794871796</v>
      </c>
      <c r="L3476" t="s">
        <v>8225</v>
      </c>
      <c r="M3476" t="s">
        <v>8247</v>
      </c>
      <c r="N3476">
        <v>1469016131</v>
      </c>
      <c r="O3476" s="11">
        <f t="shared" si="218"/>
        <v>42571.501516203702</v>
      </c>
      <c r="P3476">
        <v>1466424131</v>
      </c>
      <c r="Q3476" s="11">
        <f t="shared" si="219"/>
        <v>42541.501516203702</v>
      </c>
      <c r="R3476" t="b">
        <v>0</v>
      </c>
      <c r="S3476" t="b">
        <v>1</v>
      </c>
      <c r="T3476" t="s">
        <v>8271</v>
      </c>
      <c r="U3476" t="s">
        <v>8317</v>
      </c>
      <c r="V3476" t="s">
        <v>8318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v>113.33333333333333</v>
      </c>
      <c r="G3477" t="s">
        <v>8219</v>
      </c>
      <c r="H3477">
        <f t="shared" si="216"/>
        <v>17</v>
      </c>
      <c r="I3477" t="str">
        <f t="shared" si="217"/>
        <v>null</v>
      </c>
      <c r="J3477">
        <v>17</v>
      </c>
      <c r="K3477" s="6">
        <v>20</v>
      </c>
      <c r="L3477" t="s">
        <v>8225</v>
      </c>
      <c r="M3477" t="s">
        <v>8247</v>
      </c>
      <c r="N3477">
        <v>1414972800</v>
      </c>
      <c r="O3477" s="11">
        <f t="shared" si="218"/>
        <v>41946</v>
      </c>
      <c r="P3477">
        <v>1412629704</v>
      </c>
      <c r="Q3477" s="11">
        <f t="shared" si="219"/>
        <v>41918.880833333329</v>
      </c>
      <c r="R3477" t="b">
        <v>0</v>
      </c>
      <c r="S3477" t="b">
        <v>1</v>
      </c>
      <c r="T3477" t="s">
        <v>8271</v>
      </c>
      <c r="U3477" t="s">
        <v>8317</v>
      </c>
      <c r="V3477" t="s">
        <v>8318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v>104</v>
      </c>
      <c r="G3478" t="s">
        <v>8219</v>
      </c>
      <c r="H3478">
        <f t="shared" si="216"/>
        <v>6</v>
      </c>
      <c r="I3478" t="str">
        <f t="shared" si="217"/>
        <v>null</v>
      </c>
      <c r="J3478">
        <v>6</v>
      </c>
      <c r="K3478" s="6">
        <v>52</v>
      </c>
      <c r="L3478" t="s">
        <v>8224</v>
      </c>
      <c r="M3478" t="s">
        <v>8246</v>
      </c>
      <c r="N3478">
        <v>1414378800</v>
      </c>
      <c r="O3478" s="11">
        <f t="shared" si="218"/>
        <v>41939.125</v>
      </c>
      <c r="P3478">
        <v>1412836990</v>
      </c>
      <c r="Q3478" s="11">
        <f t="shared" si="219"/>
        <v>41921.279976851853</v>
      </c>
      <c r="R3478" t="b">
        <v>0</v>
      </c>
      <c r="S3478" t="b">
        <v>1</v>
      </c>
      <c r="T3478" t="s">
        <v>8271</v>
      </c>
      <c r="U3478" t="s">
        <v>8317</v>
      </c>
      <c r="V3478" t="s">
        <v>8318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v>115.33333333333333</v>
      </c>
      <c r="G3479" t="s">
        <v>8219</v>
      </c>
      <c r="H3479">
        <f t="shared" si="216"/>
        <v>39</v>
      </c>
      <c r="I3479" t="str">
        <f t="shared" si="217"/>
        <v>null</v>
      </c>
      <c r="J3479">
        <v>39</v>
      </c>
      <c r="K3479" s="6">
        <v>53.230769230769234</v>
      </c>
      <c r="L3479" t="s">
        <v>8224</v>
      </c>
      <c r="M3479" t="s">
        <v>8246</v>
      </c>
      <c r="N3479">
        <v>1431831600</v>
      </c>
      <c r="O3479" s="11">
        <f t="shared" si="218"/>
        <v>42141.125</v>
      </c>
      <c r="P3479">
        <v>1430761243</v>
      </c>
      <c r="Q3479" s="11">
        <f t="shared" si="219"/>
        <v>42128.736608796295</v>
      </c>
      <c r="R3479" t="b">
        <v>0</v>
      </c>
      <c r="S3479" t="b">
        <v>1</v>
      </c>
      <c r="T3479" t="s">
        <v>8271</v>
      </c>
      <c r="U3479" t="s">
        <v>8317</v>
      </c>
      <c r="V3479" t="s">
        <v>8318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v>112.85000000000001</v>
      </c>
      <c r="G3480" t="s">
        <v>8219</v>
      </c>
      <c r="H3480">
        <f t="shared" si="216"/>
        <v>57</v>
      </c>
      <c r="I3480" t="str">
        <f t="shared" si="217"/>
        <v>null</v>
      </c>
      <c r="J3480">
        <v>57</v>
      </c>
      <c r="K3480" s="6">
        <v>39.596491228070178</v>
      </c>
      <c r="L3480" t="s">
        <v>8224</v>
      </c>
      <c r="M3480" t="s">
        <v>8246</v>
      </c>
      <c r="N3480">
        <v>1426539600</v>
      </c>
      <c r="O3480" s="11">
        <f t="shared" si="218"/>
        <v>42079.875</v>
      </c>
      <c r="P3480">
        <v>1424296822</v>
      </c>
      <c r="Q3480" s="11">
        <f t="shared" si="219"/>
        <v>42053.916921296302</v>
      </c>
      <c r="R3480" t="b">
        <v>0</v>
      </c>
      <c r="S3480" t="b">
        <v>1</v>
      </c>
      <c r="T3480" t="s">
        <v>8271</v>
      </c>
      <c r="U3480" t="s">
        <v>8317</v>
      </c>
      <c r="V3480" t="s">
        <v>8318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v>127.86666666666666</v>
      </c>
      <c r="G3481" t="s">
        <v>8219</v>
      </c>
      <c r="H3481">
        <f t="shared" si="216"/>
        <v>56</v>
      </c>
      <c r="I3481" t="str">
        <f t="shared" si="217"/>
        <v>null</v>
      </c>
      <c r="J3481">
        <v>56</v>
      </c>
      <c r="K3481" s="6">
        <v>34.25</v>
      </c>
      <c r="L3481" t="s">
        <v>8225</v>
      </c>
      <c r="M3481" t="s">
        <v>8247</v>
      </c>
      <c r="N3481">
        <v>1403382680</v>
      </c>
      <c r="O3481" s="11">
        <f t="shared" si="218"/>
        <v>41811.855092592588</v>
      </c>
      <c r="P3481">
        <v>1400790680</v>
      </c>
      <c r="Q3481" s="11">
        <f t="shared" si="219"/>
        <v>41781.855092592588</v>
      </c>
      <c r="R3481" t="b">
        <v>0</v>
      </c>
      <c r="S3481" t="b">
        <v>1</v>
      </c>
      <c r="T3481" t="s">
        <v>8271</v>
      </c>
      <c r="U3481" t="s">
        <v>8317</v>
      </c>
      <c r="V3481" t="s">
        <v>8318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v>142.66666666666669</v>
      </c>
      <c r="G3482" t="s">
        <v>8219</v>
      </c>
      <c r="H3482">
        <f t="shared" si="216"/>
        <v>13</v>
      </c>
      <c r="I3482" t="str">
        <f t="shared" si="217"/>
        <v>null</v>
      </c>
      <c r="J3482">
        <v>13</v>
      </c>
      <c r="K3482" s="6">
        <v>164.61538461538461</v>
      </c>
      <c r="L3482" t="s">
        <v>8224</v>
      </c>
      <c r="M3482" t="s">
        <v>8246</v>
      </c>
      <c r="N3482">
        <v>1436562000</v>
      </c>
      <c r="O3482" s="11">
        <f t="shared" si="218"/>
        <v>42195.875</v>
      </c>
      <c r="P3482">
        <v>1434440227</v>
      </c>
      <c r="Q3482" s="11">
        <f t="shared" si="219"/>
        <v>42171.317442129628</v>
      </c>
      <c r="R3482" t="b">
        <v>0</v>
      </c>
      <c r="S3482" t="b">
        <v>1</v>
      </c>
      <c r="T3482" t="s">
        <v>8271</v>
      </c>
      <c r="U3482" t="s">
        <v>8317</v>
      </c>
      <c r="V3482" t="s">
        <v>8318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v>118.8</v>
      </c>
      <c r="G3483" t="s">
        <v>8219</v>
      </c>
      <c r="H3483">
        <f t="shared" si="216"/>
        <v>95</v>
      </c>
      <c r="I3483" t="str">
        <f t="shared" si="217"/>
        <v>null</v>
      </c>
      <c r="J3483">
        <v>95</v>
      </c>
      <c r="K3483" s="6">
        <v>125.05263157894737</v>
      </c>
      <c r="L3483" t="s">
        <v>8226</v>
      </c>
      <c r="M3483" t="s">
        <v>8248</v>
      </c>
      <c r="N3483">
        <v>1420178188</v>
      </c>
      <c r="O3483" s="11">
        <f t="shared" si="218"/>
        <v>42006.24754629629</v>
      </c>
      <c r="P3483">
        <v>1418709388</v>
      </c>
      <c r="Q3483" s="11">
        <f t="shared" si="219"/>
        <v>41989.24754629629</v>
      </c>
      <c r="R3483" t="b">
        <v>0</v>
      </c>
      <c r="S3483" t="b">
        <v>1</v>
      </c>
      <c r="T3483" t="s">
        <v>8271</v>
      </c>
      <c r="U3483" t="s">
        <v>8317</v>
      </c>
      <c r="V3483" t="s">
        <v>8318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v>138.33333333333334</v>
      </c>
      <c r="G3484" t="s">
        <v>8219</v>
      </c>
      <c r="H3484">
        <f t="shared" si="216"/>
        <v>80</v>
      </c>
      <c r="I3484" t="str">
        <f t="shared" si="217"/>
        <v>null</v>
      </c>
      <c r="J3484">
        <v>80</v>
      </c>
      <c r="K3484" s="6">
        <v>51.875</v>
      </c>
      <c r="L3484" t="s">
        <v>8225</v>
      </c>
      <c r="M3484" t="s">
        <v>8247</v>
      </c>
      <c r="N3484">
        <v>1404671466</v>
      </c>
      <c r="O3484" s="11">
        <f t="shared" si="218"/>
        <v>41826.771597222221</v>
      </c>
      <c r="P3484">
        <v>1402079466</v>
      </c>
      <c r="Q3484" s="11">
        <f t="shared" si="219"/>
        <v>41796.771597222221</v>
      </c>
      <c r="R3484" t="b">
        <v>0</v>
      </c>
      <c r="S3484" t="b">
        <v>1</v>
      </c>
      <c r="T3484" t="s">
        <v>8271</v>
      </c>
      <c r="U3484" t="s">
        <v>8317</v>
      </c>
      <c r="V3484" t="s">
        <v>8318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v>159.9402985074627</v>
      </c>
      <c r="G3485" t="s">
        <v>8219</v>
      </c>
      <c r="H3485">
        <f t="shared" si="216"/>
        <v>133</v>
      </c>
      <c r="I3485" t="str">
        <f t="shared" si="217"/>
        <v>null</v>
      </c>
      <c r="J3485">
        <v>133</v>
      </c>
      <c r="K3485" s="6">
        <v>40.285714285714285</v>
      </c>
      <c r="L3485" t="s">
        <v>8224</v>
      </c>
      <c r="M3485" t="s">
        <v>8246</v>
      </c>
      <c r="N3485">
        <v>1404403381</v>
      </c>
      <c r="O3485" s="11">
        <f t="shared" si="218"/>
        <v>41823.668761574074</v>
      </c>
      <c r="P3485">
        <v>1401811381</v>
      </c>
      <c r="Q3485" s="11">
        <f t="shared" si="219"/>
        <v>41793.668761574074</v>
      </c>
      <c r="R3485" t="b">
        <v>0</v>
      </c>
      <c r="S3485" t="b">
        <v>1</v>
      </c>
      <c r="T3485" t="s">
        <v>8271</v>
      </c>
      <c r="U3485" t="s">
        <v>8317</v>
      </c>
      <c r="V3485" t="s">
        <v>8318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v>114.24000000000001</v>
      </c>
      <c r="G3486" t="s">
        <v>8219</v>
      </c>
      <c r="H3486">
        <f t="shared" si="216"/>
        <v>44</v>
      </c>
      <c r="I3486" t="str">
        <f t="shared" si="217"/>
        <v>null</v>
      </c>
      <c r="J3486">
        <v>44</v>
      </c>
      <c r="K3486" s="6">
        <v>64.909090909090907</v>
      </c>
      <c r="L3486" t="s">
        <v>8224</v>
      </c>
      <c r="M3486" t="s">
        <v>8246</v>
      </c>
      <c r="N3486">
        <v>1466014499</v>
      </c>
      <c r="O3486" s="11">
        <f t="shared" si="218"/>
        <v>42536.760405092587</v>
      </c>
      <c r="P3486">
        <v>1463422499</v>
      </c>
      <c r="Q3486" s="11">
        <f t="shared" si="219"/>
        <v>42506.760405092587</v>
      </c>
      <c r="R3486" t="b">
        <v>0</v>
      </c>
      <c r="S3486" t="b">
        <v>1</v>
      </c>
      <c r="T3486" t="s">
        <v>8271</v>
      </c>
      <c r="U3486" t="s">
        <v>8317</v>
      </c>
      <c r="V3486" t="s">
        <v>8318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v>100.60606060606061</v>
      </c>
      <c r="G3487" t="s">
        <v>8219</v>
      </c>
      <c r="H3487">
        <f t="shared" si="216"/>
        <v>30</v>
      </c>
      <c r="I3487" t="str">
        <f t="shared" si="217"/>
        <v>null</v>
      </c>
      <c r="J3487">
        <v>30</v>
      </c>
      <c r="K3487" s="6">
        <v>55.333333333333336</v>
      </c>
      <c r="L3487" t="s">
        <v>8224</v>
      </c>
      <c r="M3487" t="s">
        <v>8246</v>
      </c>
      <c r="N3487">
        <v>1454431080</v>
      </c>
      <c r="O3487" s="11">
        <f t="shared" si="218"/>
        <v>42402.693055555559</v>
      </c>
      <c r="P3487">
        <v>1451839080</v>
      </c>
      <c r="Q3487" s="11">
        <f t="shared" si="219"/>
        <v>42372.693055555559</v>
      </c>
      <c r="R3487" t="b">
        <v>0</v>
      </c>
      <c r="S3487" t="b">
        <v>1</v>
      </c>
      <c r="T3487" t="s">
        <v>8271</v>
      </c>
      <c r="U3487" t="s">
        <v>8317</v>
      </c>
      <c r="V3487" t="s">
        <v>8318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v>155.20000000000002</v>
      </c>
      <c r="G3488" t="s">
        <v>8219</v>
      </c>
      <c r="H3488">
        <f t="shared" si="216"/>
        <v>56</v>
      </c>
      <c r="I3488" t="str">
        <f t="shared" si="217"/>
        <v>null</v>
      </c>
      <c r="J3488">
        <v>56</v>
      </c>
      <c r="K3488" s="6">
        <v>83.142857142857139</v>
      </c>
      <c r="L3488" t="s">
        <v>8224</v>
      </c>
      <c r="M3488" t="s">
        <v>8246</v>
      </c>
      <c r="N3488">
        <v>1433314740</v>
      </c>
      <c r="O3488" s="11">
        <f t="shared" si="218"/>
        <v>42158.290972222225</v>
      </c>
      <c r="P3488">
        <v>1430600401</v>
      </c>
      <c r="Q3488" s="11">
        <f t="shared" si="219"/>
        <v>42126.87501157407</v>
      </c>
      <c r="R3488" t="b">
        <v>0</v>
      </c>
      <c r="S3488" t="b">
        <v>1</v>
      </c>
      <c r="T3488" t="s">
        <v>8271</v>
      </c>
      <c r="U3488" t="s">
        <v>8317</v>
      </c>
      <c r="V3488" t="s">
        <v>8318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v>127.75000000000001</v>
      </c>
      <c r="G3489" t="s">
        <v>8219</v>
      </c>
      <c r="H3489">
        <f t="shared" si="216"/>
        <v>66</v>
      </c>
      <c r="I3489" t="str">
        <f t="shared" si="217"/>
        <v>null</v>
      </c>
      <c r="J3489">
        <v>66</v>
      </c>
      <c r="K3489" s="6">
        <v>38.712121212121211</v>
      </c>
      <c r="L3489" t="s">
        <v>8225</v>
      </c>
      <c r="M3489" t="s">
        <v>8247</v>
      </c>
      <c r="N3489">
        <v>1435185252</v>
      </c>
      <c r="O3489" s="11">
        <f t="shared" si="218"/>
        <v>42179.940416666665</v>
      </c>
      <c r="P3489">
        <v>1432593252</v>
      </c>
      <c r="Q3489" s="11">
        <f t="shared" si="219"/>
        <v>42149.940416666665</v>
      </c>
      <c r="R3489" t="b">
        <v>0</v>
      </c>
      <c r="S3489" t="b">
        <v>1</v>
      </c>
      <c r="T3489" t="s">
        <v>8271</v>
      </c>
      <c r="U3489" t="s">
        <v>8317</v>
      </c>
      <c r="V3489" t="s">
        <v>8318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v>121.2</v>
      </c>
      <c r="G3490" t="s">
        <v>8219</v>
      </c>
      <c r="H3490">
        <f t="shared" si="216"/>
        <v>29</v>
      </c>
      <c r="I3490" t="str">
        <f t="shared" si="217"/>
        <v>null</v>
      </c>
      <c r="J3490">
        <v>29</v>
      </c>
      <c r="K3490" s="6">
        <v>125.37931034482759</v>
      </c>
      <c r="L3490" t="s">
        <v>8224</v>
      </c>
      <c r="M3490" t="s">
        <v>8246</v>
      </c>
      <c r="N3490">
        <v>1429286400</v>
      </c>
      <c r="O3490" s="11">
        <f t="shared" si="218"/>
        <v>42111.666666666672</v>
      </c>
      <c r="P3490">
        <v>1427221560</v>
      </c>
      <c r="Q3490" s="11">
        <f t="shared" si="219"/>
        <v>42087.768055555556</v>
      </c>
      <c r="R3490" t="b">
        <v>0</v>
      </c>
      <c r="S3490" t="b">
        <v>1</v>
      </c>
      <c r="T3490" t="s">
        <v>8271</v>
      </c>
      <c r="U3490" t="s">
        <v>8317</v>
      </c>
      <c r="V3490" t="s">
        <v>8318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v>112.7</v>
      </c>
      <c r="G3491" t="s">
        <v>8219</v>
      </c>
      <c r="H3491">
        <f t="shared" si="216"/>
        <v>72</v>
      </c>
      <c r="I3491" t="str">
        <f t="shared" si="217"/>
        <v>null</v>
      </c>
      <c r="J3491">
        <v>72</v>
      </c>
      <c r="K3491" s="6">
        <v>78.263888888888886</v>
      </c>
      <c r="L3491" t="s">
        <v>8225</v>
      </c>
      <c r="M3491" t="s">
        <v>8247</v>
      </c>
      <c r="N3491">
        <v>1400965200</v>
      </c>
      <c r="O3491" s="11">
        <f t="shared" si="218"/>
        <v>41783.875</v>
      </c>
      <c r="P3491">
        <v>1398352531</v>
      </c>
      <c r="Q3491" s="11">
        <f t="shared" si="219"/>
        <v>41753.635775462964</v>
      </c>
      <c r="R3491" t="b">
        <v>0</v>
      </c>
      <c r="S3491" t="b">
        <v>1</v>
      </c>
      <c r="T3491" t="s">
        <v>8271</v>
      </c>
      <c r="U3491" t="s">
        <v>8317</v>
      </c>
      <c r="V3491" t="s">
        <v>8318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v>127.49999999999999</v>
      </c>
      <c r="G3492" t="s">
        <v>8219</v>
      </c>
      <c r="H3492">
        <f t="shared" si="216"/>
        <v>27</v>
      </c>
      <c r="I3492" t="str">
        <f t="shared" si="217"/>
        <v>null</v>
      </c>
      <c r="J3492">
        <v>27</v>
      </c>
      <c r="K3492" s="6">
        <v>47.222222222222221</v>
      </c>
      <c r="L3492" t="s">
        <v>8224</v>
      </c>
      <c r="M3492" t="s">
        <v>8246</v>
      </c>
      <c r="N3492">
        <v>1460574924</v>
      </c>
      <c r="O3492" s="11">
        <f t="shared" si="218"/>
        <v>42473.802361111113</v>
      </c>
      <c r="P3492">
        <v>1457982924</v>
      </c>
      <c r="Q3492" s="11">
        <f t="shared" si="219"/>
        <v>42443.802361111113</v>
      </c>
      <c r="R3492" t="b">
        <v>0</v>
      </c>
      <c r="S3492" t="b">
        <v>1</v>
      </c>
      <c r="T3492" t="s">
        <v>8271</v>
      </c>
      <c r="U3492" t="s">
        <v>8317</v>
      </c>
      <c r="V3492" t="s">
        <v>8318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v>158.20000000000002</v>
      </c>
      <c r="G3493" t="s">
        <v>8219</v>
      </c>
      <c r="H3493">
        <f t="shared" si="216"/>
        <v>10</v>
      </c>
      <c r="I3493" t="str">
        <f t="shared" si="217"/>
        <v>null</v>
      </c>
      <c r="J3493">
        <v>10</v>
      </c>
      <c r="K3493" s="6">
        <v>79.099999999999994</v>
      </c>
      <c r="L3493" t="s">
        <v>8224</v>
      </c>
      <c r="M3493" t="s">
        <v>8246</v>
      </c>
      <c r="N3493">
        <v>1431928784</v>
      </c>
      <c r="O3493" s="11">
        <f t="shared" si="218"/>
        <v>42142.249814814815</v>
      </c>
      <c r="P3493">
        <v>1430114384</v>
      </c>
      <c r="Q3493" s="11">
        <f t="shared" si="219"/>
        <v>42121.249814814815</v>
      </c>
      <c r="R3493" t="b">
        <v>0</v>
      </c>
      <c r="S3493" t="b">
        <v>1</v>
      </c>
      <c r="T3493" t="s">
        <v>8271</v>
      </c>
      <c r="U3493" t="s">
        <v>8317</v>
      </c>
      <c r="V3493" t="s">
        <v>8318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v>105.26894736842105</v>
      </c>
      <c r="G3494" t="s">
        <v>8219</v>
      </c>
      <c r="H3494">
        <f t="shared" si="216"/>
        <v>35</v>
      </c>
      <c r="I3494" t="str">
        <f t="shared" si="217"/>
        <v>null</v>
      </c>
      <c r="J3494">
        <v>35</v>
      </c>
      <c r="K3494" s="6">
        <v>114.29199999999999</v>
      </c>
      <c r="L3494" t="s">
        <v>8224</v>
      </c>
      <c r="M3494" t="s">
        <v>8246</v>
      </c>
      <c r="N3494">
        <v>1445818397</v>
      </c>
      <c r="O3494" s="11">
        <f t="shared" si="218"/>
        <v>42303.009224537032</v>
      </c>
      <c r="P3494">
        <v>1442794397</v>
      </c>
      <c r="Q3494" s="11">
        <f t="shared" si="219"/>
        <v>42268.009224537032</v>
      </c>
      <c r="R3494" t="b">
        <v>0</v>
      </c>
      <c r="S3494" t="b">
        <v>1</v>
      </c>
      <c r="T3494" t="s">
        <v>8271</v>
      </c>
      <c r="U3494" t="s">
        <v>8317</v>
      </c>
      <c r="V3494" t="s">
        <v>8318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v>100</v>
      </c>
      <c r="G3495" t="s">
        <v>8219</v>
      </c>
      <c r="H3495">
        <f t="shared" si="216"/>
        <v>29</v>
      </c>
      <c r="I3495" t="str">
        <f t="shared" si="217"/>
        <v>null</v>
      </c>
      <c r="J3495">
        <v>29</v>
      </c>
      <c r="K3495" s="6">
        <v>51.724137931034484</v>
      </c>
      <c r="L3495" t="s">
        <v>8224</v>
      </c>
      <c r="M3495" t="s">
        <v>8246</v>
      </c>
      <c r="N3495">
        <v>1408252260</v>
      </c>
      <c r="O3495" s="11">
        <f t="shared" si="218"/>
        <v>41868.21597222222</v>
      </c>
      <c r="P3495">
        <v>1406580436</v>
      </c>
      <c r="Q3495" s="11">
        <f t="shared" si="219"/>
        <v>41848.866157407407</v>
      </c>
      <c r="R3495" t="b">
        <v>0</v>
      </c>
      <c r="S3495" t="b">
        <v>1</v>
      </c>
      <c r="T3495" t="s">
        <v>8271</v>
      </c>
      <c r="U3495" t="s">
        <v>8317</v>
      </c>
      <c r="V3495" t="s">
        <v>8318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v>100</v>
      </c>
      <c r="G3496" t="s">
        <v>8219</v>
      </c>
      <c r="H3496">
        <f t="shared" si="216"/>
        <v>13</v>
      </c>
      <c r="I3496" t="str">
        <f t="shared" si="217"/>
        <v>null</v>
      </c>
      <c r="J3496">
        <v>13</v>
      </c>
      <c r="K3496" s="6">
        <v>30.76923076923077</v>
      </c>
      <c r="L3496" t="s">
        <v>8224</v>
      </c>
      <c r="M3496" t="s">
        <v>8246</v>
      </c>
      <c r="N3496">
        <v>1480140000</v>
      </c>
      <c r="O3496" s="11">
        <f t="shared" si="218"/>
        <v>42700.25</v>
      </c>
      <c r="P3496">
        <v>1479186575</v>
      </c>
      <c r="Q3496" s="11">
        <f t="shared" si="219"/>
        <v>42689.214988425927</v>
      </c>
      <c r="R3496" t="b">
        <v>0</v>
      </c>
      <c r="S3496" t="b">
        <v>1</v>
      </c>
      <c r="T3496" t="s">
        <v>8271</v>
      </c>
      <c r="U3496" t="s">
        <v>8317</v>
      </c>
      <c r="V3496" t="s">
        <v>8318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v>106.86</v>
      </c>
      <c r="G3497" t="s">
        <v>8219</v>
      </c>
      <c r="H3497">
        <f t="shared" si="216"/>
        <v>72</v>
      </c>
      <c r="I3497" t="str">
        <f t="shared" si="217"/>
        <v>null</v>
      </c>
      <c r="J3497">
        <v>72</v>
      </c>
      <c r="K3497" s="6">
        <v>74.208333333333329</v>
      </c>
      <c r="L3497" t="s">
        <v>8229</v>
      </c>
      <c r="M3497" t="s">
        <v>8251</v>
      </c>
      <c r="N3497">
        <v>1414862280</v>
      </c>
      <c r="O3497" s="11">
        <f t="shared" si="218"/>
        <v>41944.720833333333</v>
      </c>
      <c r="P3497">
        <v>1412360309</v>
      </c>
      <c r="Q3497" s="11">
        <f t="shared" si="219"/>
        <v>41915.762835648151</v>
      </c>
      <c r="R3497" t="b">
        <v>0</v>
      </c>
      <c r="S3497" t="b">
        <v>1</v>
      </c>
      <c r="T3497" t="s">
        <v>8271</v>
      </c>
      <c r="U3497" t="s">
        <v>8317</v>
      </c>
      <c r="V3497" t="s">
        <v>8318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v>124.4</v>
      </c>
      <c r="G3498" t="s">
        <v>8219</v>
      </c>
      <c r="H3498">
        <f t="shared" si="216"/>
        <v>78</v>
      </c>
      <c r="I3498" t="str">
        <f t="shared" si="217"/>
        <v>null</v>
      </c>
      <c r="J3498">
        <v>78</v>
      </c>
      <c r="K3498" s="6">
        <v>47.846153846153847</v>
      </c>
      <c r="L3498" t="s">
        <v>8224</v>
      </c>
      <c r="M3498" t="s">
        <v>8246</v>
      </c>
      <c r="N3498">
        <v>1473625166</v>
      </c>
      <c r="O3498" s="11">
        <f t="shared" si="218"/>
        <v>42624.846828703703</v>
      </c>
      <c r="P3498">
        <v>1470169166</v>
      </c>
      <c r="Q3498" s="11">
        <f t="shared" si="219"/>
        <v>42584.846828703703</v>
      </c>
      <c r="R3498" t="b">
        <v>0</v>
      </c>
      <c r="S3498" t="b">
        <v>1</v>
      </c>
      <c r="T3498" t="s">
        <v>8271</v>
      </c>
      <c r="U3498" t="s">
        <v>8317</v>
      </c>
      <c r="V3498" t="s">
        <v>8318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v>108.70406189555126</v>
      </c>
      <c r="G3499" t="s">
        <v>8219</v>
      </c>
      <c r="H3499">
        <f t="shared" si="216"/>
        <v>49</v>
      </c>
      <c r="I3499" t="str">
        <f t="shared" si="217"/>
        <v>null</v>
      </c>
      <c r="J3499">
        <v>49</v>
      </c>
      <c r="K3499" s="6">
        <v>34.408163265306122</v>
      </c>
      <c r="L3499" t="s">
        <v>8224</v>
      </c>
      <c r="M3499" t="s">
        <v>8246</v>
      </c>
      <c r="N3499">
        <v>1464904800</v>
      </c>
      <c r="O3499" s="11">
        <f t="shared" si="218"/>
        <v>42523.916666666672</v>
      </c>
      <c r="P3499">
        <v>1463852904</v>
      </c>
      <c r="Q3499" s="11">
        <f t="shared" si="219"/>
        <v>42511.741944444439</v>
      </c>
      <c r="R3499" t="b">
        <v>0</v>
      </c>
      <c r="S3499" t="b">
        <v>1</v>
      </c>
      <c r="T3499" t="s">
        <v>8271</v>
      </c>
      <c r="U3499" t="s">
        <v>8317</v>
      </c>
      <c r="V3499" t="s">
        <v>8318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v>102.42424242424242</v>
      </c>
      <c r="G3500" t="s">
        <v>8219</v>
      </c>
      <c r="H3500">
        <f t="shared" si="216"/>
        <v>42</v>
      </c>
      <c r="I3500" t="str">
        <f t="shared" si="217"/>
        <v>null</v>
      </c>
      <c r="J3500">
        <v>42</v>
      </c>
      <c r="K3500" s="6">
        <v>40.238095238095241</v>
      </c>
      <c r="L3500" t="s">
        <v>8229</v>
      </c>
      <c r="M3500" t="s">
        <v>8251</v>
      </c>
      <c r="N3500">
        <v>1464471840</v>
      </c>
      <c r="O3500" s="11">
        <f t="shared" si="218"/>
        <v>42518.905555555553</v>
      </c>
      <c r="P3500">
        <v>1459309704</v>
      </c>
      <c r="Q3500" s="11">
        <f t="shared" si="219"/>
        <v>42459.15861111111</v>
      </c>
      <c r="R3500" t="b">
        <v>0</v>
      </c>
      <c r="S3500" t="b">
        <v>1</v>
      </c>
      <c r="T3500" t="s">
        <v>8271</v>
      </c>
      <c r="U3500" t="s">
        <v>8317</v>
      </c>
      <c r="V3500" t="s">
        <v>8318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v>105.5</v>
      </c>
      <c r="G3501" t="s">
        <v>8219</v>
      </c>
      <c r="H3501">
        <f t="shared" si="216"/>
        <v>35</v>
      </c>
      <c r="I3501" t="str">
        <f t="shared" si="217"/>
        <v>null</v>
      </c>
      <c r="J3501">
        <v>35</v>
      </c>
      <c r="K3501" s="6">
        <v>60.285714285714285</v>
      </c>
      <c r="L3501" t="s">
        <v>8224</v>
      </c>
      <c r="M3501" t="s">
        <v>8246</v>
      </c>
      <c r="N3501">
        <v>1435733940</v>
      </c>
      <c r="O3501" s="11">
        <f t="shared" si="218"/>
        <v>42186.290972222225</v>
      </c>
      <c r="P3501">
        <v>1431046325</v>
      </c>
      <c r="Q3501" s="11">
        <f t="shared" si="219"/>
        <v>42132.036168981482</v>
      </c>
      <c r="R3501" t="b">
        <v>0</v>
      </c>
      <c r="S3501" t="b">
        <v>1</v>
      </c>
      <c r="T3501" t="s">
        <v>8271</v>
      </c>
      <c r="U3501" t="s">
        <v>8317</v>
      </c>
      <c r="V3501" t="s">
        <v>8318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v>106.3</v>
      </c>
      <c r="G3502" t="s">
        <v>8219</v>
      </c>
      <c r="H3502">
        <f t="shared" si="216"/>
        <v>42</v>
      </c>
      <c r="I3502" t="str">
        <f t="shared" si="217"/>
        <v>null</v>
      </c>
      <c r="J3502">
        <v>42</v>
      </c>
      <c r="K3502" s="6">
        <v>25.30952380952381</v>
      </c>
      <c r="L3502" t="s">
        <v>8224</v>
      </c>
      <c r="M3502" t="s">
        <v>8246</v>
      </c>
      <c r="N3502">
        <v>1457326740</v>
      </c>
      <c r="O3502" s="11">
        <f t="shared" si="218"/>
        <v>42436.207638888889</v>
      </c>
      <c r="P3502">
        <v>1455919438</v>
      </c>
      <c r="Q3502" s="11">
        <f t="shared" si="219"/>
        <v>42419.91942129629</v>
      </c>
      <c r="R3502" t="b">
        <v>0</v>
      </c>
      <c r="S3502" t="b">
        <v>1</v>
      </c>
      <c r="T3502" t="s">
        <v>8271</v>
      </c>
      <c r="U3502" t="s">
        <v>8317</v>
      </c>
      <c r="V3502" t="s">
        <v>8318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v>100.66666666666666</v>
      </c>
      <c r="G3503" t="s">
        <v>8219</v>
      </c>
      <c r="H3503">
        <f t="shared" si="216"/>
        <v>42</v>
      </c>
      <c r="I3503" t="str">
        <f t="shared" si="217"/>
        <v>null</v>
      </c>
      <c r="J3503">
        <v>42</v>
      </c>
      <c r="K3503" s="6">
        <v>35.952380952380949</v>
      </c>
      <c r="L3503" t="s">
        <v>8225</v>
      </c>
      <c r="M3503" t="s">
        <v>8247</v>
      </c>
      <c r="N3503">
        <v>1441995595</v>
      </c>
      <c r="O3503" s="11">
        <f t="shared" si="218"/>
        <v>42258.763831018514</v>
      </c>
      <c r="P3503">
        <v>1439835595</v>
      </c>
      <c r="Q3503" s="11">
        <f t="shared" si="219"/>
        <v>42233.763831018514</v>
      </c>
      <c r="R3503" t="b">
        <v>0</v>
      </c>
      <c r="S3503" t="b">
        <v>1</v>
      </c>
      <c r="T3503" t="s">
        <v>8271</v>
      </c>
      <c r="U3503" t="s">
        <v>8317</v>
      </c>
      <c r="V3503" t="s">
        <v>8318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v>105.4</v>
      </c>
      <c r="G3504" t="s">
        <v>8219</v>
      </c>
      <c r="H3504">
        <f t="shared" si="216"/>
        <v>31</v>
      </c>
      <c r="I3504" t="str">
        <f t="shared" si="217"/>
        <v>null</v>
      </c>
      <c r="J3504">
        <v>31</v>
      </c>
      <c r="K3504" s="6">
        <v>136</v>
      </c>
      <c r="L3504" t="s">
        <v>8224</v>
      </c>
      <c r="M3504" t="s">
        <v>8246</v>
      </c>
      <c r="N3504">
        <v>1458100740</v>
      </c>
      <c r="O3504" s="11">
        <f t="shared" si="218"/>
        <v>42445.165972222225</v>
      </c>
      <c r="P3504">
        <v>1456862924</v>
      </c>
      <c r="Q3504" s="11">
        <f t="shared" si="219"/>
        <v>42430.839398148149</v>
      </c>
      <c r="R3504" t="b">
        <v>0</v>
      </c>
      <c r="S3504" t="b">
        <v>1</v>
      </c>
      <c r="T3504" t="s">
        <v>8271</v>
      </c>
      <c r="U3504" t="s">
        <v>8317</v>
      </c>
      <c r="V3504" t="s">
        <v>8318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v>107.55999999999999</v>
      </c>
      <c r="G3505" t="s">
        <v>8219</v>
      </c>
      <c r="H3505">
        <f t="shared" si="216"/>
        <v>38</v>
      </c>
      <c r="I3505" t="str">
        <f t="shared" si="217"/>
        <v>null</v>
      </c>
      <c r="J3505">
        <v>38</v>
      </c>
      <c r="K3505" s="6">
        <v>70.763157894736835</v>
      </c>
      <c r="L3505" t="s">
        <v>8225</v>
      </c>
      <c r="M3505" t="s">
        <v>8247</v>
      </c>
      <c r="N3505">
        <v>1469359728</v>
      </c>
      <c r="O3505" s="11">
        <f t="shared" si="218"/>
        <v>42575.478333333333</v>
      </c>
      <c r="P3505">
        <v>1466767728</v>
      </c>
      <c r="Q3505" s="11">
        <f t="shared" si="219"/>
        <v>42545.478333333333</v>
      </c>
      <c r="R3505" t="b">
        <v>0</v>
      </c>
      <c r="S3505" t="b">
        <v>1</v>
      </c>
      <c r="T3505" t="s">
        <v>8271</v>
      </c>
      <c r="U3505" t="s">
        <v>8317</v>
      </c>
      <c r="V3505" t="s">
        <v>8318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v>100</v>
      </c>
      <c r="G3506" t="s">
        <v>8219</v>
      </c>
      <c r="H3506">
        <f t="shared" si="216"/>
        <v>8</v>
      </c>
      <c r="I3506" t="str">
        <f t="shared" si="217"/>
        <v>null</v>
      </c>
      <c r="J3506">
        <v>8</v>
      </c>
      <c r="K3506" s="6">
        <v>125</v>
      </c>
      <c r="L3506" t="s">
        <v>8224</v>
      </c>
      <c r="M3506" t="s">
        <v>8246</v>
      </c>
      <c r="N3506">
        <v>1447959491</v>
      </c>
      <c r="O3506" s="11">
        <f t="shared" si="218"/>
        <v>42327.790405092594</v>
      </c>
      <c r="P3506">
        <v>1445363891</v>
      </c>
      <c r="Q3506" s="11">
        <f t="shared" si="219"/>
        <v>42297.748738425929</v>
      </c>
      <c r="R3506" t="b">
        <v>0</v>
      </c>
      <c r="S3506" t="b">
        <v>1</v>
      </c>
      <c r="T3506" t="s">
        <v>8271</v>
      </c>
      <c r="U3506" t="s">
        <v>8317</v>
      </c>
      <c r="V3506" t="s">
        <v>8318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v>103.76</v>
      </c>
      <c r="G3507" t="s">
        <v>8219</v>
      </c>
      <c r="H3507">
        <f t="shared" si="216"/>
        <v>39</v>
      </c>
      <c r="I3507" t="str">
        <f t="shared" si="217"/>
        <v>null</v>
      </c>
      <c r="J3507">
        <v>39</v>
      </c>
      <c r="K3507" s="6">
        <v>66.512820512820511</v>
      </c>
      <c r="L3507" t="s">
        <v>8224</v>
      </c>
      <c r="M3507" t="s">
        <v>8246</v>
      </c>
      <c r="N3507">
        <v>1399953600</v>
      </c>
      <c r="O3507" s="11">
        <f t="shared" si="218"/>
        <v>41772.166666666664</v>
      </c>
      <c r="P3507">
        <v>1398983245</v>
      </c>
      <c r="Q3507" s="11">
        <f t="shared" si="219"/>
        <v>41760.935706018521</v>
      </c>
      <c r="R3507" t="b">
        <v>0</v>
      </c>
      <c r="S3507" t="b">
        <v>1</v>
      </c>
      <c r="T3507" t="s">
        <v>8271</v>
      </c>
      <c r="U3507" t="s">
        <v>8317</v>
      </c>
      <c r="V3507" t="s">
        <v>8318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v>101.49999999999999</v>
      </c>
      <c r="G3508" t="s">
        <v>8219</v>
      </c>
      <c r="H3508">
        <f t="shared" si="216"/>
        <v>29</v>
      </c>
      <c r="I3508" t="str">
        <f t="shared" si="217"/>
        <v>null</v>
      </c>
      <c r="J3508">
        <v>29</v>
      </c>
      <c r="K3508" s="6">
        <v>105</v>
      </c>
      <c r="L3508" t="s">
        <v>8224</v>
      </c>
      <c r="M3508" t="s">
        <v>8246</v>
      </c>
      <c r="N3508">
        <v>1408815440</v>
      </c>
      <c r="O3508" s="11">
        <f t="shared" si="218"/>
        <v>41874.734259259261</v>
      </c>
      <c r="P3508">
        <v>1404927440</v>
      </c>
      <c r="Q3508" s="11">
        <f t="shared" si="219"/>
        <v>41829.734259259261</v>
      </c>
      <c r="R3508" t="b">
        <v>0</v>
      </c>
      <c r="S3508" t="b">
        <v>1</v>
      </c>
      <c r="T3508" t="s">
        <v>8271</v>
      </c>
      <c r="U3508" t="s">
        <v>8317</v>
      </c>
      <c r="V3508" t="s">
        <v>8318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v>104.4</v>
      </c>
      <c r="G3509" t="s">
        <v>8219</v>
      </c>
      <c r="H3509">
        <f t="shared" si="216"/>
        <v>72</v>
      </c>
      <c r="I3509" t="str">
        <f t="shared" si="217"/>
        <v>null</v>
      </c>
      <c r="J3509">
        <v>72</v>
      </c>
      <c r="K3509" s="6">
        <v>145</v>
      </c>
      <c r="L3509" t="s">
        <v>8224</v>
      </c>
      <c r="M3509" t="s">
        <v>8246</v>
      </c>
      <c r="N3509">
        <v>1464732537</v>
      </c>
      <c r="O3509" s="11">
        <f t="shared" si="218"/>
        <v>42521.92288194444</v>
      </c>
      <c r="P3509">
        <v>1462140537</v>
      </c>
      <c r="Q3509" s="11">
        <f t="shared" si="219"/>
        <v>42491.92288194444</v>
      </c>
      <c r="R3509" t="b">
        <v>0</v>
      </c>
      <c r="S3509" t="b">
        <v>1</v>
      </c>
      <c r="T3509" t="s">
        <v>8271</v>
      </c>
      <c r="U3509" t="s">
        <v>8317</v>
      </c>
      <c r="V3509" t="s">
        <v>8318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v>180</v>
      </c>
      <c r="G3510" t="s">
        <v>8219</v>
      </c>
      <c r="H3510">
        <f t="shared" si="216"/>
        <v>15</v>
      </c>
      <c r="I3510" t="str">
        <f t="shared" si="217"/>
        <v>null</v>
      </c>
      <c r="J3510">
        <v>15</v>
      </c>
      <c r="K3510" s="6">
        <v>12</v>
      </c>
      <c r="L3510" t="s">
        <v>8225</v>
      </c>
      <c r="M3510" t="s">
        <v>8247</v>
      </c>
      <c r="N3510">
        <v>1462914000</v>
      </c>
      <c r="O3510" s="11">
        <f t="shared" si="218"/>
        <v>42500.875</v>
      </c>
      <c r="P3510">
        <v>1460914253</v>
      </c>
      <c r="Q3510" s="11">
        <f t="shared" si="219"/>
        <v>42477.729780092588</v>
      </c>
      <c r="R3510" t="b">
        <v>0</v>
      </c>
      <c r="S3510" t="b">
        <v>1</v>
      </c>
      <c r="T3510" t="s">
        <v>8271</v>
      </c>
      <c r="U3510" t="s">
        <v>8317</v>
      </c>
      <c r="V3510" t="s">
        <v>8318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v>106.33333333333333</v>
      </c>
      <c r="G3511" t="s">
        <v>8219</v>
      </c>
      <c r="H3511">
        <f t="shared" si="216"/>
        <v>33</v>
      </c>
      <c r="I3511" t="str">
        <f t="shared" si="217"/>
        <v>null</v>
      </c>
      <c r="J3511">
        <v>33</v>
      </c>
      <c r="K3511" s="6">
        <v>96.666666666666671</v>
      </c>
      <c r="L3511" t="s">
        <v>8224</v>
      </c>
      <c r="M3511" t="s">
        <v>8246</v>
      </c>
      <c r="N3511">
        <v>1416545700</v>
      </c>
      <c r="O3511" s="11">
        <f t="shared" si="218"/>
        <v>41964.204861111109</v>
      </c>
      <c r="P3511">
        <v>1415392666</v>
      </c>
      <c r="Q3511" s="11">
        <f t="shared" si="219"/>
        <v>41950.859560185185</v>
      </c>
      <c r="R3511" t="b">
        <v>0</v>
      </c>
      <c r="S3511" t="b">
        <v>1</v>
      </c>
      <c r="T3511" t="s">
        <v>8271</v>
      </c>
      <c r="U3511" t="s">
        <v>8317</v>
      </c>
      <c r="V3511" t="s">
        <v>8318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v>100.55555555555556</v>
      </c>
      <c r="G3512" t="s">
        <v>8219</v>
      </c>
      <c r="H3512">
        <f t="shared" si="216"/>
        <v>15</v>
      </c>
      <c r="I3512" t="str">
        <f t="shared" si="217"/>
        <v>null</v>
      </c>
      <c r="J3512">
        <v>15</v>
      </c>
      <c r="K3512" s="6">
        <v>60.333333333333336</v>
      </c>
      <c r="L3512" t="s">
        <v>8224</v>
      </c>
      <c r="M3512" t="s">
        <v>8246</v>
      </c>
      <c r="N3512">
        <v>1404312846</v>
      </c>
      <c r="O3512" s="11">
        <f t="shared" si="218"/>
        <v>41822.62090277778</v>
      </c>
      <c r="P3512">
        <v>1402584846</v>
      </c>
      <c r="Q3512" s="11">
        <f t="shared" si="219"/>
        <v>41802.62090277778</v>
      </c>
      <c r="R3512" t="b">
        <v>0</v>
      </c>
      <c r="S3512" t="b">
        <v>1</v>
      </c>
      <c r="T3512" t="s">
        <v>8271</v>
      </c>
      <c r="U3512" t="s">
        <v>8317</v>
      </c>
      <c r="V3512" t="s">
        <v>8318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v>101.2</v>
      </c>
      <c r="G3513" t="s">
        <v>8219</v>
      </c>
      <c r="H3513">
        <f t="shared" si="216"/>
        <v>19</v>
      </c>
      <c r="I3513" t="str">
        <f t="shared" si="217"/>
        <v>null</v>
      </c>
      <c r="J3513">
        <v>19</v>
      </c>
      <c r="K3513" s="6">
        <v>79.89473684210526</v>
      </c>
      <c r="L3513" t="s">
        <v>8225</v>
      </c>
      <c r="M3513" t="s">
        <v>8247</v>
      </c>
      <c r="N3513">
        <v>1415385000</v>
      </c>
      <c r="O3513" s="11">
        <f t="shared" si="218"/>
        <v>41950.770833333336</v>
      </c>
      <c r="P3513">
        <v>1413406695</v>
      </c>
      <c r="Q3513" s="11">
        <f t="shared" si="219"/>
        <v>41927.873784722222</v>
      </c>
      <c r="R3513" t="b">
        <v>0</v>
      </c>
      <c r="S3513" t="b">
        <v>1</v>
      </c>
      <c r="T3513" t="s">
        <v>8271</v>
      </c>
      <c r="U3513" t="s">
        <v>8317</v>
      </c>
      <c r="V3513" t="s">
        <v>8318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v>100</v>
      </c>
      <c r="G3514" t="s">
        <v>8219</v>
      </c>
      <c r="H3514">
        <f t="shared" si="216"/>
        <v>17</v>
      </c>
      <c r="I3514" t="str">
        <f t="shared" si="217"/>
        <v>null</v>
      </c>
      <c r="J3514">
        <v>17</v>
      </c>
      <c r="K3514" s="6">
        <v>58.823529411764703</v>
      </c>
      <c r="L3514" t="s">
        <v>8225</v>
      </c>
      <c r="M3514" t="s">
        <v>8247</v>
      </c>
      <c r="N3514">
        <v>1429789992</v>
      </c>
      <c r="O3514" s="11">
        <f t="shared" si="218"/>
        <v>42117.49527777778</v>
      </c>
      <c r="P3514">
        <v>1424609592</v>
      </c>
      <c r="Q3514" s="11">
        <f t="shared" si="219"/>
        <v>42057.536944444444</v>
      </c>
      <c r="R3514" t="b">
        <v>0</v>
      </c>
      <c r="S3514" t="b">
        <v>1</v>
      </c>
      <c r="T3514" t="s">
        <v>8271</v>
      </c>
      <c r="U3514" t="s">
        <v>8317</v>
      </c>
      <c r="V3514" t="s">
        <v>8318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v>118.39285714285714</v>
      </c>
      <c r="G3515" t="s">
        <v>8219</v>
      </c>
      <c r="H3515">
        <f t="shared" si="216"/>
        <v>44</v>
      </c>
      <c r="I3515" t="str">
        <f t="shared" si="217"/>
        <v>null</v>
      </c>
      <c r="J3515">
        <v>44</v>
      </c>
      <c r="K3515" s="6">
        <v>75.340909090909093</v>
      </c>
      <c r="L3515" t="s">
        <v>8224</v>
      </c>
      <c r="M3515" t="s">
        <v>8246</v>
      </c>
      <c r="N3515">
        <v>1401857940</v>
      </c>
      <c r="O3515" s="11">
        <f t="shared" si="218"/>
        <v>41794.207638888889</v>
      </c>
      <c r="P3515">
        <v>1400725112</v>
      </c>
      <c r="Q3515" s="11">
        <f t="shared" si="219"/>
        <v>41781.096203703702</v>
      </c>
      <c r="R3515" t="b">
        <v>0</v>
      </c>
      <c r="S3515" t="b">
        <v>1</v>
      </c>
      <c r="T3515" t="s">
        <v>8271</v>
      </c>
      <c r="U3515" t="s">
        <v>8317</v>
      </c>
      <c r="V3515" t="s">
        <v>8318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v>110.00000000000001</v>
      </c>
      <c r="G3516" t="s">
        <v>8219</v>
      </c>
      <c r="H3516">
        <f t="shared" si="216"/>
        <v>10</v>
      </c>
      <c r="I3516" t="str">
        <f t="shared" si="217"/>
        <v>null</v>
      </c>
      <c r="J3516">
        <v>10</v>
      </c>
      <c r="K3516" s="6">
        <v>55</v>
      </c>
      <c r="L3516" t="s">
        <v>8224</v>
      </c>
      <c r="M3516" t="s">
        <v>8246</v>
      </c>
      <c r="N3516">
        <v>1422853140</v>
      </c>
      <c r="O3516" s="11">
        <f t="shared" si="218"/>
        <v>42037.207638888889</v>
      </c>
      <c r="P3516">
        <v>1421439552</v>
      </c>
      <c r="Q3516" s="11">
        <f t="shared" si="219"/>
        <v>42020.846666666665</v>
      </c>
      <c r="R3516" t="b">
        <v>0</v>
      </c>
      <c r="S3516" t="b">
        <v>1</v>
      </c>
      <c r="T3516" t="s">
        <v>8271</v>
      </c>
      <c r="U3516" t="s">
        <v>8317</v>
      </c>
      <c r="V3516" t="s">
        <v>8318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v>102.66666666666666</v>
      </c>
      <c r="G3517" t="s">
        <v>8219</v>
      </c>
      <c r="H3517">
        <f t="shared" si="216"/>
        <v>46</v>
      </c>
      <c r="I3517" t="str">
        <f t="shared" si="217"/>
        <v>null</v>
      </c>
      <c r="J3517">
        <v>46</v>
      </c>
      <c r="K3517" s="6">
        <v>66.956521739130437</v>
      </c>
      <c r="L3517" t="s">
        <v>8224</v>
      </c>
      <c r="M3517" t="s">
        <v>8246</v>
      </c>
      <c r="N3517">
        <v>1433097171</v>
      </c>
      <c r="O3517" s="11">
        <f t="shared" si="218"/>
        <v>42155.772812499999</v>
      </c>
      <c r="P3517">
        <v>1430505171</v>
      </c>
      <c r="Q3517" s="11">
        <f t="shared" si="219"/>
        <v>42125.772812499999</v>
      </c>
      <c r="R3517" t="b">
        <v>0</v>
      </c>
      <c r="S3517" t="b">
        <v>1</v>
      </c>
      <c r="T3517" t="s">
        <v>8271</v>
      </c>
      <c r="U3517" t="s">
        <v>8317</v>
      </c>
      <c r="V3517" t="s">
        <v>8318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v>100</v>
      </c>
      <c r="G3518" t="s">
        <v>8219</v>
      </c>
      <c r="H3518">
        <f t="shared" si="216"/>
        <v>11</v>
      </c>
      <c r="I3518" t="str">
        <f t="shared" si="217"/>
        <v>null</v>
      </c>
      <c r="J3518">
        <v>11</v>
      </c>
      <c r="K3518" s="6">
        <v>227.27272727272728</v>
      </c>
      <c r="L3518" t="s">
        <v>8224</v>
      </c>
      <c r="M3518" t="s">
        <v>8246</v>
      </c>
      <c r="N3518">
        <v>1410145200</v>
      </c>
      <c r="O3518" s="11">
        <f t="shared" si="218"/>
        <v>41890.125</v>
      </c>
      <c r="P3518">
        <v>1407197670</v>
      </c>
      <c r="Q3518" s="11">
        <f t="shared" si="219"/>
        <v>41856.010069444441</v>
      </c>
      <c r="R3518" t="b">
        <v>0</v>
      </c>
      <c r="S3518" t="b">
        <v>1</v>
      </c>
      <c r="T3518" t="s">
        <v>8271</v>
      </c>
      <c r="U3518" t="s">
        <v>8317</v>
      </c>
      <c r="V3518" t="s">
        <v>8318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v>100</v>
      </c>
      <c r="G3519" t="s">
        <v>8219</v>
      </c>
      <c r="H3519">
        <f t="shared" si="216"/>
        <v>13</v>
      </c>
      <c r="I3519" t="str">
        <f t="shared" si="217"/>
        <v>null</v>
      </c>
      <c r="J3519">
        <v>13</v>
      </c>
      <c r="K3519" s="6">
        <v>307.69230769230768</v>
      </c>
      <c r="L3519" t="s">
        <v>8225</v>
      </c>
      <c r="M3519" t="s">
        <v>8247</v>
      </c>
      <c r="N3519">
        <v>1404471600</v>
      </c>
      <c r="O3519" s="11">
        <f t="shared" si="218"/>
        <v>41824.458333333336</v>
      </c>
      <c r="P3519">
        <v>1401910634</v>
      </c>
      <c r="Q3519" s="11">
        <f t="shared" si="219"/>
        <v>41794.817523148151</v>
      </c>
      <c r="R3519" t="b">
        <v>0</v>
      </c>
      <c r="S3519" t="b">
        <v>1</v>
      </c>
      <c r="T3519" t="s">
        <v>8271</v>
      </c>
      <c r="U3519" t="s">
        <v>8317</v>
      </c>
      <c r="V3519" t="s">
        <v>8318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v>110.04599999999999</v>
      </c>
      <c r="G3520" t="s">
        <v>8219</v>
      </c>
      <c r="H3520">
        <f t="shared" si="216"/>
        <v>33</v>
      </c>
      <c r="I3520" t="str">
        <f t="shared" si="217"/>
        <v>null</v>
      </c>
      <c r="J3520">
        <v>33</v>
      </c>
      <c r="K3520" s="6">
        <v>50.020909090909093</v>
      </c>
      <c r="L3520" t="s">
        <v>8224</v>
      </c>
      <c r="M3520" t="s">
        <v>8246</v>
      </c>
      <c r="N3520">
        <v>1412259660</v>
      </c>
      <c r="O3520" s="11">
        <f t="shared" si="218"/>
        <v>41914.597916666666</v>
      </c>
      <c r="P3520">
        <v>1410461299</v>
      </c>
      <c r="Q3520" s="11">
        <f t="shared" si="219"/>
        <v>41893.783553240741</v>
      </c>
      <c r="R3520" t="b">
        <v>0</v>
      </c>
      <c r="S3520" t="b">
        <v>1</v>
      </c>
      <c r="T3520" t="s">
        <v>8271</v>
      </c>
      <c r="U3520" t="s">
        <v>8317</v>
      </c>
      <c r="V3520" t="s">
        <v>8318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v>101.35000000000001</v>
      </c>
      <c r="G3521" t="s">
        <v>8219</v>
      </c>
      <c r="H3521">
        <f t="shared" si="216"/>
        <v>28</v>
      </c>
      <c r="I3521" t="str">
        <f t="shared" si="217"/>
        <v>null</v>
      </c>
      <c r="J3521">
        <v>28</v>
      </c>
      <c r="K3521" s="6">
        <v>72.392857142857139</v>
      </c>
      <c r="L3521" t="s">
        <v>8225</v>
      </c>
      <c r="M3521" t="s">
        <v>8247</v>
      </c>
      <c r="N3521">
        <v>1425478950</v>
      </c>
      <c r="O3521" s="11">
        <f t="shared" si="218"/>
        <v>42067.598958333328</v>
      </c>
      <c r="P3521">
        <v>1422886950</v>
      </c>
      <c r="Q3521" s="11">
        <f t="shared" si="219"/>
        <v>42037.598958333328</v>
      </c>
      <c r="R3521" t="b">
        <v>0</v>
      </c>
      <c r="S3521" t="b">
        <v>1</v>
      </c>
      <c r="T3521" t="s">
        <v>8271</v>
      </c>
      <c r="U3521" t="s">
        <v>8317</v>
      </c>
      <c r="V3521" t="s">
        <v>8318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v>100.75</v>
      </c>
      <c r="G3522" t="s">
        <v>8219</v>
      </c>
      <c r="H3522">
        <f t="shared" ref="H3522:H3585" si="220">IF(G3522="successful",J3522,"null")</f>
        <v>21</v>
      </c>
      <c r="I3522" t="str">
        <f t="shared" si="217"/>
        <v>null</v>
      </c>
      <c r="J3522">
        <v>21</v>
      </c>
      <c r="K3522" s="6">
        <v>95.952380952380949</v>
      </c>
      <c r="L3522" t="s">
        <v>8225</v>
      </c>
      <c r="M3522" t="s">
        <v>8247</v>
      </c>
      <c r="N3522">
        <v>1441547220</v>
      </c>
      <c r="O3522" s="11">
        <f t="shared" si="218"/>
        <v>42253.57430555555</v>
      </c>
      <c r="P3522">
        <v>1439322412</v>
      </c>
      <c r="Q3522" s="11">
        <f t="shared" si="219"/>
        <v>42227.824212962965</v>
      </c>
      <c r="R3522" t="b">
        <v>0</v>
      </c>
      <c r="S3522" t="b">
        <v>1</v>
      </c>
      <c r="T3522" t="s">
        <v>8271</v>
      </c>
      <c r="U3522" t="s">
        <v>8317</v>
      </c>
      <c r="V3522" t="s">
        <v>8318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v>169.42857142857144</v>
      </c>
      <c r="G3523" t="s">
        <v>8219</v>
      </c>
      <c r="H3523">
        <f t="shared" si="220"/>
        <v>13</v>
      </c>
      <c r="I3523" t="str">
        <f t="shared" ref="I3523:I3586" si="221">IF(G3523="failed",J3523,"null")</f>
        <v>null</v>
      </c>
      <c r="J3523">
        <v>13</v>
      </c>
      <c r="K3523" s="6">
        <v>45.615384615384613</v>
      </c>
      <c r="L3523" t="s">
        <v>8224</v>
      </c>
      <c r="M3523" t="s">
        <v>8246</v>
      </c>
      <c r="N3523">
        <v>1411980020</v>
      </c>
      <c r="O3523" s="11">
        <f t="shared" ref="O3523:O3586" si="222">(((N3523/60)/60/24)+DATE(1970,1,1))</f>
        <v>41911.361342592594</v>
      </c>
      <c r="P3523">
        <v>1409388020</v>
      </c>
      <c r="Q3523" s="11">
        <f t="shared" ref="Q3523:Q3586" si="223">(((P3523/60)/60/24)+DATE(1970,1,1))</f>
        <v>41881.361342592594</v>
      </c>
      <c r="R3523" t="b">
        <v>0</v>
      </c>
      <c r="S3523" t="b">
        <v>1</v>
      </c>
      <c r="T3523" t="s">
        <v>8271</v>
      </c>
      <c r="U3523" t="s">
        <v>8317</v>
      </c>
      <c r="V3523" t="s">
        <v>8318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v>100</v>
      </c>
      <c r="G3524" t="s">
        <v>8219</v>
      </c>
      <c r="H3524">
        <f t="shared" si="220"/>
        <v>34</v>
      </c>
      <c r="I3524" t="str">
        <f t="shared" si="221"/>
        <v>null</v>
      </c>
      <c r="J3524">
        <v>34</v>
      </c>
      <c r="K3524" s="6">
        <v>41.029411764705884</v>
      </c>
      <c r="L3524" t="s">
        <v>8225</v>
      </c>
      <c r="M3524" t="s">
        <v>8247</v>
      </c>
      <c r="N3524">
        <v>1442311560</v>
      </c>
      <c r="O3524" s="11">
        <f t="shared" si="222"/>
        <v>42262.420833333337</v>
      </c>
      <c r="P3524">
        <v>1439924246</v>
      </c>
      <c r="Q3524" s="11">
        <f t="shared" si="223"/>
        <v>42234.789884259255</v>
      </c>
      <c r="R3524" t="b">
        <v>0</v>
      </c>
      <c r="S3524" t="b">
        <v>1</v>
      </c>
      <c r="T3524" t="s">
        <v>8271</v>
      </c>
      <c r="U3524" t="s">
        <v>8317</v>
      </c>
      <c r="V3524" t="s">
        <v>8318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v>113.65</v>
      </c>
      <c r="G3525" t="s">
        <v>8219</v>
      </c>
      <c r="H3525">
        <f t="shared" si="220"/>
        <v>80</v>
      </c>
      <c r="I3525" t="str">
        <f t="shared" si="221"/>
        <v>null</v>
      </c>
      <c r="J3525">
        <v>80</v>
      </c>
      <c r="K3525" s="6">
        <v>56.825000000000003</v>
      </c>
      <c r="L3525" t="s">
        <v>8225</v>
      </c>
      <c r="M3525" t="s">
        <v>8247</v>
      </c>
      <c r="N3525">
        <v>1474844400</v>
      </c>
      <c r="O3525" s="11">
        <f t="shared" si="222"/>
        <v>42638.958333333328</v>
      </c>
      <c r="P3525">
        <v>1469871148</v>
      </c>
      <c r="Q3525" s="11">
        <f t="shared" si="223"/>
        <v>42581.397546296299</v>
      </c>
      <c r="R3525" t="b">
        <v>0</v>
      </c>
      <c r="S3525" t="b">
        <v>1</v>
      </c>
      <c r="T3525" t="s">
        <v>8271</v>
      </c>
      <c r="U3525" t="s">
        <v>8317</v>
      </c>
      <c r="V3525" t="s">
        <v>8318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v>101.56</v>
      </c>
      <c r="G3526" t="s">
        <v>8219</v>
      </c>
      <c r="H3526">
        <f t="shared" si="220"/>
        <v>74</v>
      </c>
      <c r="I3526" t="str">
        <f t="shared" si="221"/>
        <v>null</v>
      </c>
      <c r="J3526">
        <v>74</v>
      </c>
      <c r="K3526" s="6">
        <v>137.24324324324326</v>
      </c>
      <c r="L3526" t="s">
        <v>8224</v>
      </c>
      <c r="M3526" t="s">
        <v>8246</v>
      </c>
      <c r="N3526">
        <v>1410580800</v>
      </c>
      <c r="O3526" s="11">
        <f t="shared" si="222"/>
        <v>41895.166666666664</v>
      </c>
      <c r="P3526">
        <v>1409336373</v>
      </c>
      <c r="Q3526" s="11">
        <f t="shared" si="223"/>
        <v>41880.76357638889</v>
      </c>
      <c r="R3526" t="b">
        <v>0</v>
      </c>
      <c r="S3526" t="b">
        <v>1</v>
      </c>
      <c r="T3526" t="s">
        <v>8271</v>
      </c>
      <c r="U3526" t="s">
        <v>8317</v>
      </c>
      <c r="V3526" t="s">
        <v>8318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v>106</v>
      </c>
      <c r="G3527" t="s">
        <v>8219</v>
      </c>
      <c r="H3527">
        <f t="shared" si="220"/>
        <v>7</v>
      </c>
      <c r="I3527" t="str">
        <f t="shared" si="221"/>
        <v>null</v>
      </c>
      <c r="J3527">
        <v>7</v>
      </c>
      <c r="K3527" s="6">
        <v>75.714285714285708</v>
      </c>
      <c r="L3527" t="s">
        <v>8224</v>
      </c>
      <c r="M3527" t="s">
        <v>8246</v>
      </c>
      <c r="N3527">
        <v>1439136000</v>
      </c>
      <c r="O3527" s="11">
        <f t="shared" si="222"/>
        <v>42225.666666666672</v>
      </c>
      <c r="P3527">
        <v>1438188106</v>
      </c>
      <c r="Q3527" s="11">
        <f t="shared" si="223"/>
        <v>42214.6956712963</v>
      </c>
      <c r="R3527" t="b">
        <v>0</v>
      </c>
      <c r="S3527" t="b">
        <v>1</v>
      </c>
      <c r="T3527" t="s">
        <v>8271</v>
      </c>
      <c r="U3527" t="s">
        <v>8317</v>
      </c>
      <c r="V3527" t="s">
        <v>8318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v>102</v>
      </c>
      <c r="G3528" t="s">
        <v>8219</v>
      </c>
      <c r="H3528">
        <f t="shared" si="220"/>
        <v>34</v>
      </c>
      <c r="I3528" t="str">
        <f t="shared" si="221"/>
        <v>null</v>
      </c>
      <c r="J3528">
        <v>34</v>
      </c>
      <c r="K3528" s="6">
        <v>99</v>
      </c>
      <c r="L3528" t="s">
        <v>8224</v>
      </c>
      <c r="M3528" t="s">
        <v>8246</v>
      </c>
      <c r="N3528">
        <v>1461823140</v>
      </c>
      <c r="O3528" s="11">
        <f t="shared" si="222"/>
        <v>42488.249305555553</v>
      </c>
      <c r="P3528">
        <v>1459411371</v>
      </c>
      <c r="Q3528" s="11">
        <f t="shared" si="223"/>
        <v>42460.335312499999</v>
      </c>
      <c r="R3528" t="b">
        <v>0</v>
      </c>
      <c r="S3528" t="b">
        <v>1</v>
      </c>
      <c r="T3528" t="s">
        <v>8271</v>
      </c>
      <c r="U3528" t="s">
        <v>8317</v>
      </c>
      <c r="V3528" t="s">
        <v>8318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v>116.91666666666667</v>
      </c>
      <c r="G3529" t="s">
        <v>8219</v>
      </c>
      <c r="H3529">
        <f t="shared" si="220"/>
        <v>86</v>
      </c>
      <c r="I3529" t="str">
        <f t="shared" si="221"/>
        <v>null</v>
      </c>
      <c r="J3529">
        <v>86</v>
      </c>
      <c r="K3529" s="6">
        <v>81.569767441860463</v>
      </c>
      <c r="L3529" t="s">
        <v>8224</v>
      </c>
      <c r="M3529" t="s">
        <v>8246</v>
      </c>
      <c r="N3529">
        <v>1436587140</v>
      </c>
      <c r="O3529" s="11">
        <f t="shared" si="222"/>
        <v>42196.165972222225</v>
      </c>
      <c r="P3529">
        <v>1434069205</v>
      </c>
      <c r="Q3529" s="11">
        <f t="shared" si="223"/>
        <v>42167.023206018523</v>
      </c>
      <c r="R3529" t="b">
        <v>0</v>
      </c>
      <c r="S3529" t="b">
        <v>1</v>
      </c>
      <c r="T3529" t="s">
        <v>8271</v>
      </c>
      <c r="U3529" t="s">
        <v>8317</v>
      </c>
      <c r="V3529" t="s">
        <v>8318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v>101.15151515151514</v>
      </c>
      <c r="G3530" t="s">
        <v>8219</v>
      </c>
      <c r="H3530">
        <f t="shared" si="220"/>
        <v>37</v>
      </c>
      <c r="I3530" t="str">
        <f t="shared" si="221"/>
        <v>null</v>
      </c>
      <c r="J3530">
        <v>37</v>
      </c>
      <c r="K3530" s="6">
        <v>45.108108108108105</v>
      </c>
      <c r="L3530" t="s">
        <v>8225</v>
      </c>
      <c r="M3530" t="s">
        <v>8247</v>
      </c>
      <c r="N3530">
        <v>1484740918</v>
      </c>
      <c r="O3530" s="11">
        <f t="shared" si="222"/>
        <v>42753.50136574074</v>
      </c>
      <c r="P3530">
        <v>1483012918</v>
      </c>
      <c r="Q3530" s="11">
        <f t="shared" si="223"/>
        <v>42733.50136574074</v>
      </c>
      <c r="R3530" t="b">
        <v>0</v>
      </c>
      <c r="S3530" t="b">
        <v>1</v>
      </c>
      <c r="T3530" t="s">
        <v>8271</v>
      </c>
      <c r="U3530" t="s">
        <v>8317</v>
      </c>
      <c r="V3530" t="s">
        <v>8318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v>132</v>
      </c>
      <c r="G3531" t="s">
        <v>8219</v>
      </c>
      <c r="H3531">
        <f t="shared" si="220"/>
        <v>18</v>
      </c>
      <c r="I3531" t="str">
        <f t="shared" si="221"/>
        <v>null</v>
      </c>
      <c r="J3531">
        <v>18</v>
      </c>
      <c r="K3531" s="6">
        <v>36.666666666666664</v>
      </c>
      <c r="L3531" t="s">
        <v>8224</v>
      </c>
      <c r="M3531" t="s">
        <v>8246</v>
      </c>
      <c r="N3531">
        <v>1436749200</v>
      </c>
      <c r="O3531" s="11">
        <f t="shared" si="222"/>
        <v>42198.041666666672</v>
      </c>
      <c r="P3531">
        <v>1434997018</v>
      </c>
      <c r="Q3531" s="11">
        <f t="shared" si="223"/>
        <v>42177.761782407411</v>
      </c>
      <c r="R3531" t="b">
        <v>0</v>
      </c>
      <c r="S3531" t="b">
        <v>1</v>
      </c>
      <c r="T3531" t="s">
        <v>8271</v>
      </c>
      <c r="U3531" t="s">
        <v>8317</v>
      </c>
      <c r="V3531" t="s">
        <v>8318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v>100</v>
      </c>
      <c r="G3532" t="s">
        <v>8219</v>
      </c>
      <c r="H3532">
        <f t="shared" si="220"/>
        <v>22</v>
      </c>
      <c r="I3532" t="str">
        <f t="shared" si="221"/>
        <v>null</v>
      </c>
      <c r="J3532">
        <v>22</v>
      </c>
      <c r="K3532" s="6">
        <v>125</v>
      </c>
      <c r="L3532" t="s">
        <v>8225</v>
      </c>
      <c r="M3532" t="s">
        <v>8247</v>
      </c>
      <c r="N3532">
        <v>1460318400</v>
      </c>
      <c r="O3532" s="11">
        <f t="shared" si="222"/>
        <v>42470.833333333328</v>
      </c>
      <c r="P3532">
        <v>1457881057</v>
      </c>
      <c r="Q3532" s="11">
        <f t="shared" si="223"/>
        <v>42442.623344907406</v>
      </c>
      <c r="R3532" t="b">
        <v>0</v>
      </c>
      <c r="S3532" t="b">
        <v>1</v>
      </c>
      <c r="T3532" t="s">
        <v>8271</v>
      </c>
      <c r="U3532" t="s">
        <v>8317</v>
      </c>
      <c r="V3532" t="s">
        <v>8318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v>128</v>
      </c>
      <c r="G3533" t="s">
        <v>8219</v>
      </c>
      <c r="H3533">
        <f t="shared" si="220"/>
        <v>26</v>
      </c>
      <c r="I3533" t="str">
        <f t="shared" si="221"/>
        <v>null</v>
      </c>
      <c r="J3533">
        <v>26</v>
      </c>
      <c r="K3533" s="6">
        <v>49.230769230769234</v>
      </c>
      <c r="L3533" t="s">
        <v>8224</v>
      </c>
      <c r="M3533" t="s">
        <v>8246</v>
      </c>
      <c r="N3533">
        <v>1467301334</v>
      </c>
      <c r="O3533" s="11">
        <f t="shared" si="222"/>
        <v>42551.654328703706</v>
      </c>
      <c r="P3533">
        <v>1464709334</v>
      </c>
      <c r="Q3533" s="11">
        <f t="shared" si="223"/>
        <v>42521.654328703706</v>
      </c>
      <c r="R3533" t="b">
        <v>0</v>
      </c>
      <c r="S3533" t="b">
        <v>1</v>
      </c>
      <c r="T3533" t="s">
        <v>8271</v>
      </c>
      <c r="U3533" t="s">
        <v>8317</v>
      </c>
      <c r="V3533" t="s">
        <v>8318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v>118.95833333333334</v>
      </c>
      <c r="G3534" t="s">
        <v>8219</v>
      </c>
      <c r="H3534">
        <f t="shared" si="220"/>
        <v>27</v>
      </c>
      <c r="I3534" t="str">
        <f t="shared" si="221"/>
        <v>null</v>
      </c>
      <c r="J3534">
        <v>27</v>
      </c>
      <c r="K3534" s="6">
        <v>42.296296296296298</v>
      </c>
      <c r="L3534" t="s">
        <v>8224</v>
      </c>
      <c r="M3534" t="s">
        <v>8246</v>
      </c>
      <c r="N3534">
        <v>1411012740</v>
      </c>
      <c r="O3534" s="11">
        <f t="shared" si="222"/>
        <v>41900.165972222225</v>
      </c>
      <c r="P3534">
        <v>1409667827</v>
      </c>
      <c r="Q3534" s="11">
        <f t="shared" si="223"/>
        <v>41884.599849537037</v>
      </c>
      <c r="R3534" t="b">
        <v>0</v>
      </c>
      <c r="S3534" t="b">
        <v>1</v>
      </c>
      <c r="T3534" t="s">
        <v>8271</v>
      </c>
      <c r="U3534" t="s">
        <v>8317</v>
      </c>
      <c r="V3534" t="s">
        <v>8318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v>126.2</v>
      </c>
      <c r="G3535" t="s">
        <v>8219</v>
      </c>
      <c r="H3535">
        <f t="shared" si="220"/>
        <v>8</v>
      </c>
      <c r="I3535" t="str">
        <f t="shared" si="221"/>
        <v>null</v>
      </c>
      <c r="J3535">
        <v>8</v>
      </c>
      <c r="K3535" s="6">
        <v>78.875</v>
      </c>
      <c r="L3535" t="s">
        <v>8224</v>
      </c>
      <c r="M3535" t="s">
        <v>8246</v>
      </c>
      <c r="N3535">
        <v>1447269367</v>
      </c>
      <c r="O3535" s="11">
        <f t="shared" si="222"/>
        <v>42319.802858796291</v>
      </c>
      <c r="P3535">
        <v>1444673767</v>
      </c>
      <c r="Q3535" s="11">
        <f t="shared" si="223"/>
        <v>42289.761192129634</v>
      </c>
      <c r="R3535" t="b">
        <v>0</v>
      </c>
      <c r="S3535" t="b">
        <v>1</v>
      </c>
      <c r="T3535" t="s">
        <v>8271</v>
      </c>
      <c r="U3535" t="s">
        <v>8317</v>
      </c>
      <c r="V3535" t="s">
        <v>8318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v>156.20000000000002</v>
      </c>
      <c r="G3536" t="s">
        <v>8219</v>
      </c>
      <c r="H3536">
        <f t="shared" si="220"/>
        <v>204</v>
      </c>
      <c r="I3536" t="str">
        <f t="shared" si="221"/>
        <v>null</v>
      </c>
      <c r="J3536">
        <v>204</v>
      </c>
      <c r="K3536" s="6">
        <v>38.284313725490193</v>
      </c>
      <c r="L3536" t="s">
        <v>8224</v>
      </c>
      <c r="M3536" t="s">
        <v>8246</v>
      </c>
      <c r="N3536">
        <v>1443711623</v>
      </c>
      <c r="O3536" s="11">
        <f t="shared" si="222"/>
        <v>42278.6252662037</v>
      </c>
      <c r="P3536">
        <v>1440687623</v>
      </c>
      <c r="Q3536" s="11">
        <f t="shared" si="223"/>
        <v>42243.6252662037</v>
      </c>
      <c r="R3536" t="b">
        <v>0</v>
      </c>
      <c r="S3536" t="b">
        <v>1</v>
      </c>
      <c r="T3536" t="s">
        <v>8271</v>
      </c>
      <c r="U3536" t="s">
        <v>8317</v>
      </c>
      <c r="V3536" t="s">
        <v>8318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v>103.15</v>
      </c>
      <c r="G3537" t="s">
        <v>8219</v>
      </c>
      <c r="H3537">
        <f t="shared" si="220"/>
        <v>46</v>
      </c>
      <c r="I3537" t="str">
        <f t="shared" si="221"/>
        <v>null</v>
      </c>
      <c r="J3537">
        <v>46</v>
      </c>
      <c r="K3537" s="6">
        <v>44.847826086956523</v>
      </c>
      <c r="L3537" t="s">
        <v>8225</v>
      </c>
      <c r="M3537" t="s">
        <v>8247</v>
      </c>
      <c r="N3537">
        <v>1443808800</v>
      </c>
      <c r="O3537" s="11">
        <f t="shared" si="222"/>
        <v>42279.75</v>
      </c>
      <c r="P3537">
        <v>1441120910</v>
      </c>
      <c r="Q3537" s="11">
        <f t="shared" si="223"/>
        <v>42248.640162037031</v>
      </c>
      <c r="R3537" t="b">
        <v>0</v>
      </c>
      <c r="S3537" t="b">
        <v>1</v>
      </c>
      <c r="T3537" t="s">
        <v>8271</v>
      </c>
      <c r="U3537" t="s">
        <v>8317</v>
      </c>
      <c r="V3537" t="s">
        <v>8318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v>153.33333333333334</v>
      </c>
      <c r="G3538" t="s">
        <v>8219</v>
      </c>
      <c r="H3538">
        <f t="shared" si="220"/>
        <v>17</v>
      </c>
      <c r="I3538" t="str">
        <f t="shared" si="221"/>
        <v>null</v>
      </c>
      <c r="J3538">
        <v>17</v>
      </c>
      <c r="K3538" s="6">
        <v>13.529411764705882</v>
      </c>
      <c r="L3538" t="s">
        <v>8225</v>
      </c>
      <c r="M3538" t="s">
        <v>8247</v>
      </c>
      <c r="N3538">
        <v>1450612740</v>
      </c>
      <c r="O3538" s="11">
        <f t="shared" si="222"/>
        <v>42358.499305555553</v>
      </c>
      <c r="P3538">
        <v>1448040425</v>
      </c>
      <c r="Q3538" s="11">
        <f t="shared" si="223"/>
        <v>42328.727141203708</v>
      </c>
      <c r="R3538" t="b">
        <v>0</v>
      </c>
      <c r="S3538" t="b">
        <v>1</v>
      </c>
      <c r="T3538" t="s">
        <v>8271</v>
      </c>
      <c r="U3538" t="s">
        <v>8317</v>
      </c>
      <c r="V3538" t="s">
        <v>8318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v>180.44444444444446</v>
      </c>
      <c r="G3539" t="s">
        <v>8219</v>
      </c>
      <c r="H3539">
        <f t="shared" si="220"/>
        <v>28</v>
      </c>
      <c r="I3539" t="str">
        <f t="shared" si="221"/>
        <v>null</v>
      </c>
      <c r="J3539">
        <v>28</v>
      </c>
      <c r="K3539" s="6">
        <v>43.5</v>
      </c>
      <c r="L3539" t="s">
        <v>8229</v>
      </c>
      <c r="M3539" t="s">
        <v>8251</v>
      </c>
      <c r="N3539">
        <v>1416211140</v>
      </c>
      <c r="O3539" s="11">
        <f t="shared" si="222"/>
        <v>41960.332638888889</v>
      </c>
      <c r="P3539">
        <v>1413016216</v>
      </c>
      <c r="Q3539" s="11">
        <f t="shared" si="223"/>
        <v>41923.354351851849</v>
      </c>
      <c r="R3539" t="b">
        <v>0</v>
      </c>
      <c r="S3539" t="b">
        <v>1</v>
      </c>
      <c r="T3539" t="s">
        <v>8271</v>
      </c>
      <c r="U3539" t="s">
        <v>8317</v>
      </c>
      <c r="V3539" t="s">
        <v>8318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v>128.44999999999999</v>
      </c>
      <c r="G3540" t="s">
        <v>8219</v>
      </c>
      <c r="H3540">
        <f t="shared" si="220"/>
        <v>83</v>
      </c>
      <c r="I3540" t="str">
        <f t="shared" si="221"/>
        <v>null</v>
      </c>
      <c r="J3540">
        <v>83</v>
      </c>
      <c r="K3540" s="6">
        <v>30.951807228915662</v>
      </c>
      <c r="L3540" t="s">
        <v>8225</v>
      </c>
      <c r="M3540" t="s">
        <v>8247</v>
      </c>
      <c r="N3540">
        <v>1471428340</v>
      </c>
      <c r="O3540" s="11">
        <f t="shared" si="222"/>
        <v>42599.420601851853</v>
      </c>
      <c r="P3540">
        <v>1469009140</v>
      </c>
      <c r="Q3540" s="11">
        <f t="shared" si="223"/>
        <v>42571.420601851853</v>
      </c>
      <c r="R3540" t="b">
        <v>0</v>
      </c>
      <c r="S3540" t="b">
        <v>1</v>
      </c>
      <c r="T3540" t="s">
        <v>8271</v>
      </c>
      <c r="U3540" t="s">
        <v>8317</v>
      </c>
      <c r="V3540" t="s">
        <v>8318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v>119.66666666666667</v>
      </c>
      <c r="G3541" t="s">
        <v>8219</v>
      </c>
      <c r="H3541">
        <f t="shared" si="220"/>
        <v>13</v>
      </c>
      <c r="I3541" t="str">
        <f t="shared" si="221"/>
        <v>null</v>
      </c>
      <c r="J3541">
        <v>13</v>
      </c>
      <c r="K3541" s="6">
        <v>55.230769230769234</v>
      </c>
      <c r="L3541" t="s">
        <v>8224</v>
      </c>
      <c r="M3541" t="s">
        <v>8246</v>
      </c>
      <c r="N3541">
        <v>1473358122</v>
      </c>
      <c r="O3541" s="11">
        <f t="shared" si="222"/>
        <v>42621.756041666667</v>
      </c>
      <c r="P3541">
        <v>1471543722</v>
      </c>
      <c r="Q3541" s="11">
        <f t="shared" si="223"/>
        <v>42600.756041666667</v>
      </c>
      <c r="R3541" t="b">
        <v>0</v>
      </c>
      <c r="S3541" t="b">
        <v>1</v>
      </c>
      <c r="T3541" t="s">
        <v>8271</v>
      </c>
      <c r="U3541" t="s">
        <v>8317</v>
      </c>
      <c r="V3541" t="s">
        <v>8318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v>123</v>
      </c>
      <c r="G3542" t="s">
        <v>8219</v>
      </c>
      <c r="H3542">
        <f t="shared" si="220"/>
        <v>8</v>
      </c>
      <c r="I3542" t="str">
        <f t="shared" si="221"/>
        <v>null</v>
      </c>
      <c r="J3542">
        <v>8</v>
      </c>
      <c r="K3542" s="6">
        <v>46.125</v>
      </c>
      <c r="L3542" t="s">
        <v>8225</v>
      </c>
      <c r="M3542" t="s">
        <v>8247</v>
      </c>
      <c r="N3542">
        <v>1466899491</v>
      </c>
      <c r="O3542" s="11">
        <f t="shared" si="222"/>
        <v>42547.003368055557</v>
      </c>
      <c r="P3542">
        <v>1464307491</v>
      </c>
      <c r="Q3542" s="11">
        <f t="shared" si="223"/>
        <v>42517.003368055557</v>
      </c>
      <c r="R3542" t="b">
        <v>0</v>
      </c>
      <c r="S3542" t="b">
        <v>1</v>
      </c>
      <c r="T3542" t="s">
        <v>8271</v>
      </c>
      <c r="U3542" t="s">
        <v>8317</v>
      </c>
      <c r="V3542" t="s">
        <v>8318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v>105</v>
      </c>
      <c r="G3543" t="s">
        <v>8219</v>
      </c>
      <c r="H3543">
        <f t="shared" si="220"/>
        <v>32</v>
      </c>
      <c r="I3543" t="str">
        <f t="shared" si="221"/>
        <v>null</v>
      </c>
      <c r="J3543">
        <v>32</v>
      </c>
      <c r="K3543" s="6">
        <v>39.375</v>
      </c>
      <c r="L3543" t="s">
        <v>8225</v>
      </c>
      <c r="M3543" t="s">
        <v>8247</v>
      </c>
      <c r="N3543">
        <v>1441042275</v>
      </c>
      <c r="O3543" s="11">
        <f t="shared" si="222"/>
        <v>42247.730034722219</v>
      </c>
      <c r="P3543">
        <v>1438882275</v>
      </c>
      <c r="Q3543" s="11">
        <f t="shared" si="223"/>
        <v>42222.730034722219</v>
      </c>
      <c r="R3543" t="b">
        <v>0</v>
      </c>
      <c r="S3543" t="b">
        <v>1</v>
      </c>
      <c r="T3543" t="s">
        <v>8271</v>
      </c>
      <c r="U3543" t="s">
        <v>8317</v>
      </c>
      <c r="V3543" t="s">
        <v>8318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v>102.23636363636363</v>
      </c>
      <c r="G3544" t="s">
        <v>8219</v>
      </c>
      <c r="H3544">
        <f t="shared" si="220"/>
        <v>85</v>
      </c>
      <c r="I3544" t="str">
        <f t="shared" si="221"/>
        <v>null</v>
      </c>
      <c r="J3544">
        <v>85</v>
      </c>
      <c r="K3544" s="6">
        <v>66.152941176470591</v>
      </c>
      <c r="L3544" t="s">
        <v>8224</v>
      </c>
      <c r="M3544" t="s">
        <v>8246</v>
      </c>
      <c r="N3544">
        <v>1410099822</v>
      </c>
      <c r="O3544" s="11">
        <f t="shared" si="222"/>
        <v>41889.599791666667</v>
      </c>
      <c r="P3544">
        <v>1404915822</v>
      </c>
      <c r="Q3544" s="11">
        <f t="shared" si="223"/>
        <v>41829.599791666667</v>
      </c>
      <c r="R3544" t="b">
        <v>0</v>
      </c>
      <c r="S3544" t="b">
        <v>1</v>
      </c>
      <c r="T3544" t="s">
        <v>8271</v>
      </c>
      <c r="U3544" t="s">
        <v>8317</v>
      </c>
      <c r="V3544" t="s">
        <v>8318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v>104.66666666666666</v>
      </c>
      <c r="G3545" t="s">
        <v>8219</v>
      </c>
      <c r="H3545">
        <f t="shared" si="220"/>
        <v>29</v>
      </c>
      <c r="I3545" t="str">
        <f t="shared" si="221"/>
        <v>null</v>
      </c>
      <c r="J3545">
        <v>29</v>
      </c>
      <c r="K3545" s="6">
        <v>54.137931034482762</v>
      </c>
      <c r="L3545" t="s">
        <v>8236</v>
      </c>
      <c r="M3545" t="s">
        <v>8249</v>
      </c>
      <c r="N3545">
        <v>1435255659</v>
      </c>
      <c r="O3545" s="11">
        <f t="shared" si="222"/>
        <v>42180.755312499998</v>
      </c>
      <c r="P3545">
        <v>1432663659</v>
      </c>
      <c r="Q3545" s="11">
        <f t="shared" si="223"/>
        <v>42150.755312499998</v>
      </c>
      <c r="R3545" t="b">
        <v>0</v>
      </c>
      <c r="S3545" t="b">
        <v>1</v>
      </c>
      <c r="T3545" t="s">
        <v>8271</v>
      </c>
      <c r="U3545" t="s">
        <v>8317</v>
      </c>
      <c r="V3545" t="s">
        <v>8318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v>100</v>
      </c>
      <c r="G3546" t="s">
        <v>8219</v>
      </c>
      <c r="H3546">
        <f t="shared" si="220"/>
        <v>24</v>
      </c>
      <c r="I3546" t="str">
        <f t="shared" si="221"/>
        <v>null</v>
      </c>
      <c r="J3546">
        <v>24</v>
      </c>
      <c r="K3546" s="6">
        <v>104.16666666666667</v>
      </c>
      <c r="L3546" t="s">
        <v>8224</v>
      </c>
      <c r="M3546" t="s">
        <v>8246</v>
      </c>
      <c r="N3546">
        <v>1425758257</v>
      </c>
      <c r="O3546" s="11">
        <f t="shared" si="222"/>
        <v>42070.831678240742</v>
      </c>
      <c r="P3546">
        <v>1423166257</v>
      </c>
      <c r="Q3546" s="11">
        <f t="shared" si="223"/>
        <v>42040.831678240742</v>
      </c>
      <c r="R3546" t="b">
        <v>0</v>
      </c>
      <c r="S3546" t="b">
        <v>1</v>
      </c>
      <c r="T3546" t="s">
        <v>8271</v>
      </c>
      <c r="U3546" t="s">
        <v>8317</v>
      </c>
      <c r="V3546" t="s">
        <v>8318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v>100.4</v>
      </c>
      <c r="G3547" t="s">
        <v>8219</v>
      </c>
      <c r="H3547">
        <f t="shared" si="220"/>
        <v>8</v>
      </c>
      <c r="I3547" t="str">
        <f t="shared" si="221"/>
        <v>null</v>
      </c>
      <c r="J3547">
        <v>8</v>
      </c>
      <c r="K3547" s="6">
        <v>31.375</v>
      </c>
      <c r="L3547" t="s">
        <v>8224</v>
      </c>
      <c r="M3547" t="s">
        <v>8246</v>
      </c>
      <c r="N3547">
        <v>1428780159</v>
      </c>
      <c r="O3547" s="11">
        <f t="shared" si="222"/>
        <v>42105.807395833333</v>
      </c>
      <c r="P3547">
        <v>1426188159</v>
      </c>
      <c r="Q3547" s="11">
        <f t="shared" si="223"/>
        <v>42075.807395833333</v>
      </c>
      <c r="R3547" t="b">
        <v>0</v>
      </c>
      <c r="S3547" t="b">
        <v>1</v>
      </c>
      <c r="T3547" t="s">
        <v>8271</v>
      </c>
      <c r="U3547" t="s">
        <v>8317</v>
      </c>
      <c r="V3547" t="s">
        <v>8318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v>102.27272727272727</v>
      </c>
      <c r="G3548" t="s">
        <v>8219</v>
      </c>
      <c r="H3548">
        <f t="shared" si="220"/>
        <v>19</v>
      </c>
      <c r="I3548" t="str">
        <f t="shared" si="221"/>
        <v>null</v>
      </c>
      <c r="J3548">
        <v>19</v>
      </c>
      <c r="K3548" s="6">
        <v>59.210526315789473</v>
      </c>
      <c r="L3548" t="s">
        <v>8224</v>
      </c>
      <c r="M3548" t="s">
        <v>8246</v>
      </c>
      <c r="N3548">
        <v>1427860740</v>
      </c>
      <c r="O3548" s="11">
        <f t="shared" si="222"/>
        <v>42095.165972222225</v>
      </c>
      <c r="P3548">
        <v>1426002684</v>
      </c>
      <c r="Q3548" s="11">
        <f t="shared" si="223"/>
        <v>42073.660694444443</v>
      </c>
      <c r="R3548" t="b">
        <v>0</v>
      </c>
      <c r="S3548" t="b">
        <v>1</v>
      </c>
      <c r="T3548" t="s">
        <v>8271</v>
      </c>
      <c r="U3548" t="s">
        <v>8317</v>
      </c>
      <c r="V3548" t="s">
        <v>8318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v>114.40928571428573</v>
      </c>
      <c r="G3549" t="s">
        <v>8219</v>
      </c>
      <c r="H3549">
        <f t="shared" si="220"/>
        <v>336</v>
      </c>
      <c r="I3549" t="str">
        <f t="shared" si="221"/>
        <v>null</v>
      </c>
      <c r="J3549">
        <v>336</v>
      </c>
      <c r="K3549" s="6">
        <v>119.17633928571429</v>
      </c>
      <c r="L3549" t="s">
        <v>8224</v>
      </c>
      <c r="M3549" t="s">
        <v>8246</v>
      </c>
      <c r="N3549">
        <v>1463198340</v>
      </c>
      <c r="O3549" s="11">
        <f t="shared" si="222"/>
        <v>42504.165972222225</v>
      </c>
      <c r="P3549">
        <v>1461117201</v>
      </c>
      <c r="Q3549" s="11">
        <f t="shared" si="223"/>
        <v>42480.078715277778</v>
      </c>
      <c r="R3549" t="b">
        <v>0</v>
      </c>
      <c r="S3549" t="b">
        <v>1</v>
      </c>
      <c r="T3549" t="s">
        <v>8271</v>
      </c>
      <c r="U3549" t="s">
        <v>8317</v>
      </c>
      <c r="V3549" t="s">
        <v>8318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v>101.9047619047619</v>
      </c>
      <c r="G3550" t="s">
        <v>8219</v>
      </c>
      <c r="H3550">
        <f t="shared" si="220"/>
        <v>13</v>
      </c>
      <c r="I3550" t="str">
        <f t="shared" si="221"/>
        <v>null</v>
      </c>
      <c r="J3550">
        <v>13</v>
      </c>
      <c r="K3550" s="6">
        <v>164.61538461538461</v>
      </c>
      <c r="L3550" t="s">
        <v>8224</v>
      </c>
      <c r="M3550" t="s">
        <v>8246</v>
      </c>
      <c r="N3550">
        <v>1457139600</v>
      </c>
      <c r="O3550" s="11">
        <f t="shared" si="222"/>
        <v>42434.041666666672</v>
      </c>
      <c r="P3550">
        <v>1455230214</v>
      </c>
      <c r="Q3550" s="11">
        <f t="shared" si="223"/>
        <v>42411.942291666666</v>
      </c>
      <c r="R3550" t="b">
        <v>0</v>
      </c>
      <c r="S3550" t="b">
        <v>1</v>
      </c>
      <c r="T3550" t="s">
        <v>8271</v>
      </c>
      <c r="U3550" t="s">
        <v>8317</v>
      </c>
      <c r="V3550" t="s">
        <v>8318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v>102</v>
      </c>
      <c r="G3551" t="s">
        <v>8219</v>
      </c>
      <c r="H3551">
        <f t="shared" si="220"/>
        <v>42</v>
      </c>
      <c r="I3551" t="str">
        <f t="shared" si="221"/>
        <v>null</v>
      </c>
      <c r="J3551">
        <v>42</v>
      </c>
      <c r="K3551" s="6">
        <v>24.285714285714285</v>
      </c>
      <c r="L3551" t="s">
        <v>8225</v>
      </c>
      <c r="M3551" t="s">
        <v>8247</v>
      </c>
      <c r="N3551">
        <v>1441358873</v>
      </c>
      <c r="O3551" s="11">
        <f t="shared" si="222"/>
        <v>42251.394363425927</v>
      </c>
      <c r="P3551">
        <v>1438939673</v>
      </c>
      <c r="Q3551" s="11">
        <f t="shared" si="223"/>
        <v>42223.394363425927</v>
      </c>
      <c r="R3551" t="b">
        <v>0</v>
      </c>
      <c r="S3551" t="b">
        <v>1</v>
      </c>
      <c r="T3551" t="s">
        <v>8271</v>
      </c>
      <c r="U3551" t="s">
        <v>8317</v>
      </c>
      <c r="V3551" t="s">
        <v>8318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v>104.80000000000001</v>
      </c>
      <c r="G3552" t="s">
        <v>8219</v>
      </c>
      <c r="H3552">
        <f t="shared" si="220"/>
        <v>64</v>
      </c>
      <c r="I3552" t="str">
        <f t="shared" si="221"/>
        <v>null</v>
      </c>
      <c r="J3552">
        <v>64</v>
      </c>
      <c r="K3552" s="6">
        <v>40.9375</v>
      </c>
      <c r="L3552" t="s">
        <v>8225</v>
      </c>
      <c r="M3552" t="s">
        <v>8247</v>
      </c>
      <c r="N3552">
        <v>1462224398</v>
      </c>
      <c r="O3552" s="11">
        <f t="shared" si="222"/>
        <v>42492.893495370372</v>
      </c>
      <c r="P3552">
        <v>1459632398</v>
      </c>
      <c r="Q3552" s="11">
        <f t="shared" si="223"/>
        <v>42462.893495370372</v>
      </c>
      <c r="R3552" t="b">
        <v>0</v>
      </c>
      <c r="S3552" t="b">
        <v>1</v>
      </c>
      <c r="T3552" t="s">
        <v>8271</v>
      </c>
      <c r="U3552" t="s">
        <v>8317</v>
      </c>
      <c r="V3552" t="s">
        <v>8318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v>101.83333333333333</v>
      </c>
      <c r="G3553" t="s">
        <v>8219</v>
      </c>
      <c r="H3553">
        <f t="shared" si="220"/>
        <v>25</v>
      </c>
      <c r="I3553" t="str">
        <f t="shared" si="221"/>
        <v>null</v>
      </c>
      <c r="J3553">
        <v>25</v>
      </c>
      <c r="K3553" s="6">
        <v>61.1</v>
      </c>
      <c r="L3553" t="s">
        <v>8224</v>
      </c>
      <c r="M3553" t="s">
        <v>8246</v>
      </c>
      <c r="N3553">
        <v>1400796420</v>
      </c>
      <c r="O3553" s="11">
        <f t="shared" si="222"/>
        <v>41781.921527777777</v>
      </c>
      <c r="P3553">
        <v>1398342170</v>
      </c>
      <c r="Q3553" s="11">
        <f t="shared" si="223"/>
        <v>41753.515856481477</v>
      </c>
      <c r="R3553" t="b">
        <v>0</v>
      </c>
      <c r="S3553" t="b">
        <v>1</v>
      </c>
      <c r="T3553" t="s">
        <v>8271</v>
      </c>
      <c r="U3553" t="s">
        <v>8317</v>
      </c>
      <c r="V3553" t="s">
        <v>8318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v>100</v>
      </c>
      <c r="G3554" t="s">
        <v>8219</v>
      </c>
      <c r="H3554">
        <f t="shared" si="220"/>
        <v>20</v>
      </c>
      <c r="I3554" t="str">
        <f t="shared" si="221"/>
        <v>null</v>
      </c>
      <c r="J3554">
        <v>20</v>
      </c>
      <c r="K3554" s="6">
        <v>38.65</v>
      </c>
      <c r="L3554" t="s">
        <v>8225</v>
      </c>
      <c r="M3554" t="s">
        <v>8247</v>
      </c>
      <c r="N3554">
        <v>1403964324</v>
      </c>
      <c r="O3554" s="11">
        <f t="shared" si="222"/>
        <v>41818.587083333332</v>
      </c>
      <c r="P3554">
        <v>1401372324</v>
      </c>
      <c r="Q3554" s="11">
        <f t="shared" si="223"/>
        <v>41788.587083333332</v>
      </c>
      <c r="R3554" t="b">
        <v>0</v>
      </c>
      <c r="S3554" t="b">
        <v>1</v>
      </c>
      <c r="T3554" t="s">
        <v>8271</v>
      </c>
      <c r="U3554" t="s">
        <v>8317</v>
      </c>
      <c r="V3554" t="s">
        <v>8318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v>106.27272727272728</v>
      </c>
      <c r="G3555" t="s">
        <v>8219</v>
      </c>
      <c r="H3555">
        <f t="shared" si="220"/>
        <v>104</v>
      </c>
      <c r="I3555" t="str">
        <f t="shared" si="221"/>
        <v>null</v>
      </c>
      <c r="J3555">
        <v>104</v>
      </c>
      <c r="K3555" s="6">
        <v>56.20192307692308</v>
      </c>
      <c r="L3555" t="s">
        <v>8224</v>
      </c>
      <c r="M3555" t="s">
        <v>8246</v>
      </c>
      <c r="N3555">
        <v>1439337600</v>
      </c>
      <c r="O3555" s="11">
        <f t="shared" si="222"/>
        <v>42228</v>
      </c>
      <c r="P3555">
        <v>1436575280</v>
      </c>
      <c r="Q3555" s="11">
        <f t="shared" si="223"/>
        <v>42196.028703703705</v>
      </c>
      <c r="R3555" t="b">
        <v>0</v>
      </c>
      <c r="S3555" t="b">
        <v>1</v>
      </c>
      <c r="T3555" t="s">
        <v>8271</v>
      </c>
      <c r="U3555" t="s">
        <v>8317</v>
      </c>
      <c r="V3555" t="s">
        <v>8318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v>113.42219999999999</v>
      </c>
      <c r="G3556" t="s">
        <v>8219</v>
      </c>
      <c r="H3556">
        <f t="shared" si="220"/>
        <v>53</v>
      </c>
      <c r="I3556" t="str">
        <f t="shared" si="221"/>
        <v>null</v>
      </c>
      <c r="J3556">
        <v>53</v>
      </c>
      <c r="K3556" s="6">
        <v>107.00207547169811</v>
      </c>
      <c r="L3556" t="s">
        <v>8224</v>
      </c>
      <c r="M3556" t="s">
        <v>8246</v>
      </c>
      <c r="N3556">
        <v>1423674000</v>
      </c>
      <c r="O3556" s="11">
        <f t="shared" si="222"/>
        <v>42046.708333333328</v>
      </c>
      <c r="P3556">
        <v>1421025159</v>
      </c>
      <c r="Q3556" s="11">
        <f t="shared" si="223"/>
        <v>42016.050451388888</v>
      </c>
      <c r="R3556" t="b">
        <v>0</v>
      </c>
      <c r="S3556" t="b">
        <v>1</v>
      </c>
      <c r="T3556" t="s">
        <v>8271</v>
      </c>
      <c r="U3556" t="s">
        <v>8317</v>
      </c>
      <c r="V3556" t="s">
        <v>8318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v>100</v>
      </c>
      <c r="G3557" t="s">
        <v>8219</v>
      </c>
      <c r="H3557">
        <f t="shared" si="220"/>
        <v>14</v>
      </c>
      <c r="I3557" t="str">
        <f t="shared" si="221"/>
        <v>null</v>
      </c>
      <c r="J3557">
        <v>14</v>
      </c>
      <c r="K3557" s="6">
        <v>171.42857142857142</v>
      </c>
      <c r="L3557" t="s">
        <v>8237</v>
      </c>
      <c r="M3557" t="s">
        <v>8249</v>
      </c>
      <c r="N3557">
        <v>1479382594</v>
      </c>
      <c r="O3557" s="11">
        <f t="shared" si="222"/>
        <v>42691.483726851846</v>
      </c>
      <c r="P3557">
        <v>1476786994</v>
      </c>
      <c r="Q3557" s="11">
        <f t="shared" si="223"/>
        <v>42661.442060185189</v>
      </c>
      <c r="R3557" t="b">
        <v>0</v>
      </c>
      <c r="S3557" t="b">
        <v>1</v>
      </c>
      <c r="T3557" t="s">
        <v>8271</v>
      </c>
      <c r="U3557" t="s">
        <v>8317</v>
      </c>
      <c r="V3557" t="s">
        <v>8318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v>100.45454545454547</v>
      </c>
      <c r="G3558" t="s">
        <v>8219</v>
      </c>
      <c r="H3558">
        <f t="shared" si="220"/>
        <v>20</v>
      </c>
      <c r="I3558" t="str">
        <f t="shared" si="221"/>
        <v>null</v>
      </c>
      <c r="J3558">
        <v>20</v>
      </c>
      <c r="K3558" s="6">
        <v>110.5</v>
      </c>
      <c r="L3558" t="s">
        <v>8225</v>
      </c>
      <c r="M3558" t="s">
        <v>8247</v>
      </c>
      <c r="N3558">
        <v>1408289724</v>
      </c>
      <c r="O3558" s="11">
        <f t="shared" si="222"/>
        <v>41868.649583333332</v>
      </c>
      <c r="P3558">
        <v>1403105724</v>
      </c>
      <c r="Q3558" s="11">
        <f t="shared" si="223"/>
        <v>41808.649583333332</v>
      </c>
      <c r="R3558" t="b">
        <v>0</v>
      </c>
      <c r="S3558" t="b">
        <v>1</v>
      </c>
      <c r="T3558" t="s">
        <v>8271</v>
      </c>
      <c r="U3558" t="s">
        <v>8317</v>
      </c>
      <c r="V3558" t="s">
        <v>8318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v>100.03599999999999</v>
      </c>
      <c r="G3559" t="s">
        <v>8219</v>
      </c>
      <c r="H3559">
        <f t="shared" si="220"/>
        <v>558</v>
      </c>
      <c r="I3559" t="str">
        <f t="shared" si="221"/>
        <v>null</v>
      </c>
      <c r="J3559">
        <v>558</v>
      </c>
      <c r="K3559" s="6">
        <v>179.27598566308242</v>
      </c>
      <c r="L3559" t="s">
        <v>8224</v>
      </c>
      <c r="M3559" t="s">
        <v>8246</v>
      </c>
      <c r="N3559">
        <v>1399271911</v>
      </c>
      <c r="O3559" s="11">
        <f t="shared" si="222"/>
        <v>41764.276747685188</v>
      </c>
      <c r="P3559">
        <v>1396334311</v>
      </c>
      <c r="Q3559" s="11">
        <f t="shared" si="223"/>
        <v>41730.276747685188</v>
      </c>
      <c r="R3559" t="b">
        <v>0</v>
      </c>
      <c r="S3559" t="b">
        <v>1</v>
      </c>
      <c r="T3559" t="s">
        <v>8271</v>
      </c>
      <c r="U3559" t="s">
        <v>8317</v>
      </c>
      <c r="V3559" t="s">
        <v>8318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v>144</v>
      </c>
      <c r="G3560" t="s">
        <v>8219</v>
      </c>
      <c r="H3560">
        <f t="shared" si="220"/>
        <v>22</v>
      </c>
      <c r="I3560" t="str">
        <f t="shared" si="221"/>
        <v>null</v>
      </c>
      <c r="J3560">
        <v>22</v>
      </c>
      <c r="K3560" s="6">
        <v>22.90909090909091</v>
      </c>
      <c r="L3560" t="s">
        <v>8225</v>
      </c>
      <c r="M3560" t="s">
        <v>8247</v>
      </c>
      <c r="N3560">
        <v>1435352400</v>
      </c>
      <c r="O3560" s="11">
        <f t="shared" si="222"/>
        <v>42181.875</v>
      </c>
      <c r="P3560">
        <v>1431718575</v>
      </c>
      <c r="Q3560" s="11">
        <f t="shared" si="223"/>
        <v>42139.816840277781</v>
      </c>
      <c r="R3560" t="b">
        <v>0</v>
      </c>
      <c r="S3560" t="b">
        <v>1</v>
      </c>
      <c r="T3560" t="s">
        <v>8271</v>
      </c>
      <c r="U3560" t="s">
        <v>8317</v>
      </c>
      <c r="V3560" t="s">
        <v>8318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v>103.49999999999999</v>
      </c>
      <c r="G3561" t="s">
        <v>8219</v>
      </c>
      <c r="H3561">
        <f t="shared" si="220"/>
        <v>24</v>
      </c>
      <c r="I3561" t="str">
        <f t="shared" si="221"/>
        <v>null</v>
      </c>
      <c r="J3561">
        <v>24</v>
      </c>
      <c r="K3561" s="6">
        <v>43.125</v>
      </c>
      <c r="L3561" t="s">
        <v>8226</v>
      </c>
      <c r="M3561" t="s">
        <v>8248</v>
      </c>
      <c r="N3561">
        <v>1438333080</v>
      </c>
      <c r="O3561" s="11">
        <f t="shared" si="222"/>
        <v>42216.373611111107</v>
      </c>
      <c r="P3561">
        <v>1436408308</v>
      </c>
      <c r="Q3561" s="11">
        <f t="shared" si="223"/>
        <v>42194.096157407403</v>
      </c>
      <c r="R3561" t="b">
        <v>0</v>
      </c>
      <c r="S3561" t="b">
        <v>1</v>
      </c>
      <c r="T3561" t="s">
        <v>8271</v>
      </c>
      <c r="U3561" t="s">
        <v>8317</v>
      </c>
      <c r="V3561" t="s">
        <v>8318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v>108.43750000000001</v>
      </c>
      <c r="G3562" t="s">
        <v>8219</v>
      </c>
      <c r="H3562">
        <f t="shared" si="220"/>
        <v>74</v>
      </c>
      <c r="I3562" t="str">
        <f t="shared" si="221"/>
        <v>null</v>
      </c>
      <c r="J3562">
        <v>74</v>
      </c>
      <c r="K3562" s="6">
        <v>46.891891891891895</v>
      </c>
      <c r="L3562" t="s">
        <v>8229</v>
      </c>
      <c r="M3562" t="s">
        <v>8251</v>
      </c>
      <c r="N3562">
        <v>1432694700</v>
      </c>
      <c r="O3562" s="11">
        <f t="shared" si="222"/>
        <v>42151.114583333328</v>
      </c>
      <c r="P3562">
        <v>1429651266</v>
      </c>
      <c r="Q3562" s="11">
        <f t="shared" si="223"/>
        <v>42115.889652777783</v>
      </c>
      <c r="R3562" t="b">
        <v>0</v>
      </c>
      <c r="S3562" t="b">
        <v>1</v>
      </c>
      <c r="T3562" t="s">
        <v>8271</v>
      </c>
      <c r="U3562" t="s">
        <v>8317</v>
      </c>
      <c r="V3562" t="s">
        <v>8318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v>102.4</v>
      </c>
      <c r="G3563" t="s">
        <v>8219</v>
      </c>
      <c r="H3563">
        <f t="shared" si="220"/>
        <v>54</v>
      </c>
      <c r="I3563" t="str">
        <f t="shared" si="221"/>
        <v>null</v>
      </c>
      <c r="J3563">
        <v>54</v>
      </c>
      <c r="K3563" s="6">
        <v>47.407407407407405</v>
      </c>
      <c r="L3563" t="s">
        <v>8224</v>
      </c>
      <c r="M3563" t="s">
        <v>8246</v>
      </c>
      <c r="N3563">
        <v>1438799760</v>
      </c>
      <c r="O3563" s="11">
        <f t="shared" si="222"/>
        <v>42221.774999999994</v>
      </c>
      <c r="P3563">
        <v>1437236378</v>
      </c>
      <c r="Q3563" s="11">
        <f t="shared" si="223"/>
        <v>42203.680300925931</v>
      </c>
      <c r="R3563" t="b">
        <v>0</v>
      </c>
      <c r="S3563" t="b">
        <v>1</v>
      </c>
      <c r="T3563" t="s">
        <v>8271</v>
      </c>
      <c r="U3563" t="s">
        <v>8317</v>
      </c>
      <c r="V3563" t="s">
        <v>8318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v>148.88888888888889</v>
      </c>
      <c r="G3564" t="s">
        <v>8219</v>
      </c>
      <c r="H3564">
        <f t="shared" si="220"/>
        <v>31</v>
      </c>
      <c r="I3564" t="str">
        <f t="shared" si="221"/>
        <v>null</v>
      </c>
      <c r="J3564">
        <v>31</v>
      </c>
      <c r="K3564" s="6">
        <v>15.129032258064516</v>
      </c>
      <c r="L3564" t="s">
        <v>8225</v>
      </c>
      <c r="M3564" t="s">
        <v>8247</v>
      </c>
      <c r="N3564">
        <v>1457906400</v>
      </c>
      <c r="O3564" s="11">
        <f t="shared" si="222"/>
        <v>42442.916666666672</v>
      </c>
      <c r="P3564">
        <v>1457115427</v>
      </c>
      <c r="Q3564" s="11">
        <f t="shared" si="223"/>
        <v>42433.761886574073</v>
      </c>
      <c r="R3564" t="b">
        <v>0</v>
      </c>
      <c r="S3564" t="b">
        <v>1</v>
      </c>
      <c r="T3564" t="s">
        <v>8271</v>
      </c>
      <c r="U3564" t="s">
        <v>8317</v>
      </c>
      <c r="V3564" t="s">
        <v>8318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v>105.49000000000002</v>
      </c>
      <c r="G3565" t="s">
        <v>8219</v>
      </c>
      <c r="H3565">
        <f t="shared" si="220"/>
        <v>25</v>
      </c>
      <c r="I3565" t="str">
        <f t="shared" si="221"/>
        <v>null</v>
      </c>
      <c r="J3565">
        <v>25</v>
      </c>
      <c r="K3565" s="6">
        <v>21.098000000000003</v>
      </c>
      <c r="L3565" t="s">
        <v>8225</v>
      </c>
      <c r="M3565" t="s">
        <v>8247</v>
      </c>
      <c r="N3565">
        <v>1470078000</v>
      </c>
      <c r="O3565" s="11">
        <f t="shared" si="222"/>
        <v>42583.791666666672</v>
      </c>
      <c r="P3565">
        <v>1467648456</v>
      </c>
      <c r="Q3565" s="11">
        <f t="shared" si="223"/>
        <v>42555.671944444446</v>
      </c>
      <c r="R3565" t="b">
        <v>0</v>
      </c>
      <c r="S3565" t="b">
        <v>1</v>
      </c>
      <c r="T3565" t="s">
        <v>8271</v>
      </c>
      <c r="U3565" t="s">
        <v>8317</v>
      </c>
      <c r="V3565" t="s">
        <v>8318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v>100.49999999999999</v>
      </c>
      <c r="G3566" t="s">
        <v>8219</v>
      </c>
      <c r="H3566">
        <f t="shared" si="220"/>
        <v>17</v>
      </c>
      <c r="I3566" t="str">
        <f t="shared" si="221"/>
        <v>null</v>
      </c>
      <c r="J3566">
        <v>17</v>
      </c>
      <c r="K3566" s="6">
        <v>59.117647058823529</v>
      </c>
      <c r="L3566" t="s">
        <v>8225</v>
      </c>
      <c r="M3566" t="s">
        <v>8247</v>
      </c>
      <c r="N3566">
        <v>1444060800</v>
      </c>
      <c r="O3566" s="11">
        <f t="shared" si="222"/>
        <v>42282.666666666672</v>
      </c>
      <c r="P3566">
        <v>1440082649</v>
      </c>
      <c r="Q3566" s="11">
        <f t="shared" si="223"/>
        <v>42236.623252314821</v>
      </c>
      <c r="R3566" t="b">
        <v>0</v>
      </c>
      <c r="S3566" t="b">
        <v>1</v>
      </c>
      <c r="T3566" t="s">
        <v>8271</v>
      </c>
      <c r="U3566" t="s">
        <v>8317</v>
      </c>
      <c r="V3566" t="s">
        <v>8318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v>130.55555555555557</v>
      </c>
      <c r="G3567" t="s">
        <v>8219</v>
      </c>
      <c r="H3567">
        <f t="shared" si="220"/>
        <v>12</v>
      </c>
      <c r="I3567" t="str">
        <f t="shared" si="221"/>
        <v>null</v>
      </c>
      <c r="J3567">
        <v>12</v>
      </c>
      <c r="K3567" s="6">
        <v>97.916666666666671</v>
      </c>
      <c r="L3567" t="s">
        <v>8224</v>
      </c>
      <c r="M3567" t="s">
        <v>8246</v>
      </c>
      <c r="N3567">
        <v>1420048208</v>
      </c>
      <c r="O3567" s="11">
        <f t="shared" si="222"/>
        <v>42004.743148148147</v>
      </c>
      <c r="P3567">
        <v>1417456208</v>
      </c>
      <c r="Q3567" s="11">
        <f t="shared" si="223"/>
        <v>41974.743148148147</v>
      </c>
      <c r="R3567" t="b">
        <v>0</v>
      </c>
      <c r="S3567" t="b">
        <v>1</v>
      </c>
      <c r="T3567" t="s">
        <v>8271</v>
      </c>
      <c r="U3567" t="s">
        <v>8317</v>
      </c>
      <c r="V3567" t="s">
        <v>8318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v>104.75000000000001</v>
      </c>
      <c r="G3568" t="s">
        <v>8219</v>
      </c>
      <c r="H3568">
        <f t="shared" si="220"/>
        <v>38</v>
      </c>
      <c r="I3568" t="str">
        <f t="shared" si="221"/>
        <v>null</v>
      </c>
      <c r="J3568">
        <v>38</v>
      </c>
      <c r="K3568" s="6">
        <v>55.131578947368418</v>
      </c>
      <c r="L3568" t="s">
        <v>8225</v>
      </c>
      <c r="M3568" t="s">
        <v>8247</v>
      </c>
      <c r="N3568">
        <v>1422015083</v>
      </c>
      <c r="O3568" s="11">
        <f t="shared" si="222"/>
        <v>42027.507905092592</v>
      </c>
      <c r="P3568">
        <v>1419423083</v>
      </c>
      <c r="Q3568" s="11">
        <f t="shared" si="223"/>
        <v>41997.507905092592</v>
      </c>
      <c r="R3568" t="b">
        <v>0</v>
      </c>
      <c r="S3568" t="b">
        <v>1</v>
      </c>
      <c r="T3568" t="s">
        <v>8271</v>
      </c>
      <c r="U3568" t="s">
        <v>8317</v>
      </c>
      <c r="V3568" t="s">
        <v>8318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v>108.80000000000001</v>
      </c>
      <c r="G3569" t="s">
        <v>8219</v>
      </c>
      <c r="H3569">
        <f t="shared" si="220"/>
        <v>41</v>
      </c>
      <c r="I3569" t="str">
        <f t="shared" si="221"/>
        <v>null</v>
      </c>
      <c r="J3569">
        <v>41</v>
      </c>
      <c r="K3569" s="6">
        <v>26.536585365853657</v>
      </c>
      <c r="L3569" t="s">
        <v>8225</v>
      </c>
      <c r="M3569" t="s">
        <v>8247</v>
      </c>
      <c r="N3569">
        <v>1433964444</v>
      </c>
      <c r="O3569" s="11">
        <f t="shared" si="222"/>
        <v>42165.810694444444</v>
      </c>
      <c r="P3569">
        <v>1431372444</v>
      </c>
      <c r="Q3569" s="11">
        <f t="shared" si="223"/>
        <v>42135.810694444444</v>
      </c>
      <c r="R3569" t="b">
        <v>0</v>
      </c>
      <c r="S3569" t="b">
        <v>1</v>
      </c>
      <c r="T3569" t="s">
        <v>8271</v>
      </c>
      <c r="U3569" t="s">
        <v>8317</v>
      </c>
      <c r="V3569" t="s">
        <v>8318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v>111.00000000000001</v>
      </c>
      <c r="G3570" t="s">
        <v>8219</v>
      </c>
      <c r="H3570">
        <f t="shared" si="220"/>
        <v>19</v>
      </c>
      <c r="I3570" t="str">
        <f t="shared" si="221"/>
        <v>null</v>
      </c>
      <c r="J3570">
        <v>19</v>
      </c>
      <c r="K3570" s="6">
        <v>58.421052631578945</v>
      </c>
      <c r="L3570" t="s">
        <v>8224</v>
      </c>
      <c r="M3570" t="s">
        <v>8246</v>
      </c>
      <c r="N3570">
        <v>1410975994</v>
      </c>
      <c r="O3570" s="11">
        <f t="shared" si="222"/>
        <v>41899.740671296298</v>
      </c>
      <c r="P3570">
        <v>1408383994</v>
      </c>
      <c r="Q3570" s="11">
        <f t="shared" si="223"/>
        <v>41869.740671296298</v>
      </c>
      <c r="R3570" t="b">
        <v>0</v>
      </c>
      <c r="S3570" t="b">
        <v>1</v>
      </c>
      <c r="T3570" t="s">
        <v>8271</v>
      </c>
      <c r="U3570" t="s">
        <v>8317</v>
      </c>
      <c r="V3570" t="s">
        <v>8318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v>100.47999999999999</v>
      </c>
      <c r="G3571" t="s">
        <v>8219</v>
      </c>
      <c r="H3571">
        <f t="shared" si="220"/>
        <v>41</v>
      </c>
      <c r="I3571" t="str">
        <f t="shared" si="221"/>
        <v>null</v>
      </c>
      <c r="J3571">
        <v>41</v>
      </c>
      <c r="K3571" s="6">
        <v>122.53658536585365</v>
      </c>
      <c r="L3571" t="s">
        <v>8224</v>
      </c>
      <c r="M3571" t="s">
        <v>8246</v>
      </c>
      <c r="N3571">
        <v>1420734696</v>
      </c>
      <c r="O3571" s="11">
        <f t="shared" si="222"/>
        <v>42012.688611111109</v>
      </c>
      <c r="P3571">
        <v>1418142696</v>
      </c>
      <c r="Q3571" s="11">
        <f t="shared" si="223"/>
        <v>41982.688611111109</v>
      </c>
      <c r="R3571" t="b">
        <v>0</v>
      </c>
      <c r="S3571" t="b">
        <v>1</v>
      </c>
      <c r="T3571" t="s">
        <v>8271</v>
      </c>
      <c r="U3571" t="s">
        <v>8317</v>
      </c>
      <c r="V3571" t="s">
        <v>8318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v>114.35</v>
      </c>
      <c r="G3572" t="s">
        <v>8219</v>
      </c>
      <c r="H3572">
        <f t="shared" si="220"/>
        <v>26</v>
      </c>
      <c r="I3572" t="str">
        <f t="shared" si="221"/>
        <v>null</v>
      </c>
      <c r="J3572">
        <v>26</v>
      </c>
      <c r="K3572" s="6">
        <v>87.961538461538467</v>
      </c>
      <c r="L3572" t="s">
        <v>8224</v>
      </c>
      <c r="M3572" t="s">
        <v>8246</v>
      </c>
      <c r="N3572">
        <v>1420009200</v>
      </c>
      <c r="O3572" s="11">
        <f t="shared" si="222"/>
        <v>42004.291666666672</v>
      </c>
      <c r="P3572">
        <v>1417593483</v>
      </c>
      <c r="Q3572" s="11">
        <f t="shared" si="223"/>
        <v>41976.331979166673</v>
      </c>
      <c r="R3572" t="b">
        <v>0</v>
      </c>
      <c r="S3572" t="b">
        <v>1</v>
      </c>
      <c r="T3572" t="s">
        <v>8271</v>
      </c>
      <c r="U3572" t="s">
        <v>8317</v>
      </c>
      <c r="V3572" t="s">
        <v>8318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v>122.06666666666666</v>
      </c>
      <c r="G3573" t="s">
        <v>8219</v>
      </c>
      <c r="H3573">
        <f t="shared" si="220"/>
        <v>25</v>
      </c>
      <c r="I3573" t="str">
        <f t="shared" si="221"/>
        <v>null</v>
      </c>
      <c r="J3573">
        <v>25</v>
      </c>
      <c r="K3573" s="6">
        <v>73.239999999999995</v>
      </c>
      <c r="L3573" t="s">
        <v>8225</v>
      </c>
      <c r="M3573" t="s">
        <v>8247</v>
      </c>
      <c r="N3573">
        <v>1414701413</v>
      </c>
      <c r="O3573" s="11">
        <f t="shared" si="222"/>
        <v>41942.858946759261</v>
      </c>
      <c r="P3573">
        <v>1412109413</v>
      </c>
      <c r="Q3573" s="11">
        <f t="shared" si="223"/>
        <v>41912.858946759261</v>
      </c>
      <c r="R3573" t="b">
        <v>0</v>
      </c>
      <c r="S3573" t="b">
        <v>1</v>
      </c>
      <c r="T3573" t="s">
        <v>8271</v>
      </c>
      <c r="U3573" t="s">
        <v>8317</v>
      </c>
      <c r="V3573" t="s">
        <v>8318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v>100</v>
      </c>
      <c r="G3574" t="s">
        <v>8219</v>
      </c>
      <c r="H3574">
        <f t="shared" si="220"/>
        <v>9</v>
      </c>
      <c r="I3574" t="str">
        <f t="shared" si="221"/>
        <v>null</v>
      </c>
      <c r="J3574">
        <v>9</v>
      </c>
      <c r="K3574" s="6">
        <v>55.555555555555557</v>
      </c>
      <c r="L3574" t="s">
        <v>8225</v>
      </c>
      <c r="M3574" t="s">
        <v>8247</v>
      </c>
      <c r="N3574">
        <v>1434894082</v>
      </c>
      <c r="O3574" s="11">
        <f t="shared" si="222"/>
        <v>42176.570393518516</v>
      </c>
      <c r="P3574">
        <v>1432302082</v>
      </c>
      <c r="Q3574" s="11">
        <f t="shared" si="223"/>
        <v>42146.570393518516</v>
      </c>
      <c r="R3574" t="b">
        <v>0</v>
      </c>
      <c r="S3574" t="b">
        <v>1</v>
      </c>
      <c r="T3574" t="s">
        <v>8271</v>
      </c>
      <c r="U3574" t="s">
        <v>8317</v>
      </c>
      <c r="V3574" t="s">
        <v>8318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v>102.8</v>
      </c>
      <c r="G3575" t="s">
        <v>8219</v>
      </c>
      <c r="H3575">
        <f t="shared" si="220"/>
        <v>78</v>
      </c>
      <c r="I3575" t="str">
        <f t="shared" si="221"/>
        <v>null</v>
      </c>
      <c r="J3575">
        <v>78</v>
      </c>
      <c r="K3575" s="6">
        <v>39.53846153846154</v>
      </c>
      <c r="L3575" t="s">
        <v>8225</v>
      </c>
      <c r="M3575" t="s">
        <v>8247</v>
      </c>
      <c r="N3575">
        <v>1415440846</v>
      </c>
      <c r="O3575" s="11">
        <f t="shared" si="222"/>
        <v>41951.417199074072</v>
      </c>
      <c r="P3575">
        <v>1412845246</v>
      </c>
      <c r="Q3575" s="11">
        <f t="shared" si="223"/>
        <v>41921.375532407408</v>
      </c>
      <c r="R3575" t="b">
        <v>0</v>
      </c>
      <c r="S3575" t="b">
        <v>1</v>
      </c>
      <c r="T3575" t="s">
        <v>8271</v>
      </c>
      <c r="U3575" t="s">
        <v>8317</v>
      </c>
      <c r="V3575" t="s">
        <v>8318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v>106.12068965517241</v>
      </c>
      <c r="G3576" t="s">
        <v>8219</v>
      </c>
      <c r="H3576">
        <f t="shared" si="220"/>
        <v>45</v>
      </c>
      <c r="I3576" t="str">
        <f t="shared" si="221"/>
        <v>null</v>
      </c>
      <c r="J3576">
        <v>45</v>
      </c>
      <c r="K3576" s="6">
        <v>136.77777777777777</v>
      </c>
      <c r="L3576" t="s">
        <v>8224</v>
      </c>
      <c r="M3576" t="s">
        <v>8246</v>
      </c>
      <c r="N3576">
        <v>1415921848</v>
      </c>
      <c r="O3576" s="11">
        <f t="shared" si="222"/>
        <v>41956.984351851846</v>
      </c>
      <c r="P3576">
        <v>1413326248</v>
      </c>
      <c r="Q3576" s="11">
        <f t="shared" si="223"/>
        <v>41926.942685185182</v>
      </c>
      <c r="R3576" t="b">
        <v>0</v>
      </c>
      <c r="S3576" t="b">
        <v>1</v>
      </c>
      <c r="T3576" t="s">
        <v>8271</v>
      </c>
      <c r="U3576" t="s">
        <v>8317</v>
      </c>
      <c r="V3576" t="s">
        <v>8318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v>101.33000000000001</v>
      </c>
      <c r="G3577" t="s">
        <v>8219</v>
      </c>
      <c r="H3577">
        <f t="shared" si="220"/>
        <v>102</v>
      </c>
      <c r="I3577" t="str">
        <f t="shared" si="221"/>
        <v>null</v>
      </c>
      <c r="J3577">
        <v>102</v>
      </c>
      <c r="K3577" s="6">
        <v>99.343137254901961</v>
      </c>
      <c r="L3577" t="s">
        <v>8224</v>
      </c>
      <c r="M3577" t="s">
        <v>8246</v>
      </c>
      <c r="N3577">
        <v>1470887940</v>
      </c>
      <c r="O3577" s="11">
        <f t="shared" si="222"/>
        <v>42593.165972222225</v>
      </c>
      <c r="P3577">
        <v>1468176527</v>
      </c>
      <c r="Q3577" s="11">
        <f t="shared" si="223"/>
        <v>42561.783877314811</v>
      </c>
      <c r="R3577" t="b">
        <v>0</v>
      </c>
      <c r="S3577" t="b">
        <v>1</v>
      </c>
      <c r="T3577" t="s">
        <v>8271</v>
      </c>
      <c r="U3577" t="s">
        <v>8317</v>
      </c>
      <c r="V3577" t="s">
        <v>8318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v>100</v>
      </c>
      <c r="G3578" t="s">
        <v>8219</v>
      </c>
      <c r="H3578">
        <f t="shared" si="220"/>
        <v>5</v>
      </c>
      <c r="I3578" t="str">
        <f t="shared" si="221"/>
        <v>null</v>
      </c>
      <c r="J3578">
        <v>5</v>
      </c>
      <c r="K3578" s="6">
        <v>20</v>
      </c>
      <c r="L3578" t="s">
        <v>8224</v>
      </c>
      <c r="M3578" t="s">
        <v>8246</v>
      </c>
      <c r="N3578">
        <v>1480947054</v>
      </c>
      <c r="O3578" s="11">
        <f t="shared" si="222"/>
        <v>42709.590902777782</v>
      </c>
      <c r="P3578">
        <v>1475759454</v>
      </c>
      <c r="Q3578" s="11">
        <f t="shared" si="223"/>
        <v>42649.54923611111</v>
      </c>
      <c r="R3578" t="b">
        <v>0</v>
      </c>
      <c r="S3578" t="b">
        <v>1</v>
      </c>
      <c r="T3578" t="s">
        <v>8271</v>
      </c>
      <c r="U3578" t="s">
        <v>8317</v>
      </c>
      <c r="V3578" t="s">
        <v>8318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v>130</v>
      </c>
      <c r="G3579" t="s">
        <v>8219</v>
      </c>
      <c r="H3579">
        <f t="shared" si="220"/>
        <v>27</v>
      </c>
      <c r="I3579" t="str">
        <f t="shared" si="221"/>
        <v>null</v>
      </c>
      <c r="J3579">
        <v>27</v>
      </c>
      <c r="K3579" s="6">
        <v>28.888888888888889</v>
      </c>
      <c r="L3579" t="s">
        <v>8224</v>
      </c>
      <c r="M3579" t="s">
        <v>8246</v>
      </c>
      <c r="N3579">
        <v>1430029680</v>
      </c>
      <c r="O3579" s="11">
        <f t="shared" si="222"/>
        <v>42120.26944444445</v>
      </c>
      <c r="P3579">
        <v>1427741583</v>
      </c>
      <c r="Q3579" s="11">
        <f t="shared" si="223"/>
        <v>42093.786840277782</v>
      </c>
      <c r="R3579" t="b">
        <v>0</v>
      </c>
      <c r="S3579" t="b">
        <v>1</v>
      </c>
      <c r="T3579" t="s">
        <v>8271</v>
      </c>
      <c r="U3579" t="s">
        <v>8317</v>
      </c>
      <c r="V3579" t="s">
        <v>8318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v>100.01333333333334</v>
      </c>
      <c r="G3580" t="s">
        <v>8219</v>
      </c>
      <c r="H3580">
        <f t="shared" si="220"/>
        <v>37</v>
      </c>
      <c r="I3580" t="str">
        <f t="shared" si="221"/>
        <v>null</v>
      </c>
      <c r="J3580">
        <v>37</v>
      </c>
      <c r="K3580" s="6">
        <v>40.545945945945945</v>
      </c>
      <c r="L3580" t="s">
        <v>8225</v>
      </c>
      <c r="M3580" t="s">
        <v>8247</v>
      </c>
      <c r="N3580">
        <v>1462037777</v>
      </c>
      <c r="O3580" s="11">
        <f t="shared" si="222"/>
        <v>42490.733530092592</v>
      </c>
      <c r="P3580">
        <v>1459445777</v>
      </c>
      <c r="Q3580" s="11">
        <f t="shared" si="223"/>
        <v>42460.733530092592</v>
      </c>
      <c r="R3580" t="b">
        <v>0</v>
      </c>
      <c r="S3580" t="b">
        <v>1</v>
      </c>
      <c r="T3580" t="s">
        <v>8271</v>
      </c>
      <c r="U3580" t="s">
        <v>8317</v>
      </c>
      <c r="V3580" t="s">
        <v>8318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v>100</v>
      </c>
      <c r="G3581" t="s">
        <v>8219</v>
      </c>
      <c r="H3581">
        <f t="shared" si="220"/>
        <v>14</v>
      </c>
      <c r="I3581" t="str">
        <f t="shared" si="221"/>
        <v>null</v>
      </c>
      <c r="J3581">
        <v>14</v>
      </c>
      <c r="K3581" s="6">
        <v>35.714285714285715</v>
      </c>
      <c r="L3581" t="s">
        <v>8225</v>
      </c>
      <c r="M3581" t="s">
        <v>8247</v>
      </c>
      <c r="N3581">
        <v>1459444656</v>
      </c>
      <c r="O3581" s="11">
        <f t="shared" si="222"/>
        <v>42460.720555555556</v>
      </c>
      <c r="P3581">
        <v>1456856256</v>
      </c>
      <c r="Q3581" s="11">
        <f t="shared" si="223"/>
        <v>42430.762222222227</v>
      </c>
      <c r="R3581" t="b">
        <v>0</v>
      </c>
      <c r="S3581" t="b">
        <v>1</v>
      </c>
      <c r="T3581" t="s">
        <v>8271</v>
      </c>
      <c r="U3581" t="s">
        <v>8317</v>
      </c>
      <c r="V3581" t="s">
        <v>8318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v>113.88888888888889</v>
      </c>
      <c r="G3582" t="s">
        <v>8219</v>
      </c>
      <c r="H3582">
        <f t="shared" si="220"/>
        <v>27</v>
      </c>
      <c r="I3582" t="str">
        <f t="shared" si="221"/>
        <v>null</v>
      </c>
      <c r="J3582">
        <v>27</v>
      </c>
      <c r="K3582" s="6">
        <v>37.962962962962962</v>
      </c>
      <c r="L3582" t="s">
        <v>8224</v>
      </c>
      <c r="M3582" t="s">
        <v>8246</v>
      </c>
      <c r="N3582">
        <v>1425185940</v>
      </c>
      <c r="O3582" s="11">
        <f t="shared" si="222"/>
        <v>42064.207638888889</v>
      </c>
      <c r="P3582">
        <v>1421900022</v>
      </c>
      <c r="Q3582" s="11">
        <f t="shared" si="223"/>
        <v>42026.176180555558</v>
      </c>
      <c r="R3582" t="b">
        <v>0</v>
      </c>
      <c r="S3582" t="b">
        <v>1</v>
      </c>
      <c r="T3582" t="s">
        <v>8271</v>
      </c>
      <c r="U3582" t="s">
        <v>8317</v>
      </c>
      <c r="V3582" t="s">
        <v>8318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v>100</v>
      </c>
      <c r="G3583" t="s">
        <v>8219</v>
      </c>
      <c r="H3583">
        <f t="shared" si="220"/>
        <v>45</v>
      </c>
      <c r="I3583" t="str">
        <f t="shared" si="221"/>
        <v>null</v>
      </c>
      <c r="J3583">
        <v>45</v>
      </c>
      <c r="K3583" s="6">
        <v>33.333333333333336</v>
      </c>
      <c r="L3583" t="s">
        <v>8225</v>
      </c>
      <c r="M3583" t="s">
        <v>8247</v>
      </c>
      <c r="N3583">
        <v>1406719110</v>
      </c>
      <c r="O3583" s="11">
        <f t="shared" si="222"/>
        <v>41850.471180555556</v>
      </c>
      <c r="P3583">
        <v>1405509510</v>
      </c>
      <c r="Q3583" s="11">
        <f t="shared" si="223"/>
        <v>41836.471180555556</v>
      </c>
      <c r="R3583" t="b">
        <v>0</v>
      </c>
      <c r="S3583" t="b">
        <v>1</v>
      </c>
      <c r="T3583" t="s">
        <v>8271</v>
      </c>
      <c r="U3583" t="s">
        <v>8317</v>
      </c>
      <c r="V3583" t="s">
        <v>8318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v>287</v>
      </c>
      <c r="G3584" t="s">
        <v>8219</v>
      </c>
      <c r="H3584">
        <f t="shared" si="220"/>
        <v>49</v>
      </c>
      <c r="I3584" t="str">
        <f t="shared" si="221"/>
        <v>null</v>
      </c>
      <c r="J3584">
        <v>49</v>
      </c>
      <c r="K3584" s="6">
        <v>58.571428571428569</v>
      </c>
      <c r="L3584" t="s">
        <v>8224</v>
      </c>
      <c r="M3584" t="s">
        <v>8246</v>
      </c>
      <c r="N3584">
        <v>1459822682</v>
      </c>
      <c r="O3584" s="11">
        <f t="shared" si="222"/>
        <v>42465.095856481479</v>
      </c>
      <c r="P3584">
        <v>1458613082</v>
      </c>
      <c r="Q3584" s="11">
        <f t="shared" si="223"/>
        <v>42451.095856481479</v>
      </c>
      <c r="R3584" t="b">
        <v>0</v>
      </c>
      <c r="S3584" t="b">
        <v>1</v>
      </c>
      <c r="T3584" t="s">
        <v>8271</v>
      </c>
      <c r="U3584" t="s">
        <v>8317</v>
      </c>
      <c r="V3584" t="s">
        <v>8318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v>108.5</v>
      </c>
      <c r="G3585" t="s">
        <v>8219</v>
      </c>
      <c r="H3585">
        <f t="shared" si="220"/>
        <v>24</v>
      </c>
      <c r="I3585" t="str">
        <f t="shared" si="221"/>
        <v>null</v>
      </c>
      <c r="J3585">
        <v>24</v>
      </c>
      <c r="K3585" s="6">
        <v>135.625</v>
      </c>
      <c r="L3585" t="s">
        <v>8224</v>
      </c>
      <c r="M3585" t="s">
        <v>8246</v>
      </c>
      <c r="N3585">
        <v>1460970805</v>
      </c>
      <c r="O3585" s="11">
        <f t="shared" si="222"/>
        <v>42478.384317129632</v>
      </c>
      <c r="P3585">
        <v>1455790405</v>
      </c>
      <c r="Q3585" s="11">
        <f t="shared" si="223"/>
        <v>42418.425983796296</v>
      </c>
      <c r="R3585" t="b">
        <v>0</v>
      </c>
      <c r="S3585" t="b">
        <v>1</v>
      </c>
      <c r="T3585" t="s">
        <v>8271</v>
      </c>
      <c r="U3585" t="s">
        <v>8317</v>
      </c>
      <c r="V3585" t="s">
        <v>8318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v>115.5</v>
      </c>
      <c r="G3586" t="s">
        <v>8219</v>
      </c>
      <c r="H3586">
        <f t="shared" ref="H3586:H3649" si="224">IF(G3586="successful",J3586,"null")</f>
        <v>112</v>
      </c>
      <c r="I3586" t="str">
        <f t="shared" si="221"/>
        <v>null</v>
      </c>
      <c r="J3586">
        <v>112</v>
      </c>
      <c r="K3586" s="6">
        <v>30.9375</v>
      </c>
      <c r="L3586" t="s">
        <v>8225</v>
      </c>
      <c r="M3586" t="s">
        <v>8247</v>
      </c>
      <c r="N3586">
        <v>1436772944</v>
      </c>
      <c r="O3586" s="11">
        <f t="shared" si="222"/>
        <v>42198.316481481481</v>
      </c>
      <c r="P3586">
        <v>1434180944</v>
      </c>
      <c r="Q3586" s="11">
        <f t="shared" si="223"/>
        <v>42168.316481481481</v>
      </c>
      <c r="R3586" t="b">
        <v>0</v>
      </c>
      <c r="S3586" t="b">
        <v>1</v>
      </c>
      <c r="T3586" t="s">
        <v>8271</v>
      </c>
      <c r="U3586" t="s">
        <v>8317</v>
      </c>
      <c r="V3586" t="s">
        <v>8318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v>119.11764705882352</v>
      </c>
      <c r="G3587" t="s">
        <v>8219</v>
      </c>
      <c r="H3587">
        <f t="shared" si="224"/>
        <v>23</v>
      </c>
      <c r="I3587" t="str">
        <f t="shared" ref="I3587:I3650" si="225">IF(G3587="failed",J3587,"null")</f>
        <v>null</v>
      </c>
      <c r="J3587">
        <v>23</v>
      </c>
      <c r="K3587" s="6">
        <v>176.08695652173913</v>
      </c>
      <c r="L3587" t="s">
        <v>8224</v>
      </c>
      <c r="M3587" t="s">
        <v>8246</v>
      </c>
      <c r="N3587">
        <v>1419181890</v>
      </c>
      <c r="O3587" s="11">
        <f t="shared" ref="O3587:O3650" si="226">(((N3587/60)/60/24)+DATE(1970,1,1))</f>
        <v>41994.716319444444</v>
      </c>
      <c r="P3587">
        <v>1416589890</v>
      </c>
      <c r="Q3587" s="11">
        <f t="shared" ref="Q3587:Q3650" si="227">(((P3587/60)/60/24)+DATE(1970,1,1))</f>
        <v>41964.716319444444</v>
      </c>
      <c r="R3587" t="b">
        <v>0</v>
      </c>
      <c r="S3587" t="b">
        <v>1</v>
      </c>
      <c r="T3587" t="s">
        <v>8271</v>
      </c>
      <c r="U3587" t="s">
        <v>8317</v>
      </c>
      <c r="V3587" t="s">
        <v>8318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v>109.42666666666668</v>
      </c>
      <c r="G3588" t="s">
        <v>8219</v>
      </c>
      <c r="H3588">
        <f t="shared" si="224"/>
        <v>54</v>
      </c>
      <c r="I3588" t="str">
        <f t="shared" si="225"/>
        <v>null</v>
      </c>
      <c r="J3588">
        <v>54</v>
      </c>
      <c r="K3588" s="6">
        <v>151.9814814814815</v>
      </c>
      <c r="L3588" t="s">
        <v>8224</v>
      </c>
      <c r="M3588" t="s">
        <v>8246</v>
      </c>
      <c r="N3588">
        <v>1474649070</v>
      </c>
      <c r="O3588" s="11">
        <f t="shared" si="226"/>
        <v>42636.697569444441</v>
      </c>
      <c r="P3588">
        <v>1469465070</v>
      </c>
      <c r="Q3588" s="11">
        <f t="shared" si="227"/>
        <v>42576.697569444441</v>
      </c>
      <c r="R3588" t="b">
        <v>0</v>
      </c>
      <c r="S3588" t="b">
        <v>1</v>
      </c>
      <c r="T3588" t="s">
        <v>8271</v>
      </c>
      <c r="U3588" t="s">
        <v>8317</v>
      </c>
      <c r="V3588" t="s">
        <v>8318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v>126.6</v>
      </c>
      <c r="G3589" t="s">
        <v>8219</v>
      </c>
      <c r="H3589">
        <f t="shared" si="224"/>
        <v>28</v>
      </c>
      <c r="I3589" t="str">
        <f t="shared" si="225"/>
        <v>null</v>
      </c>
      <c r="J3589">
        <v>28</v>
      </c>
      <c r="K3589" s="6">
        <v>22.607142857142858</v>
      </c>
      <c r="L3589" t="s">
        <v>8225</v>
      </c>
      <c r="M3589" t="s">
        <v>8247</v>
      </c>
      <c r="N3589">
        <v>1467054000</v>
      </c>
      <c r="O3589" s="11">
        <f t="shared" si="226"/>
        <v>42548.791666666672</v>
      </c>
      <c r="P3589">
        <v>1463144254</v>
      </c>
      <c r="Q3589" s="11">
        <f t="shared" si="227"/>
        <v>42503.539976851855</v>
      </c>
      <c r="R3589" t="b">
        <v>0</v>
      </c>
      <c r="S3589" t="b">
        <v>1</v>
      </c>
      <c r="T3589" t="s">
        <v>8271</v>
      </c>
      <c r="U3589" t="s">
        <v>8317</v>
      </c>
      <c r="V3589" t="s">
        <v>8318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v>100.49999999999999</v>
      </c>
      <c r="G3590" t="s">
        <v>8219</v>
      </c>
      <c r="H3590">
        <f t="shared" si="224"/>
        <v>11</v>
      </c>
      <c r="I3590" t="str">
        <f t="shared" si="225"/>
        <v>null</v>
      </c>
      <c r="J3590">
        <v>11</v>
      </c>
      <c r="K3590" s="6">
        <v>18.272727272727273</v>
      </c>
      <c r="L3590" t="s">
        <v>8225</v>
      </c>
      <c r="M3590" t="s">
        <v>8247</v>
      </c>
      <c r="N3590">
        <v>1430348400</v>
      </c>
      <c r="O3590" s="11">
        <f t="shared" si="226"/>
        <v>42123.958333333328</v>
      </c>
      <c r="P3590">
        <v>1428436410</v>
      </c>
      <c r="Q3590" s="11">
        <f t="shared" si="227"/>
        <v>42101.828819444447</v>
      </c>
      <c r="R3590" t="b">
        <v>0</v>
      </c>
      <c r="S3590" t="b">
        <v>1</v>
      </c>
      <c r="T3590" t="s">
        <v>8271</v>
      </c>
      <c r="U3590" t="s">
        <v>8317</v>
      </c>
      <c r="V3590" t="s">
        <v>8318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v>127.49999999999999</v>
      </c>
      <c r="G3591" t="s">
        <v>8219</v>
      </c>
      <c r="H3591">
        <f t="shared" si="224"/>
        <v>62</v>
      </c>
      <c r="I3591" t="str">
        <f t="shared" si="225"/>
        <v>null</v>
      </c>
      <c r="J3591">
        <v>62</v>
      </c>
      <c r="K3591" s="6">
        <v>82.258064516129039</v>
      </c>
      <c r="L3591" t="s">
        <v>8224</v>
      </c>
      <c r="M3591" t="s">
        <v>8246</v>
      </c>
      <c r="N3591">
        <v>1432654347</v>
      </c>
      <c r="O3591" s="11">
        <f t="shared" si="226"/>
        <v>42150.647534722222</v>
      </c>
      <c r="P3591">
        <v>1430494347</v>
      </c>
      <c r="Q3591" s="11">
        <f t="shared" si="227"/>
        <v>42125.647534722222</v>
      </c>
      <c r="R3591" t="b">
        <v>0</v>
      </c>
      <c r="S3591" t="b">
        <v>1</v>
      </c>
      <c r="T3591" t="s">
        <v>8271</v>
      </c>
      <c r="U3591" t="s">
        <v>8317</v>
      </c>
      <c r="V3591" t="s">
        <v>8318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v>100.05999999999999</v>
      </c>
      <c r="G3592" t="s">
        <v>8219</v>
      </c>
      <c r="H3592">
        <f t="shared" si="224"/>
        <v>73</v>
      </c>
      <c r="I3592" t="str">
        <f t="shared" si="225"/>
        <v>null</v>
      </c>
      <c r="J3592">
        <v>73</v>
      </c>
      <c r="K3592" s="6">
        <v>68.534246575342465</v>
      </c>
      <c r="L3592" t="s">
        <v>8225</v>
      </c>
      <c r="M3592" t="s">
        <v>8247</v>
      </c>
      <c r="N3592">
        <v>1413792034</v>
      </c>
      <c r="O3592" s="11">
        <f t="shared" si="226"/>
        <v>41932.333726851852</v>
      </c>
      <c r="P3592">
        <v>1411200034</v>
      </c>
      <c r="Q3592" s="11">
        <f t="shared" si="227"/>
        <v>41902.333726851852</v>
      </c>
      <c r="R3592" t="b">
        <v>0</v>
      </c>
      <c r="S3592" t="b">
        <v>1</v>
      </c>
      <c r="T3592" t="s">
        <v>8271</v>
      </c>
      <c r="U3592" t="s">
        <v>8317</v>
      </c>
      <c r="V3592" t="s">
        <v>8318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v>175</v>
      </c>
      <c r="G3593" t="s">
        <v>8219</v>
      </c>
      <c r="H3593">
        <f t="shared" si="224"/>
        <v>18</v>
      </c>
      <c r="I3593" t="str">
        <f t="shared" si="225"/>
        <v>null</v>
      </c>
      <c r="J3593">
        <v>18</v>
      </c>
      <c r="K3593" s="6">
        <v>68.055555555555557</v>
      </c>
      <c r="L3593" t="s">
        <v>8224</v>
      </c>
      <c r="M3593" t="s">
        <v>8246</v>
      </c>
      <c r="N3593">
        <v>1422075540</v>
      </c>
      <c r="O3593" s="11">
        <f t="shared" si="226"/>
        <v>42028.207638888889</v>
      </c>
      <c r="P3593">
        <v>1419979544</v>
      </c>
      <c r="Q3593" s="11">
        <f t="shared" si="227"/>
        <v>42003.948425925926</v>
      </c>
      <c r="R3593" t="b">
        <v>0</v>
      </c>
      <c r="S3593" t="b">
        <v>1</v>
      </c>
      <c r="T3593" t="s">
        <v>8271</v>
      </c>
      <c r="U3593" t="s">
        <v>8317</v>
      </c>
      <c r="V3593" t="s">
        <v>8318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v>127.25</v>
      </c>
      <c r="G3594" t="s">
        <v>8219</v>
      </c>
      <c r="H3594">
        <f t="shared" si="224"/>
        <v>35</v>
      </c>
      <c r="I3594" t="str">
        <f t="shared" si="225"/>
        <v>null</v>
      </c>
      <c r="J3594">
        <v>35</v>
      </c>
      <c r="K3594" s="6">
        <v>72.714285714285708</v>
      </c>
      <c r="L3594" t="s">
        <v>8224</v>
      </c>
      <c r="M3594" t="s">
        <v>8246</v>
      </c>
      <c r="N3594">
        <v>1423630740</v>
      </c>
      <c r="O3594" s="11">
        <f t="shared" si="226"/>
        <v>42046.207638888889</v>
      </c>
      <c r="P3594">
        <v>1418673307</v>
      </c>
      <c r="Q3594" s="11">
        <f t="shared" si="227"/>
        <v>41988.829942129625</v>
      </c>
      <c r="R3594" t="b">
        <v>0</v>
      </c>
      <c r="S3594" t="b">
        <v>1</v>
      </c>
      <c r="T3594" t="s">
        <v>8271</v>
      </c>
      <c r="U3594" t="s">
        <v>8317</v>
      </c>
      <c r="V3594" t="s">
        <v>8318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v>110.63333333333334</v>
      </c>
      <c r="G3595" t="s">
        <v>8219</v>
      </c>
      <c r="H3595">
        <f t="shared" si="224"/>
        <v>43</v>
      </c>
      <c r="I3595" t="str">
        <f t="shared" si="225"/>
        <v>null</v>
      </c>
      <c r="J3595">
        <v>43</v>
      </c>
      <c r="K3595" s="6">
        <v>77.186046511627907</v>
      </c>
      <c r="L3595" t="s">
        <v>8224</v>
      </c>
      <c r="M3595" t="s">
        <v>8246</v>
      </c>
      <c r="N3595">
        <v>1420489560</v>
      </c>
      <c r="O3595" s="11">
        <f t="shared" si="226"/>
        <v>42009.851388888885</v>
      </c>
      <c r="P3595">
        <v>1417469639</v>
      </c>
      <c r="Q3595" s="11">
        <f t="shared" si="227"/>
        <v>41974.898599537039</v>
      </c>
      <c r="R3595" t="b">
        <v>0</v>
      </c>
      <c r="S3595" t="b">
        <v>1</v>
      </c>
      <c r="T3595" t="s">
        <v>8271</v>
      </c>
      <c r="U3595" t="s">
        <v>8317</v>
      </c>
      <c r="V3595" t="s">
        <v>8318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v>125.93749999999999</v>
      </c>
      <c r="G3596" t="s">
        <v>8219</v>
      </c>
      <c r="H3596">
        <f t="shared" si="224"/>
        <v>36</v>
      </c>
      <c r="I3596" t="str">
        <f t="shared" si="225"/>
        <v>null</v>
      </c>
      <c r="J3596">
        <v>36</v>
      </c>
      <c r="K3596" s="6">
        <v>55.972222222222221</v>
      </c>
      <c r="L3596" t="s">
        <v>8224</v>
      </c>
      <c r="M3596" t="s">
        <v>8246</v>
      </c>
      <c r="N3596">
        <v>1472952982</v>
      </c>
      <c r="O3596" s="11">
        <f t="shared" si="226"/>
        <v>42617.066921296297</v>
      </c>
      <c r="P3596">
        <v>1470792982</v>
      </c>
      <c r="Q3596" s="11">
        <f t="shared" si="227"/>
        <v>42592.066921296297</v>
      </c>
      <c r="R3596" t="b">
        <v>0</v>
      </c>
      <c r="S3596" t="b">
        <v>1</v>
      </c>
      <c r="T3596" t="s">
        <v>8271</v>
      </c>
      <c r="U3596" t="s">
        <v>8317</v>
      </c>
      <c r="V3596" t="s">
        <v>8318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v>118.5</v>
      </c>
      <c r="G3597" t="s">
        <v>8219</v>
      </c>
      <c r="H3597">
        <f t="shared" si="224"/>
        <v>62</v>
      </c>
      <c r="I3597" t="str">
        <f t="shared" si="225"/>
        <v>null</v>
      </c>
      <c r="J3597">
        <v>62</v>
      </c>
      <c r="K3597" s="6">
        <v>49.693548387096776</v>
      </c>
      <c r="L3597" t="s">
        <v>8224</v>
      </c>
      <c r="M3597" t="s">
        <v>8246</v>
      </c>
      <c r="N3597">
        <v>1426229940</v>
      </c>
      <c r="O3597" s="11">
        <f t="shared" si="226"/>
        <v>42076.290972222225</v>
      </c>
      <c r="P3597">
        <v>1423959123</v>
      </c>
      <c r="Q3597" s="11">
        <f t="shared" si="227"/>
        <v>42050.008368055554</v>
      </c>
      <c r="R3597" t="b">
        <v>0</v>
      </c>
      <c r="S3597" t="b">
        <v>1</v>
      </c>
      <c r="T3597" t="s">
        <v>8271</v>
      </c>
      <c r="U3597" t="s">
        <v>8317</v>
      </c>
      <c r="V3597" t="s">
        <v>8318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v>107.72727272727273</v>
      </c>
      <c r="G3598" t="s">
        <v>8219</v>
      </c>
      <c r="H3598">
        <f t="shared" si="224"/>
        <v>15</v>
      </c>
      <c r="I3598" t="str">
        <f t="shared" si="225"/>
        <v>null</v>
      </c>
      <c r="J3598">
        <v>15</v>
      </c>
      <c r="K3598" s="6">
        <v>79</v>
      </c>
      <c r="L3598" t="s">
        <v>8229</v>
      </c>
      <c r="M3598" t="s">
        <v>8251</v>
      </c>
      <c r="N3598">
        <v>1409072982</v>
      </c>
      <c r="O3598" s="11">
        <f t="shared" si="226"/>
        <v>41877.715069444443</v>
      </c>
      <c r="P3598">
        <v>1407258582</v>
      </c>
      <c r="Q3598" s="11">
        <f t="shared" si="227"/>
        <v>41856.715069444443</v>
      </c>
      <c r="R3598" t="b">
        <v>0</v>
      </c>
      <c r="S3598" t="b">
        <v>1</v>
      </c>
      <c r="T3598" t="s">
        <v>8271</v>
      </c>
      <c r="U3598" t="s">
        <v>8317</v>
      </c>
      <c r="V3598" t="s">
        <v>8318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v>102.60000000000001</v>
      </c>
      <c r="G3599" t="s">
        <v>8219</v>
      </c>
      <c r="H3599">
        <f t="shared" si="224"/>
        <v>33</v>
      </c>
      <c r="I3599" t="str">
        <f t="shared" si="225"/>
        <v>null</v>
      </c>
      <c r="J3599">
        <v>33</v>
      </c>
      <c r="K3599" s="6">
        <v>77.727272727272734</v>
      </c>
      <c r="L3599" t="s">
        <v>8224</v>
      </c>
      <c r="M3599" t="s">
        <v>8246</v>
      </c>
      <c r="N3599">
        <v>1456984740</v>
      </c>
      <c r="O3599" s="11">
        <f t="shared" si="226"/>
        <v>42432.249305555553</v>
      </c>
      <c r="P3599">
        <v>1455717790</v>
      </c>
      <c r="Q3599" s="11">
        <f t="shared" si="227"/>
        <v>42417.585532407407</v>
      </c>
      <c r="R3599" t="b">
        <v>0</v>
      </c>
      <c r="S3599" t="b">
        <v>1</v>
      </c>
      <c r="T3599" t="s">
        <v>8271</v>
      </c>
      <c r="U3599" t="s">
        <v>8317</v>
      </c>
      <c r="V3599" t="s">
        <v>8318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v>110.1</v>
      </c>
      <c r="G3600" t="s">
        <v>8219</v>
      </c>
      <c r="H3600">
        <f t="shared" si="224"/>
        <v>27</v>
      </c>
      <c r="I3600" t="str">
        <f t="shared" si="225"/>
        <v>null</v>
      </c>
      <c r="J3600">
        <v>27</v>
      </c>
      <c r="K3600" s="6">
        <v>40.777777777777779</v>
      </c>
      <c r="L3600" t="s">
        <v>8224</v>
      </c>
      <c r="M3600" t="s">
        <v>8246</v>
      </c>
      <c r="N3600">
        <v>1409720340</v>
      </c>
      <c r="O3600" s="11">
        <f t="shared" si="226"/>
        <v>41885.207638888889</v>
      </c>
      <c r="P3600">
        <v>1408129822</v>
      </c>
      <c r="Q3600" s="11">
        <f t="shared" si="227"/>
        <v>41866.79886574074</v>
      </c>
      <c r="R3600" t="b">
        <v>0</v>
      </c>
      <c r="S3600" t="b">
        <v>1</v>
      </c>
      <c r="T3600" t="s">
        <v>8271</v>
      </c>
      <c r="U3600" t="s">
        <v>8317</v>
      </c>
      <c r="V3600" t="s">
        <v>8318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v>202</v>
      </c>
      <c r="G3601" t="s">
        <v>8219</v>
      </c>
      <c r="H3601">
        <f t="shared" si="224"/>
        <v>17</v>
      </c>
      <c r="I3601" t="str">
        <f t="shared" si="225"/>
        <v>null</v>
      </c>
      <c r="J3601">
        <v>17</v>
      </c>
      <c r="K3601" s="6">
        <v>59.411764705882355</v>
      </c>
      <c r="L3601" t="s">
        <v>8224</v>
      </c>
      <c r="M3601" t="s">
        <v>8246</v>
      </c>
      <c r="N3601">
        <v>1440892800</v>
      </c>
      <c r="O3601" s="11">
        <f t="shared" si="226"/>
        <v>42246</v>
      </c>
      <c r="P3601">
        <v>1438715077</v>
      </c>
      <c r="Q3601" s="11">
        <f t="shared" si="227"/>
        <v>42220.79487268519</v>
      </c>
      <c r="R3601" t="b">
        <v>0</v>
      </c>
      <c r="S3601" t="b">
        <v>1</v>
      </c>
      <c r="T3601" t="s">
        <v>8271</v>
      </c>
      <c r="U3601" t="s">
        <v>8317</v>
      </c>
      <c r="V3601" t="s">
        <v>8318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v>130</v>
      </c>
      <c r="G3602" t="s">
        <v>8219</v>
      </c>
      <c r="H3602">
        <f t="shared" si="224"/>
        <v>4</v>
      </c>
      <c r="I3602" t="str">
        <f t="shared" si="225"/>
        <v>null</v>
      </c>
      <c r="J3602">
        <v>4</v>
      </c>
      <c r="K3602" s="6">
        <v>3.25</v>
      </c>
      <c r="L3602" t="s">
        <v>8224</v>
      </c>
      <c r="M3602" t="s">
        <v>8246</v>
      </c>
      <c r="N3602">
        <v>1476390164</v>
      </c>
      <c r="O3602" s="11">
        <f t="shared" si="226"/>
        <v>42656.849120370374</v>
      </c>
      <c r="P3602">
        <v>1473970964</v>
      </c>
      <c r="Q3602" s="11">
        <f t="shared" si="227"/>
        <v>42628.849120370374</v>
      </c>
      <c r="R3602" t="b">
        <v>0</v>
      </c>
      <c r="S3602" t="b">
        <v>1</v>
      </c>
      <c r="T3602" t="s">
        <v>8271</v>
      </c>
      <c r="U3602" t="s">
        <v>8317</v>
      </c>
      <c r="V3602" t="s">
        <v>8318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v>104.35000000000001</v>
      </c>
      <c r="G3603" t="s">
        <v>8219</v>
      </c>
      <c r="H3603">
        <f t="shared" si="224"/>
        <v>53</v>
      </c>
      <c r="I3603" t="str">
        <f t="shared" si="225"/>
        <v>null</v>
      </c>
      <c r="J3603">
        <v>53</v>
      </c>
      <c r="K3603" s="6">
        <v>39.377358490566039</v>
      </c>
      <c r="L3603" t="s">
        <v>8225</v>
      </c>
      <c r="M3603" t="s">
        <v>8247</v>
      </c>
      <c r="N3603">
        <v>1421452682</v>
      </c>
      <c r="O3603" s="11">
        <f t="shared" si="226"/>
        <v>42020.99863425926</v>
      </c>
      <c r="P3603">
        <v>1418860682</v>
      </c>
      <c r="Q3603" s="11">
        <f t="shared" si="227"/>
        <v>41990.99863425926</v>
      </c>
      <c r="R3603" t="b">
        <v>0</v>
      </c>
      <c r="S3603" t="b">
        <v>1</v>
      </c>
      <c r="T3603" t="s">
        <v>8271</v>
      </c>
      <c r="U3603" t="s">
        <v>8317</v>
      </c>
      <c r="V3603" t="s">
        <v>8318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v>100.05</v>
      </c>
      <c r="G3604" t="s">
        <v>8219</v>
      </c>
      <c r="H3604">
        <f t="shared" si="224"/>
        <v>49</v>
      </c>
      <c r="I3604" t="str">
        <f t="shared" si="225"/>
        <v>null</v>
      </c>
      <c r="J3604">
        <v>49</v>
      </c>
      <c r="K3604" s="6">
        <v>81.673469387755105</v>
      </c>
      <c r="L3604" t="s">
        <v>8224</v>
      </c>
      <c r="M3604" t="s">
        <v>8246</v>
      </c>
      <c r="N3604">
        <v>1463520479</v>
      </c>
      <c r="O3604" s="11">
        <f t="shared" si="226"/>
        <v>42507.894432870366</v>
      </c>
      <c r="P3604">
        <v>1458336479</v>
      </c>
      <c r="Q3604" s="11">
        <f t="shared" si="227"/>
        <v>42447.894432870366</v>
      </c>
      <c r="R3604" t="b">
        <v>0</v>
      </c>
      <c r="S3604" t="b">
        <v>1</v>
      </c>
      <c r="T3604" t="s">
        <v>8271</v>
      </c>
      <c r="U3604" t="s">
        <v>8317</v>
      </c>
      <c r="V3604" t="s">
        <v>8318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v>170.66666666666669</v>
      </c>
      <c r="G3605" t="s">
        <v>8219</v>
      </c>
      <c r="H3605">
        <f t="shared" si="224"/>
        <v>57</v>
      </c>
      <c r="I3605" t="str">
        <f t="shared" si="225"/>
        <v>null</v>
      </c>
      <c r="J3605">
        <v>57</v>
      </c>
      <c r="K3605" s="6">
        <v>44.912280701754383</v>
      </c>
      <c r="L3605" t="s">
        <v>8224</v>
      </c>
      <c r="M3605" t="s">
        <v>8246</v>
      </c>
      <c r="N3605">
        <v>1446759880</v>
      </c>
      <c r="O3605" s="11">
        <f t="shared" si="226"/>
        <v>42313.906018518523</v>
      </c>
      <c r="P3605">
        <v>1444164280</v>
      </c>
      <c r="Q3605" s="11">
        <f t="shared" si="227"/>
        <v>42283.864351851851</v>
      </c>
      <c r="R3605" t="b">
        <v>0</v>
      </c>
      <c r="S3605" t="b">
        <v>1</v>
      </c>
      <c r="T3605" t="s">
        <v>8271</v>
      </c>
      <c r="U3605" t="s">
        <v>8317</v>
      </c>
      <c r="V3605" t="s">
        <v>8318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v>112.83333333333334</v>
      </c>
      <c r="G3606" t="s">
        <v>8219</v>
      </c>
      <c r="H3606">
        <f t="shared" si="224"/>
        <v>69</v>
      </c>
      <c r="I3606" t="str">
        <f t="shared" si="225"/>
        <v>null</v>
      </c>
      <c r="J3606">
        <v>69</v>
      </c>
      <c r="K3606" s="6">
        <v>49.05797101449275</v>
      </c>
      <c r="L3606" t="s">
        <v>8224</v>
      </c>
      <c r="M3606" t="s">
        <v>8246</v>
      </c>
      <c r="N3606">
        <v>1461913140</v>
      </c>
      <c r="O3606" s="11">
        <f t="shared" si="226"/>
        <v>42489.290972222225</v>
      </c>
      <c r="P3606">
        <v>1461370956</v>
      </c>
      <c r="Q3606" s="11">
        <f t="shared" si="227"/>
        <v>42483.015694444446</v>
      </c>
      <c r="R3606" t="b">
        <v>0</v>
      </c>
      <c r="S3606" t="b">
        <v>1</v>
      </c>
      <c r="T3606" t="s">
        <v>8271</v>
      </c>
      <c r="U3606" t="s">
        <v>8317</v>
      </c>
      <c r="V3606" t="s">
        <v>8318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v>184</v>
      </c>
      <c r="G3607" t="s">
        <v>8219</v>
      </c>
      <c r="H3607">
        <f t="shared" si="224"/>
        <v>15</v>
      </c>
      <c r="I3607" t="str">
        <f t="shared" si="225"/>
        <v>null</v>
      </c>
      <c r="J3607">
        <v>15</v>
      </c>
      <c r="K3607" s="6">
        <v>30.666666666666668</v>
      </c>
      <c r="L3607" t="s">
        <v>8225</v>
      </c>
      <c r="M3607" t="s">
        <v>8247</v>
      </c>
      <c r="N3607">
        <v>1455390126</v>
      </c>
      <c r="O3607" s="11">
        <f t="shared" si="226"/>
        <v>42413.793124999997</v>
      </c>
      <c r="P3607">
        <v>1452798126</v>
      </c>
      <c r="Q3607" s="11">
        <f t="shared" si="227"/>
        <v>42383.793124999997</v>
      </c>
      <c r="R3607" t="b">
        <v>0</v>
      </c>
      <c r="S3607" t="b">
        <v>1</v>
      </c>
      <c r="T3607" t="s">
        <v>8271</v>
      </c>
      <c r="U3607" t="s">
        <v>8317</v>
      </c>
      <c r="V3607" t="s">
        <v>8318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v>130.26666666666665</v>
      </c>
      <c r="G3608" t="s">
        <v>8219</v>
      </c>
      <c r="H3608">
        <f t="shared" si="224"/>
        <v>64</v>
      </c>
      <c r="I3608" t="str">
        <f t="shared" si="225"/>
        <v>null</v>
      </c>
      <c r="J3608">
        <v>64</v>
      </c>
      <c r="K3608" s="6">
        <v>61.0625</v>
      </c>
      <c r="L3608" t="s">
        <v>8225</v>
      </c>
      <c r="M3608" t="s">
        <v>8247</v>
      </c>
      <c r="N3608">
        <v>1471185057</v>
      </c>
      <c r="O3608" s="11">
        <f t="shared" si="226"/>
        <v>42596.604826388888</v>
      </c>
      <c r="P3608">
        <v>1468593057</v>
      </c>
      <c r="Q3608" s="11">
        <f t="shared" si="227"/>
        <v>42566.604826388888</v>
      </c>
      <c r="R3608" t="b">
        <v>0</v>
      </c>
      <c r="S3608" t="b">
        <v>1</v>
      </c>
      <c r="T3608" t="s">
        <v>8271</v>
      </c>
      <c r="U3608" t="s">
        <v>8317</v>
      </c>
      <c r="V3608" t="s">
        <v>8318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v>105.45454545454544</v>
      </c>
      <c r="G3609" t="s">
        <v>8219</v>
      </c>
      <c r="H3609">
        <f t="shared" si="224"/>
        <v>20</v>
      </c>
      <c r="I3609" t="str">
        <f t="shared" si="225"/>
        <v>null</v>
      </c>
      <c r="J3609">
        <v>20</v>
      </c>
      <c r="K3609" s="6">
        <v>29</v>
      </c>
      <c r="L3609" t="s">
        <v>8225</v>
      </c>
      <c r="M3609" t="s">
        <v>8247</v>
      </c>
      <c r="N3609">
        <v>1450137600</v>
      </c>
      <c r="O3609" s="11">
        <f t="shared" si="226"/>
        <v>42353</v>
      </c>
      <c r="P3609">
        <v>1448924882</v>
      </c>
      <c r="Q3609" s="11">
        <f t="shared" si="227"/>
        <v>42338.963912037041</v>
      </c>
      <c r="R3609" t="b">
        <v>0</v>
      </c>
      <c r="S3609" t="b">
        <v>1</v>
      </c>
      <c r="T3609" t="s">
        <v>8271</v>
      </c>
      <c r="U3609" t="s">
        <v>8317</v>
      </c>
      <c r="V3609" t="s">
        <v>8318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v>100</v>
      </c>
      <c r="G3610" t="s">
        <v>8219</v>
      </c>
      <c r="H3610">
        <f t="shared" si="224"/>
        <v>27</v>
      </c>
      <c r="I3610" t="str">
        <f t="shared" si="225"/>
        <v>null</v>
      </c>
      <c r="J3610">
        <v>27</v>
      </c>
      <c r="K3610" s="6">
        <v>29.62962962962963</v>
      </c>
      <c r="L3610" t="s">
        <v>8225</v>
      </c>
      <c r="M3610" t="s">
        <v>8247</v>
      </c>
      <c r="N3610">
        <v>1466172000</v>
      </c>
      <c r="O3610" s="11">
        <f t="shared" si="226"/>
        <v>42538.583333333328</v>
      </c>
      <c r="P3610">
        <v>1463418090</v>
      </c>
      <c r="Q3610" s="11">
        <f t="shared" si="227"/>
        <v>42506.709375000006</v>
      </c>
      <c r="R3610" t="b">
        <v>0</v>
      </c>
      <c r="S3610" t="b">
        <v>1</v>
      </c>
      <c r="T3610" t="s">
        <v>8271</v>
      </c>
      <c r="U3610" t="s">
        <v>8317</v>
      </c>
      <c r="V3610" t="s">
        <v>8318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v>153.31632653061226</v>
      </c>
      <c r="G3611" t="s">
        <v>8219</v>
      </c>
      <c r="H3611">
        <f t="shared" si="224"/>
        <v>21</v>
      </c>
      <c r="I3611" t="str">
        <f t="shared" si="225"/>
        <v>null</v>
      </c>
      <c r="J3611">
        <v>21</v>
      </c>
      <c r="K3611" s="6">
        <v>143.0952380952381</v>
      </c>
      <c r="L3611" t="s">
        <v>8225</v>
      </c>
      <c r="M3611" t="s">
        <v>8247</v>
      </c>
      <c r="N3611">
        <v>1459378085</v>
      </c>
      <c r="O3611" s="11">
        <f t="shared" si="226"/>
        <v>42459.950057870374</v>
      </c>
      <c r="P3611">
        <v>1456789685</v>
      </c>
      <c r="Q3611" s="11">
        <f t="shared" si="227"/>
        <v>42429.991724537031</v>
      </c>
      <c r="R3611" t="b">
        <v>0</v>
      </c>
      <c r="S3611" t="b">
        <v>1</v>
      </c>
      <c r="T3611" t="s">
        <v>8271</v>
      </c>
      <c r="U3611" t="s">
        <v>8317</v>
      </c>
      <c r="V3611" t="s">
        <v>8318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v>162.30000000000001</v>
      </c>
      <c r="G3612" t="s">
        <v>8219</v>
      </c>
      <c r="H3612">
        <f t="shared" si="224"/>
        <v>31</v>
      </c>
      <c r="I3612" t="str">
        <f t="shared" si="225"/>
        <v>null</v>
      </c>
      <c r="J3612">
        <v>31</v>
      </c>
      <c r="K3612" s="6">
        <v>52.354838709677416</v>
      </c>
      <c r="L3612" t="s">
        <v>8225</v>
      </c>
      <c r="M3612" t="s">
        <v>8247</v>
      </c>
      <c r="N3612">
        <v>1439806936</v>
      </c>
      <c r="O3612" s="11">
        <f t="shared" si="226"/>
        <v>42233.432129629626</v>
      </c>
      <c r="P3612">
        <v>1437214936</v>
      </c>
      <c r="Q3612" s="11">
        <f t="shared" si="227"/>
        <v>42203.432129629626</v>
      </c>
      <c r="R3612" t="b">
        <v>0</v>
      </c>
      <c r="S3612" t="b">
        <v>1</v>
      </c>
      <c r="T3612" t="s">
        <v>8271</v>
      </c>
      <c r="U3612" t="s">
        <v>8317</v>
      </c>
      <c r="V3612" t="s">
        <v>8318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v>136</v>
      </c>
      <c r="G3613" t="s">
        <v>8219</v>
      </c>
      <c r="H3613">
        <f t="shared" si="224"/>
        <v>51</v>
      </c>
      <c r="I3613" t="str">
        <f t="shared" si="225"/>
        <v>null</v>
      </c>
      <c r="J3613">
        <v>51</v>
      </c>
      <c r="K3613" s="6">
        <v>66.666666666666671</v>
      </c>
      <c r="L3613" t="s">
        <v>8225</v>
      </c>
      <c r="M3613" t="s">
        <v>8247</v>
      </c>
      <c r="N3613">
        <v>1428483201</v>
      </c>
      <c r="O3613" s="11">
        <f t="shared" si="226"/>
        <v>42102.370381944449</v>
      </c>
      <c r="P3613">
        <v>1425891201</v>
      </c>
      <c r="Q3613" s="11">
        <f t="shared" si="227"/>
        <v>42072.370381944449</v>
      </c>
      <c r="R3613" t="b">
        <v>0</v>
      </c>
      <c r="S3613" t="b">
        <v>1</v>
      </c>
      <c r="T3613" t="s">
        <v>8271</v>
      </c>
      <c r="U3613" t="s">
        <v>8317</v>
      </c>
      <c r="V3613" t="s">
        <v>8318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v>144.4</v>
      </c>
      <c r="G3614" t="s">
        <v>8219</v>
      </c>
      <c r="H3614">
        <f t="shared" si="224"/>
        <v>57</v>
      </c>
      <c r="I3614" t="str">
        <f t="shared" si="225"/>
        <v>null</v>
      </c>
      <c r="J3614">
        <v>57</v>
      </c>
      <c r="K3614" s="6">
        <v>126.66666666666667</v>
      </c>
      <c r="L3614" t="s">
        <v>8229</v>
      </c>
      <c r="M3614" t="s">
        <v>8251</v>
      </c>
      <c r="N3614">
        <v>1402334811</v>
      </c>
      <c r="O3614" s="11">
        <f t="shared" si="226"/>
        <v>41799.726979166669</v>
      </c>
      <c r="P3614">
        <v>1401470811</v>
      </c>
      <c r="Q3614" s="11">
        <f t="shared" si="227"/>
        <v>41789.726979166669</v>
      </c>
      <c r="R3614" t="b">
        <v>0</v>
      </c>
      <c r="S3614" t="b">
        <v>1</v>
      </c>
      <c r="T3614" t="s">
        <v>8271</v>
      </c>
      <c r="U3614" t="s">
        <v>8317</v>
      </c>
      <c r="V3614" t="s">
        <v>8318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v>100</v>
      </c>
      <c r="G3615" t="s">
        <v>8219</v>
      </c>
      <c r="H3615">
        <f t="shared" si="224"/>
        <v>20</v>
      </c>
      <c r="I3615" t="str">
        <f t="shared" si="225"/>
        <v>null</v>
      </c>
      <c r="J3615">
        <v>20</v>
      </c>
      <c r="K3615" s="6">
        <v>62.5</v>
      </c>
      <c r="L3615" t="s">
        <v>8224</v>
      </c>
      <c r="M3615" t="s">
        <v>8246</v>
      </c>
      <c r="N3615">
        <v>1403964574</v>
      </c>
      <c r="O3615" s="11">
        <f t="shared" si="226"/>
        <v>41818.58997685185</v>
      </c>
      <c r="P3615">
        <v>1401372574</v>
      </c>
      <c r="Q3615" s="11">
        <f t="shared" si="227"/>
        <v>41788.58997685185</v>
      </c>
      <c r="R3615" t="b">
        <v>0</v>
      </c>
      <c r="S3615" t="b">
        <v>1</v>
      </c>
      <c r="T3615" t="s">
        <v>8271</v>
      </c>
      <c r="U3615" t="s">
        <v>8317</v>
      </c>
      <c r="V3615" t="s">
        <v>8318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v>100.8</v>
      </c>
      <c r="G3616" t="s">
        <v>8219</v>
      </c>
      <c r="H3616">
        <f t="shared" si="224"/>
        <v>71</v>
      </c>
      <c r="I3616" t="str">
        <f t="shared" si="225"/>
        <v>null</v>
      </c>
      <c r="J3616">
        <v>71</v>
      </c>
      <c r="K3616" s="6">
        <v>35.492957746478872</v>
      </c>
      <c r="L3616" t="s">
        <v>8224</v>
      </c>
      <c r="M3616" t="s">
        <v>8246</v>
      </c>
      <c r="N3616">
        <v>1434675616</v>
      </c>
      <c r="O3616" s="11">
        <f t="shared" si="226"/>
        <v>42174.041851851856</v>
      </c>
      <c r="P3616">
        <v>1432083616</v>
      </c>
      <c r="Q3616" s="11">
        <f t="shared" si="227"/>
        <v>42144.041851851856</v>
      </c>
      <c r="R3616" t="b">
        <v>0</v>
      </c>
      <c r="S3616" t="b">
        <v>1</v>
      </c>
      <c r="T3616" t="s">
        <v>8271</v>
      </c>
      <c r="U3616" t="s">
        <v>8317</v>
      </c>
      <c r="V3616" t="s">
        <v>8318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v>106.80000000000001</v>
      </c>
      <c r="G3617" t="s">
        <v>8219</v>
      </c>
      <c r="H3617">
        <f t="shared" si="224"/>
        <v>72</v>
      </c>
      <c r="I3617" t="str">
        <f t="shared" si="225"/>
        <v>null</v>
      </c>
      <c r="J3617">
        <v>72</v>
      </c>
      <c r="K3617" s="6">
        <v>37.083333333333336</v>
      </c>
      <c r="L3617" t="s">
        <v>8225</v>
      </c>
      <c r="M3617" t="s">
        <v>8247</v>
      </c>
      <c r="N3617">
        <v>1449756896</v>
      </c>
      <c r="O3617" s="11">
        <f t="shared" si="226"/>
        <v>42348.593703703707</v>
      </c>
      <c r="P3617">
        <v>1447164896</v>
      </c>
      <c r="Q3617" s="11">
        <f t="shared" si="227"/>
        <v>42318.593703703707</v>
      </c>
      <c r="R3617" t="b">
        <v>0</v>
      </c>
      <c r="S3617" t="b">
        <v>1</v>
      </c>
      <c r="T3617" t="s">
        <v>8271</v>
      </c>
      <c r="U3617" t="s">
        <v>8317</v>
      </c>
      <c r="V3617" t="s">
        <v>8318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v>124.8</v>
      </c>
      <c r="G3618" t="s">
        <v>8219</v>
      </c>
      <c r="H3618">
        <f t="shared" si="224"/>
        <v>45</v>
      </c>
      <c r="I3618" t="str">
        <f t="shared" si="225"/>
        <v>null</v>
      </c>
      <c r="J3618">
        <v>45</v>
      </c>
      <c r="K3618" s="6">
        <v>69.333333333333329</v>
      </c>
      <c r="L3618" t="s">
        <v>8225</v>
      </c>
      <c r="M3618" t="s">
        <v>8247</v>
      </c>
      <c r="N3618">
        <v>1426801664</v>
      </c>
      <c r="O3618" s="11">
        <f t="shared" si="226"/>
        <v>42082.908148148148</v>
      </c>
      <c r="P3618">
        <v>1424213264</v>
      </c>
      <c r="Q3618" s="11">
        <f t="shared" si="227"/>
        <v>42052.949814814812</v>
      </c>
      <c r="R3618" t="b">
        <v>0</v>
      </c>
      <c r="S3618" t="b">
        <v>1</v>
      </c>
      <c r="T3618" t="s">
        <v>8271</v>
      </c>
      <c r="U3618" t="s">
        <v>8317</v>
      </c>
      <c r="V3618" t="s">
        <v>8318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v>118.91891891891892</v>
      </c>
      <c r="G3619" t="s">
        <v>8219</v>
      </c>
      <c r="H3619">
        <f t="shared" si="224"/>
        <v>51</v>
      </c>
      <c r="I3619" t="str">
        <f t="shared" si="225"/>
        <v>null</v>
      </c>
      <c r="J3619">
        <v>51</v>
      </c>
      <c r="K3619" s="6">
        <v>17.254901960784313</v>
      </c>
      <c r="L3619" t="s">
        <v>8225</v>
      </c>
      <c r="M3619" t="s">
        <v>8247</v>
      </c>
      <c r="N3619">
        <v>1488240000</v>
      </c>
      <c r="O3619" s="11">
        <f t="shared" si="226"/>
        <v>42794</v>
      </c>
      <c r="P3619">
        <v>1486996729</v>
      </c>
      <c r="Q3619" s="11">
        <f t="shared" si="227"/>
        <v>42779.610289351855</v>
      </c>
      <c r="R3619" t="b">
        <v>0</v>
      </c>
      <c r="S3619" t="b">
        <v>1</v>
      </c>
      <c r="T3619" t="s">
        <v>8271</v>
      </c>
      <c r="U3619" t="s">
        <v>8317</v>
      </c>
      <c r="V3619" t="s">
        <v>8318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v>101</v>
      </c>
      <c r="G3620" t="s">
        <v>8219</v>
      </c>
      <c r="H3620">
        <f t="shared" si="224"/>
        <v>56</v>
      </c>
      <c r="I3620" t="str">
        <f t="shared" si="225"/>
        <v>null</v>
      </c>
      <c r="J3620">
        <v>56</v>
      </c>
      <c r="K3620" s="6">
        <v>36.071428571428569</v>
      </c>
      <c r="L3620" t="s">
        <v>8225</v>
      </c>
      <c r="M3620" t="s">
        <v>8247</v>
      </c>
      <c r="N3620">
        <v>1433343850</v>
      </c>
      <c r="O3620" s="11">
        <f t="shared" si="226"/>
        <v>42158.627893518518</v>
      </c>
      <c r="P3620">
        <v>1430751850</v>
      </c>
      <c r="Q3620" s="11">
        <f t="shared" si="227"/>
        <v>42128.627893518518</v>
      </c>
      <c r="R3620" t="b">
        <v>0</v>
      </c>
      <c r="S3620" t="b">
        <v>1</v>
      </c>
      <c r="T3620" t="s">
        <v>8271</v>
      </c>
      <c r="U3620" t="s">
        <v>8317</v>
      </c>
      <c r="V3620" t="s">
        <v>8318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v>112.99999999999999</v>
      </c>
      <c r="G3621" t="s">
        <v>8219</v>
      </c>
      <c r="H3621">
        <f t="shared" si="224"/>
        <v>17</v>
      </c>
      <c r="I3621" t="str">
        <f t="shared" si="225"/>
        <v>null</v>
      </c>
      <c r="J3621">
        <v>17</v>
      </c>
      <c r="K3621" s="6">
        <v>66.470588235294116</v>
      </c>
      <c r="L3621" t="s">
        <v>8224</v>
      </c>
      <c r="M3621" t="s">
        <v>8246</v>
      </c>
      <c r="N3621">
        <v>1479592800</v>
      </c>
      <c r="O3621" s="11">
        <f t="shared" si="226"/>
        <v>42693.916666666672</v>
      </c>
      <c r="P3621">
        <v>1476760226</v>
      </c>
      <c r="Q3621" s="11">
        <f t="shared" si="227"/>
        <v>42661.132245370376</v>
      </c>
      <c r="R3621" t="b">
        <v>0</v>
      </c>
      <c r="S3621" t="b">
        <v>1</v>
      </c>
      <c r="T3621" t="s">
        <v>8271</v>
      </c>
      <c r="U3621" t="s">
        <v>8317</v>
      </c>
      <c r="V3621" t="s">
        <v>8318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v>105.19047619047619</v>
      </c>
      <c r="G3622" t="s">
        <v>8219</v>
      </c>
      <c r="H3622">
        <f t="shared" si="224"/>
        <v>197</v>
      </c>
      <c r="I3622" t="str">
        <f t="shared" si="225"/>
        <v>null</v>
      </c>
      <c r="J3622">
        <v>197</v>
      </c>
      <c r="K3622" s="6">
        <v>56.065989847715734</v>
      </c>
      <c r="L3622" t="s">
        <v>8224</v>
      </c>
      <c r="M3622" t="s">
        <v>8246</v>
      </c>
      <c r="N3622">
        <v>1425528000</v>
      </c>
      <c r="O3622" s="11">
        <f t="shared" si="226"/>
        <v>42068.166666666672</v>
      </c>
      <c r="P3622">
        <v>1422916261</v>
      </c>
      <c r="Q3622" s="11">
        <f t="shared" si="227"/>
        <v>42037.938206018516</v>
      </c>
      <c r="R3622" t="b">
        <v>0</v>
      </c>
      <c r="S3622" t="b">
        <v>1</v>
      </c>
      <c r="T3622" t="s">
        <v>8271</v>
      </c>
      <c r="U3622" t="s">
        <v>8317</v>
      </c>
      <c r="V3622" t="s">
        <v>8318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v>109.73333333333332</v>
      </c>
      <c r="G3623" t="s">
        <v>8219</v>
      </c>
      <c r="H3623">
        <f t="shared" si="224"/>
        <v>70</v>
      </c>
      <c r="I3623" t="str">
        <f t="shared" si="225"/>
        <v>null</v>
      </c>
      <c r="J3623">
        <v>70</v>
      </c>
      <c r="K3623" s="6">
        <v>47.028571428571432</v>
      </c>
      <c r="L3623" t="s">
        <v>8224</v>
      </c>
      <c r="M3623" t="s">
        <v>8246</v>
      </c>
      <c r="N3623">
        <v>1475269200</v>
      </c>
      <c r="O3623" s="11">
        <f t="shared" si="226"/>
        <v>42643.875</v>
      </c>
      <c r="P3623">
        <v>1473200844</v>
      </c>
      <c r="Q3623" s="11">
        <f t="shared" si="227"/>
        <v>42619.935694444444</v>
      </c>
      <c r="R3623" t="b">
        <v>0</v>
      </c>
      <c r="S3623" t="b">
        <v>1</v>
      </c>
      <c r="T3623" t="s">
        <v>8271</v>
      </c>
      <c r="U3623" t="s">
        <v>8317</v>
      </c>
      <c r="V3623" t="s">
        <v>8318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v>100.099</v>
      </c>
      <c r="G3624" t="s">
        <v>8219</v>
      </c>
      <c r="H3624">
        <f t="shared" si="224"/>
        <v>21</v>
      </c>
      <c r="I3624" t="str">
        <f t="shared" si="225"/>
        <v>null</v>
      </c>
      <c r="J3624">
        <v>21</v>
      </c>
      <c r="K3624" s="6">
        <v>47.666190476190479</v>
      </c>
      <c r="L3624" t="s">
        <v>8224</v>
      </c>
      <c r="M3624" t="s">
        <v>8246</v>
      </c>
      <c r="N3624">
        <v>1411874580</v>
      </c>
      <c r="O3624" s="11">
        <f t="shared" si="226"/>
        <v>41910.140972222223</v>
      </c>
      <c r="P3624">
        <v>1409030371</v>
      </c>
      <c r="Q3624" s="11">
        <f t="shared" si="227"/>
        <v>41877.221886574072</v>
      </c>
      <c r="R3624" t="b">
        <v>0</v>
      </c>
      <c r="S3624" t="b">
        <v>1</v>
      </c>
      <c r="T3624" t="s">
        <v>8271</v>
      </c>
      <c r="U3624" t="s">
        <v>8317</v>
      </c>
      <c r="V3624" t="s">
        <v>8318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v>120</v>
      </c>
      <c r="G3625" t="s">
        <v>8219</v>
      </c>
      <c r="H3625">
        <f t="shared" si="224"/>
        <v>34</v>
      </c>
      <c r="I3625" t="str">
        <f t="shared" si="225"/>
        <v>null</v>
      </c>
      <c r="J3625">
        <v>34</v>
      </c>
      <c r="K3625" s="6">
        <v>88.235294117647058</v>
      </c>
      <c r="L3625" t="s">
        <v>8224</v>
      </c>
      <c r="M3625" t="s">
        <v>8246</v>
      </c>
      <c r="N3625">
        <v>1406358000</v>
      </c>
      <c r="O3625" s="11">
        <f t="shared" si="226"/>
        <v>41846.291666666664</v>
      </c>
      <c r="P3625">
        <v>1404841270</v>
      </c>
      <c r="Q3625" s="11">
        <f t="shared" si="227"/>
        <v>41828.736921296295</v>
      </c>
      <c r="R3625" t="b">
        <v>0</v>
      </c>
      <c r="S3625" t="b">
        <v>1</v>
      </c>
      <c r="T3625" t="s">
        <v>8271</v>
      </c>
      <c r="U3625" t="s">
        <v>8317</v>
      </c>
      <c r="V3625" t="s">
        <v>8318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v>104.93333333333332</v>
      </c>
      <c r="G3626" t="s">
        <v>8219</v>
      </c>
      <c r="H3626">
        <f t="shared" si="224"/>
        <v>39</v>
      </c>
      <c r="I3626" t="str">
        <f t="shared" si="225"/>
        <v>null</v>
      </c>
      <c r="J3626">
        <v>39</v>
      </c>
      <c r="K3626" s="6">
        <v>80.717948717948715</v>
      </c>
      <c r="L3626" t="s">
        <v>8224</v>
      </c>
      <c r="M3626" t="s">
        <v>8246</v>
      </c>
      <c r="N3626">
        <v>1471977290</v>
      </c>
      <c r="O3626" s="11">
        <f t="shared" si="226"/>
        <v>42605.774189814809</v>
      </c>
      <c r="P3626">
        <v>1466793290</v>
      </c>
      <c r="Q3626" s="11">
        <f t="shared" si="227"/>
        <v>42545.774189814809</v>
      </c>
      <c r="R3626" t="b">
        <v>0</v>
      </c>
      <c r="S3626" t="b">
        <v>1</v>
      </c>
      <c r="T3626" t="s">
        <v>8271</v>
      </c>
      <c r="U3626" t="s">
        <v>8317</v>
      </c>
      <c r="V3626" t="s">
        <v>8318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v>102.66666666666666</v>
      </c>
      <c r="G3627" t="s">
        <v>8219</v>
      </c>
      <c r="H3627">
        <f t="shared" si="224"/>
        <v>78</v>
      </c>
      <c r="I3627" t="str">
        <f t="shared" si="225"/>
        <v>null</v>
      </c>
      <c r="J3627">
        <v>78</v>
      </c>
      <c r="K3627" s="6">
        <v>39.487179487179489</v>
      </c>
      <c r="L3627" t="s">
        <v>8225</v>
      </c>
      <c r="M3627" t="s">
        <v>8247</v>
      </c>
      <c r="N3627">
        <v>1435851577</v>
      </c>
      <c r="O3627" s="11">
        <f t="shared" si="226"/>
        <v>42187.652511574073</v>
      </c>
      <c r="P3627">
        <v>1433259577</v>
      </c>
      <c r="Q3627" s="11">
        <f t="shared" si="227"/>
        <v>42157.652511574073</v>
      </c>
      <c r="R3627" t="b">
        <v>0</v>
      </c>
      <c r="S3627" t="b">
        <v>1</v>
      </c>
      <c r="T3627" t="s">
        <v>8271</v>
      </c>
      <c r="U3627" t="s">
        <v>8317</v>
      </c>
      <c r="V3627" t="s">
        <v>8318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v>101.82500000000002</v>
      </c>
      <c r="G3628" t="s">
        <v>8219</v>
      </c>
      <c r="H3628">
        <f t="shared" si="224"/>
        <v>48</v>
      </c>
      <c r="I3628" t="str">
        <f t="shared" si="225"/>
        <v>null</v>
      </c>
      <c r="J3628">
        <v>48</v>
      </c>
      <c r="K3628" s="6">
        <v>84.854166666666671</v>
      </c>
      <c r="L3628" t="s">
        <v>8225</v>
      </c>
      <c r="M3628" t="s">
        <v>8247</v>
      </c>
      <c r="N3628">
        <v>1408204857</v>
      </c>
      <c r="O3628" s="11">
        <f t="shared" si="226"/>
        <v>41867.667326388888</v>
      </c>
      <c r="P3628">
        <v>1406390457</v>
      </c>
      <c r="Q3628" s="11">
        <f t="shared" si="227"/>
        <v>41846.667326388888</v>
      </c>
      <c r="R3628" t="b">
        <v>0</v>
      </c>
      <c r="S3628" t="b">
        <v>1</v>
      </c>
      <c r="T3628" t="s">
        <v>8271</v>
      </c>
      <c r="U3628" t="s">
        <v>8317</v>
      </c>
      <c r="V3628" t="s">
        <v>8318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v>100</v>
      </c>
      <c r="G3629" t="s">
        <v>8219</v>
      </c>
      <c r="H3629">
        <f t="shared" si="224"/>
        <v>29</v>
      </c>
      <c r="I3629" t="str">
        <f t="shared" si="225"/>
        <v>null</v>
      </c>
      <c r="J3629">
        <v>29</v>
      </c>
      <c r="K3629" s="6">
        <v>68.965517241379317</v>
      </c>
      <c r="L3629" t="s">
        <v>8224</v>
      </c>
      <c r="M3629" t="s">
        <v>8246</v>
      </c>
      <c r="N3629">
        <v>1463803140</v>
      </c>
      <c r="O3629" s="11">
        <f t="shared" si="226"/>
        <v>42511.165972222225</v>
      </c>
      <c r="P3629">
        <v>1459446487</v>
      </c>
      <c r="Q3629" s="11">
        <f t="shared" si="227"/>
        <v>42460.741747685184</v>
      </c>
      <c r="R3629" t="b">
        <v>0</v>
      </c>
      <c r="S3629" t="b">
        <v>1</v>
      </c>
      <c r="T3629" t="s">
        <v>8271</v>
      </c>
      <c r="U3629" t="s">
        <v>8317</v>
      </c>
      <c r="V3629" t="s">
        <v>8318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v>0</v>
      </c>
      <c r="G3630" t="s">
        <v>8221</v>
      </c>
      <c r="H3630" t="str">
        <f t="shared" si="224"/>
        <v>null</v>
      </c>
      <c r="I3630">
        <f t="shared" si="225"/>
        <v>0</v>
      </c>
      <c r="J3630">
        <v>0</v>
      </c>
      <c r="K3630" s="7">
        <v>0</v>
      </c>
      <c r="L3630" t="s">
        <v>8224</v>
      </c>
      <c r="M3630" t="s">
        <v>8246</v>
      </c>
      <c r="N3630">
        <v>1450040396</v>
      </c>
      <c r="O3630" s="11">
        <f t="shared" si="226"/>
        <v>42351.874953703707</v>
      </c>
      <c r="P3630">
        <v>1444852796</v>
      </c>
      <c r="Q3630" s="11">
        <f t="shared" si="227"/>
        <v>42291.833287037036</v>
      </c>
      <c r="R3630" t="b">
        <v>0</v>
      </c>
      <c r="S3630" t="b">
        <v>0</v>
      </c>
      <c r="T3630" t="s">
        <v>8305</v>
      </c>
      <c r="U3630" t="s">
        <v>8317</v>
      </c>
      <c r="V3630" t="s">
        <v>8359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v>1.9999999999999998E-4</v>
      </c>
      <c r="G3631" t="s">
        <v>8221</v>
      </c>
      <c r="H3631" t="str">
        <f t="shared" si="224"/>
        <v>null</v>
      </c>
      <c r="I3631">
        <f t="shared" si="225"/>
        <v>2</v>
      </c>
      <c r="J3631">
        <v>2</v>
      </c>
      <c r="K3631" s="6">
        <v>1</v>
      </c>
      <c r="L3631" t="s">
        <v>8224</v>
      </c>
      <c r="M3631" t="s">
        <v>8246</v>
      </c>
      <c r="N3631">
        <v>1462467600</v>
      </c>
      <c r="O3631" s="11">
        <f t="shared" si="226"/>
        <v>42495.708333333328</v>
      </c>
      <c r="P3631">
        <v>1457403364</v>
      </c>
      <c r="Q3631" s="11">
        <f t="shared" si="227"/>
        <v>42437.094490740739</v>
      </c>
      <c r="R3631" t="b">
        <v>0</v>
      </c>
      <c r="S3631" t="b">
        <v>0</v>
      </c>
      <c r="T3631" t="s">
        <v>8305</v>
      </c>
      <c r="U3631" t="s">
        <v>8317</v>
      </c>
      <c r="V3631" t="s">
        <v>8359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v>3.3333333333333333E-2</v>
      </c>
      <c r="G3632" t="s">
        <v>8221</v>
      </c>
      <c r="H3632" t="str">
        <f t="shared" si="224"/>
        <v>null</v>
      </c>
      <c r="I3632">
        <f t="shared" si="225"/>
        <v>1</v>
      </c>
      <c r="J3632">
        <v>1</v>
      </c>
      <c r="K3632" s="6">
        <v>1</v>
      </c>
      <c r="L3632" t="s">
        <v>8225</v>
      </c>
      <c r="M3632" t="s">
        <v>8247</v>
      </c>
      <c r="N3632">
        <v>1417295990</v>
      </c>
      <c r="O3632" s="11">
        <f t="shared" si="226"/>
        <v>41972.888773148152</v>
      </c>
      <c r="P3632">
        <v>1414700390</v>
      </c>
      <c r="Q3632" s="11">
        <f t="shared" si="227"/>
        <v>41942.84710648148</v>
      </c>
      <c r="R3632" t="b">
        <v>0</v>
      </c>
      <c r="S3632" t="b">
        <v>0</v>
      </c>
      <c r="T3632" t="s">
        <v>8305</v>
      </c>
      <c r="U3632" t="s">
        <v>8317</v>
      </c>
      <c r="V3632" t="s">
        <v>8359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v>51.023391812865491</v>
      </c>
      <c r="G3633" t="s">
        <v>8221</v>
      </c>
      <c r="H3633" t="str">
        <f t="shared" si="224"/>
        <v>null</v>
      </c>
      <c r="I3633">
        <f t="shared" si="225"/>
        <v>59</v>
      </c>
      <c r="J3633">
        <v>59</v>
      </c>
      <c r="K3633" s="6">
        <v>147.88135593220338</v>
      </c>
      <c r="L3633" t="s">
        <v>8224</v>
      </c>
      <c r="M3633" t="s">
        <v>8246</v>
      </c>
      <c r="N3633">
        <v>1411444740</v>
      </c>
      <c r="O3633" s="11">
        <f t="shared" si="226"/>
        <v>41905.165972222225</v>
      </c>
      <c r="P3633">
        <v>1409335497</v>
      </c>
      <c r="Q3633" s="11">
        <f t="shared" si="227"/>
        <v>41880.753437499996</v>
      </c>
      <c r="R3633" t="b">
        <v>0</v>
      </c>
      <c r="S3633" t="b">
        <v>0</v>
      </c>
      <c r="T3633" t="s">
        <v>8305</v>
      </c>
      <c r="U3633" t="s">
        <v>8317</v>
      </c>
      <c r="V3633" t="s">
        <v>8359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v>20</v>
      </c>
      <c r="G3634" t="s">
        <v>8221</v>
      </c>
      <c r="H3634" t="str">
        <f t="shared" si="224"/>
        <v>null</v>
      </c>
      <c r="I3634">
        <f t="shared" si="225"/>
        <v>1</v>
      </c>
      <c r="J3634">
        <v>1</v>
      </c>
      <c r="K3634" s="6">
        <v>100</v>
      </c>
      <c r="L3634" t="s">
        <v>8225</v>
      </c>
      <c r="M3634" t="s">
        <v>8247</v>
      </c>
      <c r="N3634">
        <v>1416781749</v>
      </c>
      <c r="O3634" s="11">
        <f t="shared" si="226"/>
        <v>41966.936909722222</v>
      </c>
      <c r="P3634">
        <v>1415053749</v>
      </c>
      <c r="Q3634" s="11">
        <f t="shared" si="227"/>
        <v>41946.936909722222</v>
      </c>
      <c r="R3634" t="b">
        <v>0</v>
      </c>
      <c r="S3634" t="b">
        <v>0</v>
      </c>
      <c r="T3634" t="s">
        <v>8305</v>
      </c>
      <c r="U3634" t="s">
        <v>8317</v>
      </c>
      <c r="V3634" t="s">
        <v>8359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v>35.24</v>
      </c>
      <c r="G3635" t="s">
        <v>8221</v>
      </c>
      <c r="H3635" t="str">
        <f t="shared" si="224"/>
        <v>null</v>
      </c>
      <c r="I3635">
        <f t="shared" si="225"/>
        <v>31</v>
      </c>
      <c r="J3635">
        <v>31</v>
      </c>
      <c r="K3635" s="6">
        <v>56.838709677419352</v>
      </c>
      <c r="L3635" t="s">
        <v>8224</v>
      </c>
      <c r="M3635" t="s">
        <v>8246</v>
      </c>
      <c r="N3635">
        <v>1479517200</v>
      </c>
      <c r="O3635" s="11">
        <f t="shared" si="226"/>
        <v>42693.041666666672</v>
      </c>
      <c r="P3635">
        <v>1475765867</v>
      </c>
      <c r="Q3635" s="11">
        <f t="shared" si="227"/>
        <v>42649.623460648145</v>
      </c>
      <c r="R3635" t="b">
        <v>0</v>
      </c>
      <c r="S3635" t="b">
        <v>0</v>
      </c>
      <c r="T3635" t="s">
        <v>8305</v>
      </c>
      <c r="U3635" t="s">
        <v>8317</v>
      </c>
      <c r="V3635" t="s">
        <v>8359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v>4.246666666666667</v>
      </c>
      <c r="G3636" t="s">
        <v>8221</v>
      </c>
      <c r="H3636" t="str">
        <f t="shared" si="224"/>
        <v>null</v>
      </c>
      <c r="I3636">
        <f t="shared" si="225"/>
        <v>18</v>
      </c>
      <c r="J3636">
        <v>18</v>
      </c>
      <c r="K3636" s="6">
        <v>176.94444444444446</v>
      </c>
      <c r="L3636" t="s">
        <v>8229</v>
      </c>
      <c r="M3636" t="s">
        <v>8251</v>
      </c>
      <c r="N3636">
        <v>1484366340</v>
      </c>
      <c r="O3636" s="11">
        <f t="shared" si="226"/>
        <v>42749.165972222225</v>
      </c>
      <c r="P3636">
        <v>1480219174</v>
      </c>
      <c r="Q3636" s="11">
        <f t="shared" si="227"/>
        <v>42701.166365740741</v>
      </c>
      <c r="R3636" t="b">
        <v>0</v>
      </c>
      <c r="S3636" t="b">
        <v>0</v>
      </c>
      <c r="T3636" t="s">
        <v>8305</v>
      </c>
      <c r="U3636" t="s">
        <v>8317</v>
      </c>
      <c r="V3636" t="s">
        <v>8359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v>36.457142857142856</v>
      </c>
      <c r="G3637" t="s">
        <v>8221</v>
      </c>
      <c r="H3637" t="str">
        <f t="shared" si="224"/>
        <v>null</v>
      </c>
      <c r="I3637">
        <f t="shared" si="225"/>
        <v>10</v>
      </c>
      <c r="J3637">
        <v>10</v>
      </c>
      <c r="K3637" s="6">
        <v>127.6</v>
      </c>
      <c r="L3637" t="s">
        <v>8224</v>
      </c>
      <c r="M3637" t="s">
        <v>8246</v>
      </c>
      <c r="N3637">
        <v>1461186676</v>
      </c>
      <c r="O3637" s="11">
        <f t="shared" si="226"/>
        <v>42480.88282407407</v>
      </c>
      <c r="P3637">
        <v>1458594676</v>
      </c>
      <c r="Q3637" s="11">
        <f t="shared" si="227"/>
        <v>42450.88282407407</v>
      </c>
      <c r="R3637" t="b">
        <v>0</v>
      </c>
      <c r="S3637" t="b">
        <v>0</v>
      </c>
      <c r="T3637" t="s">
        <v>8305</v>
      </c>
      <c r="U3637" t="s">
        <v>8317</v>
      </c>
      <c r="V3637" t="s">
        <v>8359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v>0</v>
      </c>
      <c r="G3638" t="s">
        <v>8221</v>
      </c>
      <c r="H3638" t="str">
        <f t="shared" si="224"/>
        <v>null</v>
      </c>
      <c r="I3638">
        <f t="shared" si="225"/>
        <v>0</v>
      </c>
      <c r="J3638">
        <v>0</v>
      </c>
      <c r="K3638" s="7">
        <v>0</v>
      </c>
      <c r="L3638" t="s">
        <v>8224</v>
      </c>
      <c r="M3638" t="s">
        <v>8246</v>
      </c>
      <c r="N3638">
        <v>1442248829</v>
      </c>
      <c r="O3638" s="11">
        <f t="shared" si="226"/>
        <v>42261.694780092599</v>
      </c>
      <c r="P3638">
        <v>1439224829</v>
      </c>
      <c r="Q3638" s="11">
        <f t="shared" si="227"/>
        <v>42226.694780092599</v>
      </c>
      <c r="R3638" t="b">
        <v>0</v>
      </c>
      <c r="S3638" t="b">
        <v>0</v>
      </c>
      <c r="T3638" t="s">
        <v>8305</v>
      </c>
      <c r="U3638" t="s">
        <v>8317</v>
      </c>
      <c r="V3638" t="s">
        <v>8359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v>30.866666666666664</v>
      </c>
      <c r="G3639" t="s">
        <v>8221</v>
      </c>
      <c r="H3639" t="str">
        <f t="shared" si="224"/>
        <v>null</v>
      </c>
      <c r="I3639">
        <f t="shared" si="225"/>
        <v>14</v>
      </c>
      <c r="J3639">
        <v>14</v>
      </c>
      <c r="K3639" s="6">
        <v>66.142857142857139</v>
      </c>
      <c r="L3639" t="s">
        <v>8224</v>
      </c>
      <c r="M3639" t="s">
        <v>8246</v>
      </c>
      <c r="N3639">
        <v>1420130935</v>
      </c>
      <c r="O3639" s="11">
        <f t="shared" si="226"/>
        <v>42005.700636574074</v>
      </c>
      <c r="P3639">
        <v>1417538935</v>
      </c>
      <c r="Q3639" s="11">
        <f t="shared" si="227"/>
        <v>41975.700636574074</v>
      </c>
      <c r="R3639" t="b">
        <v>0</v>
      </c>
      <c r="S3639" t="b">
        <v>0</v>
      </c>
      <c r="T3639" t="s">
        <v>8305</v>
      </c>
      <c r="U3639" t="s">
        <v>8317</v>
      </c>
      <c r="V3639" t="s">
        <v>8359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v>6.5454545454545459</v>
      </c>
      <c r="G3640" t="s">
        <v>8221</v>
      </c>
      <c r="H3640" t="str">
        <f t="shared" si="224"/>
        <v>null</v>
      </c>
      <c r="I3640">
        <f t="shared" si="225"/>
        <v>2</v>
      </c>
      <c r="J3640">
        <v>2</v>
      </c>
      <c r="K3640" s="6">
        <v>108</v>
      </c>
      <c r="L3640" t="s">
        <v>8229</v>
      </c>
      <c r="M3640" t="s">
        <v>8251</v>
      </c>
      <c r="N3640">
        <v>1429456132</v>
      </c>
      <c r="O3640" s="11">
        <f t="shared" si="226"/>
        <v>42113.631157407406</v>
      </c>
      <c r="P3640">
        <v>1424275732</v>
      </c>
      <c r="Q3640" s="11">
        <f t="shared" si="227"/>
        <v>42053.672824074078</v>
      </c>
      <c r="R3640" t="b">
        <v>0</v>
      </c>
      <c r="S3640" t="b">
        <v>0</v>
      </c>
      <c r="T3640" t="s">
        <v>8305</v>
      </c>
      <c r="U3640" t="s">
        <v>8317</v>
      </c>
      <c r="V3640" t="s">
        <v>8359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v>4.0000000000000001E-3</v>
      </c>
      <c r="G3641" t="s">
        <v>8221</v>
      </c>
      <c r="H3641" t="str">
        <f t="shared" si="224"/>
        <v>null</v>
      </c>
      <c r="I3641">
        <f t="shared" si="225"/>
        <v>1</v>
      </c>
      <c r="J3641">
        <v>1</v>
      </c>
      <c r="K3641" s="6">
        <v>1</v>
      </c>
      <c r="L3641" t="s">
        <v>8224</v>
      </c>
      <c r="M3641" t="s">
        <v>8246</v>
      </c>
      <c r="N3641">
        <v>1475853060</v>
      </c>
      <c r="O3641" s="11">
        <f t="shared" si="226"/>
        <v>42650.632638888885</v>
      </c>
      <c r="P3641">
        <v>1470672906</v>
      </c>
      <c r="Q3641" s="11">
        <f t="shared" si="227"/>
        <v>42590.677152777775</v>
      </c>
      <c r="R3641" t="b">
        <v>0</v>
      </c>
      <c r="S3641" t="b">
        <v>0</v>
      </c>
      <c r="T3641" t="s">
        <v>8305</v>
      </c>
      <c r="U3641" t="s">
        <v>8317</v>
      </c>
      <c r="V3641" t="s">
        <v>8359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v>5.5</v>
      </c>
      <c r="G3642" t="s">
        <v>8221</v>
      </c>
      <c r="H3642" t="str">
        <f t="shared" si="224"/>
        <v>null</v>
      </c>
      <c r="I3642">
        <f t="shared" si="225"/>
        <v>3</v>
      </c>
      <c r="J3642">
        <v>3</v>
      </c>
      <c r="K3642" s="6">
        <v>18.333333333333332</v>
      </c>
      <c r="L3642" t="s">
        <v>8224</v>
      </c>
      <c r="M3642" t="s">
        <v>8246</v>
      </c>
      <c r="N3642">
        <v>1431283530</v>
      </c>
      <c r="O3642" s="11">
        <f t="shared" si="226"/>
        <v>42134.781597222223</v>
      </c>
      <c r="P3642">
        <v>1428691530</v>
      </c>
      <c r="Q3642" s="11">
        <f t="shared" si="227"/>
        <v>42104.781597222223</v>
      </c>
      <c r="R3642" t="b">
        <v>0</v>
      </c>
      <c r="S3642" t="b">
        <v>0</v>
      </c>
      <c r="T3642" t="s">
        <v>8305</v>
      </c>
      <c r="U3642" t="s">
        <v>8317</v>
      </c>
      <c r="V3642" t="s">
        <v>8359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v>0</v>
      </c>
      <c r="G3643" t="s">
        <v>8221</v>
      </c>
      <c r="H3643" t="str">
        <f t="shared" si="224"/>
        <v>null</v>
      </c>
      <c r="I3643">
        <f t="shared" si="225"/>
        <v>0</v>
      </c>
      <c r="J3643">
        <v>0</v>
      </c>
      <c r="K3643" s="7">
        <v>0</v>
      </c>
      <c r="L3643" t="s">
        <v>8224</v>
      </c>
      <c r="M3643" t="s">
        <v>8246</v>
      </c>
      <c r="N3643">
        <v>1412485200</v>
      </c>
      <c r="O3643" s="11">
        <f t="shared" si="226"/>
        <v>41917.208333333336</v>
      </c>
      <c r="P3643">
        <v>1410966179</v>
      </c>
      <c r="Q3643" s="11">
        <f t="shared" si="227"/>
        <v>41899.627071759263</v>
      </c>
      <c r="R3643" t="b">
        <v>0</v>
      </c>
      <c r="S3643" t="b">
        <v>0</v>
      </c>
      <c r="T3643" t="s">
        <v>8305</v>
      </c>
      <c r="U3643" t="s">
        <v>8317</v>
      </c>
      <c r="V3643" t="s">
        <v>8359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v>2.1428571428571428</v>
      </c>
      <c r="G3644" t="s">
        <v>8221</v>
      </c>
      <c r="H3644" t="str">
        <f t="shared" si="224"/>
        <v>null</v>
      </c>
      <c r="I3644">
        <f t="shared" si="225"/>
        <v>2</v>
      </c>
      <c r="J3644">
        <v>2</v>
      </c>
      <c r="K3644" s="6">
        <v>7.5</v>
      </c>
      <c r="L3644" t="s">
        <v>8236</v>
      </c>
      <c r="M3644" t="s">
        <v>8249</v>
      </c>
      <c r="N3644">
        <v>1448902800</v>
      </c>
      <c r="O3644" s="11">
        <f t="shared" si="226"/>
        <v>42338.708333333328</v>
      </c>
      <c r="P3644">
        <v>1445369727</v>
      </c>
      <c r="Q3644" s="11">
        <f t="shared" si="227"/>
        <v>42297.816284722227</v>
      </c>
      <c r="R3644" t="b">
        <v>0</v>
      </c>
      <c r="S3644" t="b">
        <v>0</v>
      </c>
      <c r="T3644" t="s">
        <v>8305</v>
      </c>
      <c r="U3644" t="s">
        <v>8317</v>
      </c>
      <c r="V3644" t="s">
        <v>8359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v>0</v>
      </c>
      <c r="G3645" t="s">
        <v>8221</v>
      </c>
      <c r="H3645" t="str">
        <f t="shared" si="224"/>
        <v>null</v>
      </c>
      <c r="I3645">
        <f t="shared" si="225"/>
        <v>0</v>
      </c>
      <c r="J3645">
        <v>0</v>
      </c>
      <c r="K3645" s="7">
        <v>0</v>
      </c>
      <c r="L3645" t="s">
        <v>8224</v>
      </c>
      <c r="M3645" t="s">
        <v>8246</v>
      </c>
      <c r="N3645">
        <v>1447734439</v>
      </c>
      <c r="O3645" s="11">
        <f t="shared" si="226"/>
        <v>42325.185636574075</v>
      </c>
      <c r="P3645">
        <v>1444274839</v>
      </c>
      <c r="Q3645" s="11">
        <f t="shared" si="227"/>
        <v>42285.143969907411</v>
      </c>
      <c r="R3645" t="b">
        <v>0</v>
      </c>
      <c r="S3645" t="b">
        <v>0</v>
      </c>
      <c r="T3645" t="s">
        <v>8305</v>
      </c>
      <c r="U3645" t="s">
        <v>8317</v>
      </c>
      <c r="V3645" t="s">
        <v>8359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v>16.420000000000002</v>
      </c>
      <c r="G3646" t="s">
        <v>8221</v>
      </c>
      <c r="H3646" t="str">
        <f t="shared" si="224"/>
        <v>null</v>
      </c>
      <c r="I3646">
        <f t="shared" si="225"/>
        <v>12</v>
      </c>
      <c r="J3646">
        <v>12</v>
      </c>
      <c r="K3646" s="6">
        <v>68.416666666666671</v>
      </c>
      <c r="L3646" t="s">
        <v>8224</v>
      </c>
      <c r="M3646" t="s">
        <v>8246</v>
      </c>
      <c r="N3646">
        <v>1457413140</v>
      </c>
      <c r="O3646" s="11">
        <f t="shared" si="226"/>
        <v>42437.207638888889</v>
      </c>
      <c r="P3646">
        <v>1454996887</v>
      </c>
      <c r="Q3646" s="11">
        <f t="shared" si="227"/>
        <v>42409.241747685184</v>
      </c>
      <c r="R3646" t="b">
        <v>0</v>
      </c>
      <c r="S3646" t="b">
        <v>0</v>
      </c>
      <c r="T3646" t="s">
        <v>8305</v>
      </c>
      <c r="U3646" t="s">
        <v>8317</v>
      </c>
      <c r="V3646" t="s">
        <v>8359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v>0.1</v>
      </c>
      <c r="G3647" t="s">
        <v>8221</v>
      </c>
      <c r="H3647" t="str">
        <f t="shared" si="224"/>
        <v>null</v>
      </c>
      <c r="I3647">
        <f t="shared" si="225"/>
        <v>1</v>
      </c>
      <c r="J3647">
        <v>1</v>
      </c>
      <c r="K3647" s="6">
        <v>1</v>
      </c>
      <c r="L3647" t="s">
        <v>8229</v>
      </c>
      <c r="M3647" t="s">
        <v>8251</v>
      </c>
      <c r="N3647">
        <v>1479773838</v>
      </c>
      <c r="O3647" s="11">
        <f t="shared" si="226"/>
        <v>42696.012013888889</v>
      </c>
      <c r="P3647">
        <v>1477178238</v>
      </c>
      <c r="Q3647" s="11">
        <f t="shared" si="227"/>
        <v>42665.970347222217</v>
      </c>
      <c r="R3647" t="b">
        <v>0</v>
      </c>
      <c r="S3647" t="b">
        <v>0</v>
      </c>
      <c r="T3647" t="s">
        <v>8305</v>
      </c>
      <c r="U3647" t="s">
        <v>8317</v>
      </c>
      <c r="V3647" t="s">
        <v>8359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v>4.8099999999999996</v>
      </c>
      <c r="G3648" t="s">
        <v>8221</v>
      </c>
      <c r="H3648" t="str">
        <f t="shared" si="224"/>
        <v>null</v>
      </c>
      <c r="I3648">
        <f t="shared" si="225"/>
        <v>8</v>
      </c>
      <c r="J3648">
        <v>8</v>
      </c>
      <c r="K3648" s="6">
        <v>60.125</v>
      </c>
      <c r="L3648" t="s">
        <v>8224</v>
      </c>
      <c r="M3648" t="s">
        <v>8246</v>
      </c>
      <c r="N3648">
        <v>1434497400</v>
      </c>
      <c r="O3648" s="11">
        <f t="shared" si="226"/>
        <v>42171.979166666672</v>
      </c>
      <c r="P3648">
        <v>1431770802</v>
      </c>
      <c r="Q3648" s="11">
        <f t="shared" si="227"/>
        <v>42140.421319444446</v>
      </c>
      <c r="R3648" t="b">
        <v>0</v>
      </c>
      <c r="S3648" t="b">
        <v>0</v>
      </c>
      <c r="T3648" t="s">
        <v>8305</v>
      </c>
      <c r="U3648" t="s">
        <v>8317</v>
      </c>
      <c r="V3648" t="s">
        <v>8359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v>6</v>
      </c>
      <c r="G3649" t="s">
        <v>8221</v>
      </c>
      <c r="H3649" t="str">
        <f t="shared" si="224"/>
        <v>null</v>
      </c>
      <c r="I3649">
        <f t="shared" si="225"/>
        <v>2</v>
      </c>
      <c r="J3649">
        <v>2</v>
      </c>
      <c r="K3649" s="6">
        <v>15</v>
      </c>
      <c r="L3649" t="s">
        <v>8225</v>
      </c>
      <c r="M3649" t="s">
        <v>8247</v>
      </c>
      <c r="N3649">
        <v>1475258327</v>
      </c>
      <c r="O3649" s="11">
        <f t="shared" si="226"/>
        <v>42643.749155092592</v>
      </c>
      <c r="P3649">
        <v>1471370327</v>
      </c>
      <c r="Q3649" s="11">
        <f t="shared" si="227"/>
        <v>42598.749155092592</v>
      </c>
      <c r="R3649" t="b">
        <v>0</v>
      </c>
      <c r="S3649" t="b">
        <v>0</v>
      </c>
      <c r="T3649" t="s">
        <v>8305</v>
      </c>
      <c r="U3649" t="s">
        <v>8317</v>
      </c>
      <c r="V3649" t="s">
        <v>8359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v>100.38249999999999</v>
      </c>
      <c r="G3650" t="s">
        <v>8219</v>
      </c>
      <c r="H3650">
        <f t="shared" ref="H3650:H3713" si="228">IF(G3650="successful",J3650,"null")</f>
        <v>73</v>
      </c>
      <c r="I3650" t="str">
        <f t="shared" si="225"/>
        <v>null</v>
      </c>
      <c r="J3650">
        <v>73</v>
      </c>
      <c r="K3650" s="6">
        <v>550.04109589041093</v>
      </c>
      <c r="L3650" t="s">
        <v>8224</v>
      </c>
      <c r="M3650" t="s">
        <v>8246</v>
      </c>
      <c r="N3650">
        <v>1412492445</v>
      </c>
      <c r="O3650" s="11">
        <f t="shared" si="226"/>
        <v>41917.292187500003</v>
      </c>
      <c r="P3650">
        <v>1409900445</v>
      </c>
      <c r="Q3650" s="11">
        <f t="shared" si="227"/>
        <v>41887.292187500003</v>
      </c>
      <c r="R3650" t="b">
        <v>0</v>
      </c>
      <c r="S3650" t="b">
        <v>1</v>
      </c>
      <c r="T3650" t="s">
        <v>8271</v>
      </c>
      <c r="U3650" t="s">
        <v>8317</v>
      </c>
      <c r="V3650" t="s">
        <v>8318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v>104</v>
      </c>
      <c r="G3651" t="s">
        <v>8219</v>
      </c>
      <c r="H3651">
        <f t="shared" si="228"/>
        <v>8</v>
      </c>
      <c r="I3651" t="str">
        <f t="shared" ref="I3651:I3714" si="229">IF(G3651="failed",J3651,"null")</f>
        <v>null</v>
      </c>
      <c r="J3651">
        <v>8</v>
      </c>
      <c r="K3651" s="6">
        <v>97.5</v>
      </c>
      <c r="L3651" t="s">
        <v>8229</v>
      </c>
      <c r="M3651" t="s">
        <v>8251</v>
      </c>
      <c r="N3651">
        <v>1402938394</v>
      </c>
      <c r="O3651" s="11">
        <f t="shared" ref="O3651:O3714" si="230">(((N3651/60)/60/24)+DATE(1970,1,1))</f>
        <v>41806.712893518517</v>
      </c>
      <c r="P3651">
        <v>1400691994</v>
      </c>
      <c r="Q3651" s="11">
        <f t="shared" ref="Q3651:Q3714" si="231">(((P3651/60)/60/24)+DATE(1970,1,1))</f>
        <v>41780.712893518517</v>
      </c>
      <c r="R3651" t="b">
        <v>0</v>
      </c>
      <c r="S3651" t="b">
        <v>1</v>
      </c>
      <c r="T3651" t="s">
        <v>8271</v>
      </c>
      <c r="U3651" t="s">
        <v>8317</v>
      </c>
      <c r="V3651" t="s">
        <v>8318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v>100</v>
      </c>
      <c r="G3652" t="s">
        <v>8219</v>
      </c>
      <c r="H3652">
        <f t="shared" si="228"/>
        <v>17</v>
      </c>
      <c r="I3652" t="str">
        <f t="shared" si="229"/>
        <v>null</v>
      </c>
      <c r="J3652">
        <v>17</v>
      </c>
      <c r="K3652" s="6">
        <v>29.411764705882351</v>
      </c>
      <c r="L3652" t="s">
        <v>8225</v>
      </c>
      <c r="M3652" t="s">
        <v>8247</v>
      </c>
      <c r="N3652">
        <v>1454412584</v>
      </c>
      <c r="O3652" s="11">
        <f t="shared" si="230"/>
        <v>42402.478981481487</v>
      </c>
      <c r="P3652">
        <v>1452598184</v>
      </c>
      <c r="Q3652" s="11">
        <f t="shared" si="231"/>
        <v>42381.478981481487</v>
      </c>
      <c r="R3652" t="b">
        <v>0</v>
      </c>
      <c r="S3652" t="b">
        <v>1</v>
      </c>
      <c r="T3652" t="s">
        <v>8271</v>
      </c>
      <c r="U3652" t="s">
        <v>8317</v>
      </c>
      <c r="V3652" t="s">
        <v>8318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v>104</v>
      </c>
      <c r="G3653" t="s">
        <v>8219</v>
      </c>
      <c r="H3653">
        <f t="shared" si="228"/>
        <v>9</v>
      </c>
      <c r="I3653" t="str">
        <f t="shared" si="229"/>
        <v>null</v>
      </c>
      <c r="J3653">
        <v>9</v>
      </c>
      <c r="K3653" s="6">
        <v>57.777777777777779</v>
      </c>
      <c r="L3653" t="s">
        <v>8224</v>
      </c>
      <c r="M3653" t="s">
        <v>8246</v>
      </c>
      <c r="N3653">
        <v>1407686340</v>
      </c>
      <c r="O3653" s="11">
        <f t="shared" si="230"/>
        <v>41861.665972222225</v>
      </c>
      <c r="P3653">
        <v>1404833442</v>
      </c>
      <c r="Q3653" s="11">
        <f t="shared" si="231"/>
        <v>41828.646319444444</v>
      </c>
      <c r="R3653" t="b">
        <v>0</v>
      </c>
      <c r="S3653" t="b">
        <v>1</v>
      </c>
      <c r="T3653" t="s">
        <v>8271</v>
      </c>
      <c r="U3653" t="s">
        <v>8317</v>
      </c>
      <c r="V3653" t="s">
        <v>8318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v>250.66666666666669</v>
      </c>
      <c r="G3654" t="s">
        <v>8219</v>
      </c>
      <c r="H3654">
        <f t="shared" si="228"/>
        <v>17</v>
      </c>
      <c r="I3654" t="str">
        <f t="shared" si="229"/>
        <v>null</v>
      </c>
      <c r="J3654">
        <v>17</v>
      </c>
      <c r="K3654" s="6">
        <v>44.235294117647058</v>
      </c>
      <c r="L3654" t="s">
        <v>8229</v>
      </c>
      <c r="M3654" t="s">
        <v>8251</v>
      </c>
      <c r="N3654">
        <v>1472097540</v>
      </c>
      <c r="O3654" s="11">
        <f t="shared" si="230"/>
        <v>42607.165972222225</v>
      </c>
      <c r="P3654">
        <v>1471188502</v>
      </c>
      <c r="Q3654" s="11">
        <f t="shared" si="231"/>
        <v>42596.644699074073</v>
      </c>
      <c r="R3654" t="b">
        <v>0</v>
      </c>
      <c r="S3654" t="b">
        <v>1</v>
      </c>
      <c r="T3654" t="s">
        <v>8271</v>
      </c>
      <c r="U3654" t="s">
        <v>8317</v>
      </c>
      <c r="V3654" t="s">
        <v>8318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v>100.49999999999999</v>
      </c>
      <c r="G3655" t="s">
        <v>8219</v>
      </c>
      <c r="H3655">
        <f t="shared" si="228"/>
        <v>33</v>
      </c>
      <c r="I3655" t="str">
        <f t="shared" si="229"/>
        <v>null</v>
      </c>
      <c r="J3655">
        <v>33</v>
      </c>
      <c r="K3655" s="6">
        <v>60.909090909090907</v>
      </c>
      <c r="L3655" t="s">
        <v>8225</v>
      </c>
      <c r="M3655" t="s">
        <v>8247</v>
      </c>
      <c r="N3655">
        <v>1438764207</v>
      </c>
      <c r="O3655" s="11">
        <f t="shared" si="230"/>
        <v>42221.363506944443</v>
      </c>
      <c r="P3655">
        <v>1436172207</v>
      </c>
      <c r="Q3655" s="11">
        <f t="shared" si="231"/>
        <v>42191.363506944443</v>
      </c>
      <c r="R3655" t="b">
        <v>0</v>
      </c>
      <c r="S3655" t="b">
        <v>1</v>
      </c>
      <c r="T3655" t="s">
        <v>8271</v>
      </c>
      <c r="U3655" t="s">
        <v>8317</v>
      </c>
      <c r="V3655" t="s">
        <v>8318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v>174.4</v>
      </c>
      <c r="G3656" t="s">
        <v>8219</v>
      </c>
      <c r="H3656">
        <f t="shared" si="228"/>
        <v>38</v>
      </c>
      <c r="I3656" t="str">
        <f t="shared" si="229"/>
        <v>null</v>
      </c>
      <c r="J3656">
        <v>38</v>
      </c>
      <c r="K3656" s="6">
        <v>68.84210526315789</v>
      </c>
      <c r="L3656" t="s">
        <v>8225</v>
      </c>
      <c r="M3656" t="s">
        <v>8247</v>
      </c>
      <c r="N3656">
        <v>1459702800</v>
      </c>
      <c r="O3656" s="11">
        <f t="shared" si="230"/>
        <v>42463.708333333328</v>
      </c>
      <c r="P3656">
        <v>1457690386</v>
      </c>
      <c r="Q3656" s="11">
        <f t="shared" si="231"/>
        <v>42440.416504629626</v>
      </c>
      <c r="R3656" t="b">
        <v>0</v>
      </c>
      <c r="S3656" t="b">
        <v>1</v>
      </c>
      <c r="T3656" t="s">
        <v>8271</v>
      </c>
      <c r="U3656" t="s">
        <v>8317</v>
      </c>
      <c r="V3656" t="s">
        <v>8318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v>116.26</v>
      </c>
      <c r="G3657" t="s">
        <v>8219</v>
      </c>
      <c r="H3657">
        <f t="shared" si="228"/>
        <v>79</v>
      </c>
      <c r="I3657" t="str">
        <f t="shared" si="229"/>
        <v>null</v>
      </c>
      <c r="J3657">
        <v>79</v>
      </c>
      <c r="K3657" s="6">
        <v>73.582278481012665</v>
      </c>
      <c r="L3657" t="s">
        <v>8224</v>
      </c>
      <c r="M3657" t="s">
        <v>8246</v>
      </c>
      <c r="N3657">
        <v>1437202740</v>
      </c>
      <c r="O3657" s="11">
        <f t="shared" si="230"/>
        <v>42203.290972222225</v>
      </c>
      <c r="P3657">
        <v>1434654998</v>
      </c>
      <c r="Q3657" s="11">
        <f t="shared" si="231"/>
        <v>42173.803217592591</v>
      </c>
      <c r="R3657" t="b">
        <v>0</v>
      </c>
      <c r="S3657" t="b">
        <v>1</v>
      </c>
      <c r="T3657" t="s">
        <v>8271</v>
      </c>
      <c r="U3657" t="s">
        <v>8317</v>
      </c>
      <c r="V3657" t="s">
        <v>8318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v>105.82000000000001</v>
      </c>
      <c r="G3658" t="s">
        <v>8219</v>
      </c>
      <c r="H3658">
        <f t="shared" si="228"/>
        <v>46</v>
      </c>
      <c r="I3658" t="str">
        <f t="shared" si="229"/>
        <v>null</v>
      </c>
      <c r="J3658">
        <v>46</v>
      </c>
      <c r="K3658" s="6">
        <v>115.02173913043478</v>
      </c>
      <c r="L3658" t="s">
        <v>8240</v>
      </c>
      <c r="M3658" t="s">
        <v>8257</v>
      </c>
      <c r="N3658">
        <v>1485989940</v>
      </c>
      <c r="O3658" s="11">
        <f t="shared" si="230"/>
        <v>42767.957638888889</v>
      </c>
      <c r="P3658">
        <v>1483393836</v>
      </c>
      <c r="Q3658" s="11">
        <f t="shared" si="231"/>
        <v>42737.910138888896</v>
      </c>
      <c r="R3658" t="b">
        <v>0</v>
      </c>
      <c r="S3658" t="b">
        <v>1</v>
      </c>
      <c r="T3658" t="s">
        <v>8271</v>
      </c>
      <c r="U3658" t="s">
        <v>8317</v>
      </c>
      <c r="V3658" t="s">
        <v>8318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v>110.75</v>
      </c>
      <c r="G3659" t="s">
        <v>8219</v>
      </c>
      <c r="H3659">
        <f t="shared" si="228"/>
        <v>20</v>
      </c>
      <c r="I3659" t="str">
        <f t="shared" si="229"/>
        <v>null</v>
      </c>
      <c r="J3659">
        <v>20</v>
      </c>
      <c r="K3659" s="6">
        <v>110.75</v>
      </c>
      <c r="L3659" t="s">
        <v>8232</v>
      </c>
      <c r="M3659" t="s">
        <v>8253</v>
      </c>
      <c r="N3659">
        <v>1464817320</v>
      </c>
      <c r="O3659" s="11">
        <f t="shared" si="230"/>
        <v>42522.904166666667</v>
      </c>
      <c r="P3659">
        <v>1462806419</v>
      </c>
      <c r="Q3659" s="11">
        <f t="shared" si="231"/>
        <v>42499.629849537043</v>
      </c>
      <c r="R3659" t="b">
        <v>0</v>
      </c>
      <c r="S3659" t="b">
        <v>1</v>
      </c>
      <c r="T3659" t="s">
        <v>8271</v>
      </c>
      <c r="U3659" t="s">
        <v>8317</v>
      </c>
      <c r="V3659" t="s">
        <v>8318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v>100.66666666666666</v>
      </c>
      <c r="G3660" t="s">
        <v>8219</v>
      </c>
      <c r="H3660">
        <f t="shared" si="228"/>
        <v>20</v>
      </c>
      <c r="I3660" t="str">
        <f t="shared" si="229"/>
        <v>null</v>
      </c>
      <c r="J3660">
        <v>20</v>
      </c>
      <c r="K3660" s="6">
        <v>75.5</v>
      </c>
      <c r="L3660" t="s">
        <v>8224</v>
      </c>
      <c r="M3660" t="s">
        <v>8246</v>
      </c>
      <c r="N3660">
        <v>1404273540</v>
      </c>
      <c r="O3660" s="11">
        <f t="shared" si="230"/>
        <v>41822.165972222225</v>
      </c>
      <c r="P3660">
        <v>1400272580</v>
      </c>
      <c r="Q3660" s="11">
        <f t="shared" si="231"/>
        <v>41775.858564814815</v>
      </c>
      <c r="R3660" t="b">
        <v>0</v>
      </c>
      <c r="S3660" t="b">
        <v>1</v>
      </c>
      <c r="T3660" t="s">
        <v>8271</v>
      </c>
      <c r="U3660" t="s">
        <v>8317</v>
      </c>
      <c r="V3660" t="s">
        <v>8318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v>102.03333333333333</v>
      </c>
      <c r="G3661" t="s">
        <v>8219</v>
      </c>
      <c r="H3661">
        <f t="shared" si="228"/>
        <v>13</v>
      </c>
      <c r="I3661" t="str">
        <f t="shared" si="229"/>
        <v>null</v>
      </c>
      <c r="J3661">
        <v>13</v>
      </c>
      <c r="K3661" s="6">
        <v>235.46153846153845</v>
      </c>
      <c r="L3661" t="s">
        <v>8224</v>
      </c>
      <c r="M3661" t="s">
        <v>8246</v>
      </c>
      <c r="N3661">
        <v>1426775940</v>
      </c>
      <c r="O3661" s="11">
        <f t="shared" si="230"/>
        <v>42082.610416666663</v>
      </c>
      <c r="P3661">
        <v>1424414350</v>
      </c>
      <c r="Q3661" s="11">
        <f t="shared" si="231"/>
        <v>42055.277199074073</v>
      </c>
      <c r="R3661" t="b">
        <v>0</v>
      </c>
      <c r="S3661" t="b">
        <v>1</v>
      </c>
      <c r="T3661" t="s">
        <v>8271</v>
      </c>
      <c r="U3661" t="s">
        <v>8317</v>
      </c>
      <c r="V3661" t="s">
        <v>8318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v>100</v>
      </c>
      <c r="G3662" t="s">
        <v>8219</v>
      </c>
      <c r="H3662">
        <f t="shared" si="228"/>
        <v>22</v>
      </c>
      <c r="I3662" t="str">
        <f t="shared" si="229"/>
        <v>null</v>
      </c>
      <c r="J3662">
        <v>22</v>
      </c>
      <c r="K3662" s="6">
        <v>11.363636363636363</v>
      </c>
      <c r="L3662" t="s">
        <v>8225</v>
      </c>
      <c r="M3662" t="s">
        <v>8247</v>
      </c>
      <c r="N3662">
        <v>1419368925</v>
      </c>
      <c r="O3662" s="11">
        <f t="shared" si="230"/>
        <v>41996.881076388891</v>
      </c>
      <c r="P3662">
        <v>1417208925</v>
      </c>
      <c r="Q3662" s="11">
        <f t="shared" si="231"/>
        <v>41971.881076388891</v>
      </c>
      <c r="R3662" t="b">
        <v>0</v>
      </c>
      <c r="S3662" t="b">
        <v>1</v>
      </c>
      <c r="T3662" t="s">
        <v>8271</v>
      </c>
      <c r="U3662" t="s">
        <v>8317</v>
      </c>
      <c r="V3662" t="s">
        <v>8318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v>111.00000000000001</v>
      </c>
      <c r="G3663" t="s">
        <v>8219</v>
      </c>
      <c r="H3663">
        <f t="shared" si="228"/>
        <v>36</v>
      </c>
      <c r="I3663" t="str">
        <f t="shared" si="229"/>
        <v>null</v>
      </c>
      <c r="J3663">
        <v>36</v>
      </c>
      <c r="K3663" s="6">
        <v>92.5</v>
      </c>
      <c r="L3663" t="s">
        <v>8224</v>
      </c>
      <c r="M3663" t="s">
        <v>8246</v>
      </c>
      <c r="N3663">
        <v>1460260800</v>
      </c>
      <c r="O3663" s="11">
        <f t="shared" si="230"/>
        <v>42470.166666666672</v>
      </c>
      <c r="P3663">
        <v>1458336672</v>
      </c>
      <c r="Q3663" s="11">
        <f t="shared" si="231"/>
        <v>42447.896666666667</v>
      </c>
      <c r="R3663" t="b">
        <v>0</v>
      </c>
      <c r="S3663" t="b">
        <v>1</v>
      </c>
      <c r="T3663" t="s">
        <v>8271</v>
      </c>
      <c r="U3663" t="s">
        <v>8317</v>
      </c>
      <c r="V3663" t="s">
        <v>8318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v>101.42500000000001</v>
      </c>
      <c r="G3664" t="s">
        <v>8219</v>
      </c>
      <c r="H3664">
        <f t="shared" si="228"/>
        <v>40</v>
      </c>
      <c r="I3664" t="str">
        <f t="shared" si="229"/>
        <v>null</v>
      </c>
      <c r="J3664">
        <v>40</v>
      </c>
      <c r="K3664" s="6">
        <v>202.85</v>
      </c>
      <c r="L3664" t="s">
        <v>8229</v>
      </c>
      <c r="M3664" t="s">
        <v>8251</v>
      </c>
      <c r="N3664">
        <v>1427775414</v>
      </c>
      <c r="O3664" s="11">
        <f t="shared" si="230"/>
        <v>42094.178402777776</v>
      </c>
      <c r="P3664">
        <v>1425187014</v>
      </c>
      <c r="Q3664" s="11">
        <f t="shared" si="231"/>
        <v>42064.220069444447</v>
      </c>
      <c r="R3664" t="b">
        <v>0</v>
      </c>
      <c r="S3664" t="b">
        <v>1</v>
      </c>
      <c r="T3664" t="s">
        <v>8271</v>
      </c>
      <c r="U3664" t="s">
        <v>8317</v>
      </c>
      <c r="V3664" t="s">
        <v>8318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v>104</v>
      </c>
      <c r="G3665" t="s">
        <v>8219</v>
      </c>
      <c r="H3665">
        <f t="shared" si="228"/>
        <v>9</v>
      </c>
      <c r="I3665" t="str">
        <f t="shared" si="229"/>
        <v>null</v>
      </c>
      <c r="J3665">
        <v>9</v>
      </c>
      <c r="K3665" s="6">
        <v>26</v>
      </c>
      <c r="L3665" t="s">
        <v>8225</v>
      </c>
      <c r="M3665" t="s">
        <v>8247</v>
      </c>
      <c r="N3665">
        <v>1482321030</v>
      </c>
      <c r="O3665" s="11">
        <f t="shared" si="230"/>
        <v>42725.493402777778</v>
      </c>
      <c r="P3665">
        <v>1477133430</v>
      </c>
      <c r="Q3665" s="11">
        <f t="shared" si="231"/>
        <v>42665.451736111107</v>
      </c>
      <c r="R3665" t="b">
        <v>0</v>
      </c>
      <c r="S3665" t="b">
        <v>1</v>
      </c>
      <c r="T3665" t="s">
        <v>8271</v>
      </c>
      <c r="U3665" t="s">
        <v>8317</v>
      </c>
      <c r="V3665" t="s">
        <v>8318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v>109.375</v>
      </c>
      <c r="G3666" t="s">
        <v>8219</v>
      </c>
      <c r="H3666">
        <f t="shared" si="228"/>
        <v>19</v>
      </c>
      <c r="I3666" t="str">
        <f t="shared" si="229"/>
        <v>null</v>
      </c>
      <c r="J3666">
        <v>19</v>
      </c>
      <c r="K3666" s="6">
        <v>46.05263157894737</v>
      </c>
      <c r="L3666" t="s">
        <v>8224</v>
      </c>
      <c r="M3666" t="s">
        <v>8246</v>
      </c>
      <c r="N3666">
        <v>1466056689</v>
      </c>
      <c r="O3666" s="11">
        <f t="shared" si="230"/>
        <v>42537.248715277776</v>
      </c>
      <c r="P3666">
        <v>1464847089</v>
      </c>
      <c r="Q3666" s="11">
        <f t="shared" si="231"/>
        <v>42523.248715277776</v>
      </c>
      <c r="R3666" t="b">
        <v>0</v>
      </c>
      <c r="S3666" t="b">
        <v>1</v>
      </c>
      <c r="T3666" t="s">
        <v>8271</v>
      </c>
      <c r="U3666" t="s">
        <v>8317</v>
      </c>
      <c r="V3666" t="s">
        <v>8318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v>115.16129032258064</v>
      </c>
      <c r="G3667" t="s">
        <v>8219</v>
      </c>
      <c r="H3667">
        <f t="shared" si="228"/>
        <v>14</v>
      </c>
      <c r="I3667" t="str">
        <f t="shared" si="229"/>
        <v>null</v>
      </c>
      <c r="J3667">
        <v>14</v>
      </c>
      <c r="K3667" s="6">
        <v>51</v>
      </c>
      <c r="L3667" t="s">
        <v>8230</v>
      </c>
      <c r="M3667" t="s">
        <v>8249</v>
      </c>
      <c r="N3667">
        <v>1446062040</v>
      </c>
      <c r="O3667" s="11">
        <f t="shared" si="230"/>
        <v>42305.829166666663</v>
      </c>
      <c r="P3667">
        <v>1445109822</v>
      </c>
      <c r="Q3667" s="11">
        <f t="shared" si="231"/>
        <v>42294.808124999996</v>
      </c>
      <c r="R3667" t="b">
        <v>0</v>
      </c>
      <c r="S3667" t="b">
        <v>1</v>
      </c>
      <c r="T3667" t="s">
        <v>8271</v>
      </c>
      <c r="U3667" t="s">
        <v>8317</v>
      </c>
      <c r="V3667" t="s">
        <v>8318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v>100</v>
      </c>
      <c r="G3668" t="s">
        <v>8219</v>
      </c>
      <c r="H3668">
        <f t="shared" si="228"/>
        <v>38</v>
      </c>
      <c r="I3668" t="str">
        <f t="shared" si="229"/>
        <v>null</v>
      </c>
      <c r="J3668">
        <v>38</v>
      </c>
      <c r="K3668" s="6">
        <v>31.578947368421051</v>
      </c>
      <c r="L3668" t="s">
        <v>8224</v>
      </c>
      <c r="M3668" t="s">
        <v>8246</v>
      </c>
      <c r="N3668">
        <v>1406185200</v>
      </c>
      <c r="O3668" s="11">
        <f t="shared" si="230"/>
        <v>41844.291666666664</v>
      </c>
      <c r="P3668">
        <v>1404337382</v>
      </c>
      <c r="Q3668" s="11">
        <f t="shared" si="231"/>
        <v>41822.90488425926</v>
      </c>
      <c r="R3668" t="b">
        <v>0</v>
      </c>
      <c r="S3668" t="b">
        <v>1</v>
      </c>
      <c r="T3668" t="s">
        <v>8271</v>
      </c>
      <c r="U3668" t="s">
        <v>8317</v>
      </c>
      <c r="V3668" t="s">
        <v>8318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v>103.17033333333335</v>
      </c>
      <c r="G3669" t="s">
        <v>8219</v>
      </c>
      <c r="H3669">
        <f t="shared" si="228"/>
        <v>58</v>
      </c>
      <c r="I3669" t="str">
        <f t="shared" si="229"/>
        <v>null</v>
      </c>
      <c r="J3669">
        <v>58</v>
      </c>
      <c r="K3669" s="6">
        <v>53.363965517241382</v>
      </c>
      <c r="L3669" t="s">
        <v>8225</v>
      </c>
      <c r="M3669" t="s">
        <v>8247</v>
      </c>
      <c r="N3669">
        <v>1437261419</v>
      </c>
      <c r="O3669" s="11">
        <f t="shared" si="230"/>
        <v>42203.970127314817</v>
      </c>
      <c r="P3669">
        <v>1434669419</v>
      </c>
      <c r="Q3669" s="11">
        <f t="shared" si="231"/>
        <v>42173.970127314817</v>
      </c>
      <c r="R3669" t="b">
        <v>0</v>
      </c>
      <c r="S3669" t="b">
        <v>1</v>
      </c>
      <c r="T3669" t="s">
        <v>8271</v>
      </c>
      <c r="U3669" t="s">
        <v>8317</v>
      </c>
      <c r="V3669" t="s">
        <v>8318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v>103.49999999999999</v>
      </c>
      <c r="G3670" t="s">
        <v>8219</v>
      </c>
      <c r="H3670">
        <f t="shared" si="228"/>
        <v>28</v>
      </c>
      <c r="I3670" t="str">
        <f t="shared" si="229"/>
        <v>null</v>
      </c>
      <c r="J3670">
        <v>28</v>
      </c>
      <c r="K3670" s="6">
        <v>36.964285714285715</v>
      </c>
      <c r="L3670" t="s">
        <v>8224</v>
      </c>
      <c r="M3670" t="s">
        <v>8246</v>
      </c>
      <c r="N3670">
        <v>1437676380</v>
      </c>
      <c r="O3670" s="11">
        <f t="shared" si="230"/>
        <v>42208.772916666669</v>
      </c>
      <c r="P3670">
        <v>1435670452</v>
      </c>
      <c r="Q3670" s="11">
        <f t="shared" si="231"/>
        <v>42185.556157407409</v>
      </c>
      <c r="R3670" t="b">
        <v>0</v>
      </c>
      <c r="S3670" t="b">
        <v>1</v>
      </c>
      <c r="T3670" t="s">
        <v>8271</v>
      </c>
      <c r="U3670" t="s">
        <v>8317</v>
      </c>
      <c r="V3670" t="s">
        <v>8318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v>138.19999999999999</v>
      </c>
      <c r="G3671" t="s">
        <v>8219</v>
      </c>
      <c r="H3671">
        <f t="shared" si="228"/>
        <v>17</v>
      </c>
      <c r="I3671" t="str">
        <f t="shared" si="229"/>
        <v>null</v>
      </c>
      <c r="J3671">
        <v>17</v>
      </c>
      <c r="K3671" s="6">
        <v>81.294117647058826</v>
      </c>
      <c r="L3671" t="s">
        <v>8225</v>
      </c>
      <c r="M3671" t="s">
        <v>8247</v>
      </c>
      <c r="N3671">
        <v>1434039137</v>
      </c>
      <c r="O3671" s="11">
        <f t="shared" si="230"/>
        <v>42166.675196759257</v>
      </c>
      <c r="P3671">
        <v>1431447137</v>
      </c>
      <c r="Q3671" s="11">
        <f t="shared" si="231"/>
        <v>42136.675196759257</v>
      </c>
      <c r="R3671" t="b">
        <v>0</v>
      </c>
      <c r="S3671" t="b">
        <v>1</v>
      </c>
      <c r="T3671" t="s">
        <v>8271</v>
      </c>
      <c r="U3671" t="s">
        <v>8317</v>
      </c>
      <c r="V3671" t="s">
        <v>8318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v>109.54545454545455</v>
      </c>
      <c r="G3672" t="s">
        <v>8219</v>
      </c>
      <c r="H3672">
        <f t="shared" si="228"/>
        <v>12</v>
      </c>
      <c r="I3672" t="str">
        <f t="shared" si="229"/>
        <v>null</v>
      </c>
      <c r="J3672">
        <v>12</v>
      </c>
      <c r="K3672" s="6">
        <v>20.083333333333332</v>
      </c>
      <c r="L3672" t="s">
        <v>8225</v>
      </c>
      <c r="M3672" t="s">
        <v>8247</v>
      </c>
      <c r="N3672">
        <v>1433113200</v>
      </c>
      <c r="O3672" s="11">
        <f t="shared" si="230"/>
        <v>42155.958333333328</v>
      </c>
      <c r="P3672">
        <v>1431951611</v>
      </c>
      <c r="Q3672" s="11">
        <f t="shared" si="231"/>
        <v>42142.514016203699</v>
      </c>
      <c r="R3672" t="b">
        <v>0</v>
      </c>
      <c r="S3672" t="b">
        <v>1</v>
      </c>
      <c r="T3672" t="s">
        <v>8271</v>
      </c>
      <c r="U3672" t="s">
        <v>8317</v>
      </c>
      <c r="V3672" t="s">
        <v>8318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v>100.85714285714286</v>
      </c>
      <c r="G3673" t="s">
        <v>8219</v>
      </c>
      <c r="H3673">
        <f t="shared" si="228"/>
        <v>40</v>
      </c>
      <c r="I3673" t="str">
        <f t="shared" si="229"/>
        <v>null</v>
      </c>
      <c r="J3673">
        <v>40</v>
      </c>
      <c r="K3673" s="6">
        <v>88.25</v>
      </c>
      <c r="L3673" t="s">
        <v>8224</v>
      </c>
      <c r="M3673" t="s">
        <v>8246</v>
      </c>
      <c r="N3673">
        <v>1405915140</v>
      </c>
      <c r="O3673" s="11">
        <f t="shared" si="230"/>
        <v>41841.165972222225</v>
      </c>
      <c r="P3673">
        <v>1404140667</v>
      </c>
      <c r="Q3673" s="11">
        <f t="shared" si="231"/>
        <v>41820.62809027778</v>
      </c>
      <c r="R3673" t="b">
        <v>0</v>
      </c>
      <c r="S3673" t="b">
        <v>1</v>
      </c>
      <c r="T3673" t="s">
        <v>8271</v>
      </c>
      <c r="U3673" t="s">
        <v>8317</v>
      </c>
      <c r="V3673" t="s">
        <v>8318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v>101.53333333333335</v>
      </c>
      <c r="G3674" t="s">
        <v>8219</v>
      </c>
      <c r="H3674">
        <f t="shared" si="228"/>
        <v>57</v>
      </c>
      <c r="I3674" t="str">
        <f t="shared" si="229"/>
        <v>null</v>
      </c>
      <c r="J3674">
        <v>57</v>
      </c>
      <c r="K3674" s="6">
        <v>53.438596491228068</v>
      </c>
      <c r="L3674" t="s">
        <v>8225</v>
      </c>
      <c r="M3674" t="s">
        <v>8247</v>
      </c>
      <c r="N3674">
        <v>1411771384</v>
      </c>
      <c r="O3674" s="11">
        <f t="shared" si="230"/>
        <v>41908.946574074071</v>
      </c>
      <c r="P3674">
        <v>1409179384</v>
      </c>
      <c r="Q3674" s="11">
        <f t="shared" si="231"/>
        <v>41878.946574074071</v>
      </c>
      <c r="R3674" t="b">
        <v>0</v>
      </c>
      <c r="S3674" t="b">
        <v>1</v>
      </c>
      <c r="T3674" t="s">
        <v>8271</v>
      </c>
      <c r="U3674" t="s">
        <v>8317</v>
      </c>
      <c r="V3674" t="s">
        <v>8318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v>113.625</v>
      </c>
      <c r="G3675" t="s">
        <v>8219</v>
      </c>
      <c r="H3675">
        <f t="shared" si="228"/>
        <v>114</v>
      </c>
      <c r="I3675" t="str">
        <f t="shared" si="229"/>
        <v>null</v>
      </c>
      <c r="J3675">
        <v>114</v>
      </c>
      <c r="K3675" s="6">
        <v>39.868421052631582</v>
      </c>
      <c r="L3675" t="s">
        <v>8225</v>
      </c>
      <c r="M3675" t="s">
        <v>8247</v>
      </c>
      <c r="N3675">
        <v>1415191920</v>
      </c>
      <c r="O3675" s="11">
        <f t="shared" si="230"/>
        <v>41948.536111111112</v>
      </c>
      <c r="P3675">
        <v>1412233497</v>
      </c>
      <c r="Q3675" s="11">
        <f t="shared" si="231"/>
        <v>41914.295104166667</v>
      </c>
      <c r="R3675" t="b">
        <v>0</v>
      </c>
      <c r="S3675" t="b">
        <v>1</v>
      </c>
      <c r="T3675" t="s">
        <v>8271</v>
      </c>
      <c r="U3675" t="s">
        <v>8317</v>
      </c>
      <c r="V3675" t="s">
        <v>8318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v>100</v>
      </c>
      <c r="G3676" t="s">
        <v>8219</v>
      </c>
      <c r="H3676">
        <f t="shared" si="228"/>
        <v>31</v>
      </c>
      <c r="I3676" t="str">
        <f t="shared" si="229"/>
        <v>null</v>
      </c>
      <c r="J3676">
        <v>31</v>
      </c>
      <c r="K3676" s="6">
        <v>145.16129032258064</v>
      </c>
      <c r="L3676" t="s">
        <v>8236</v>
      </c>
      <c r="M3676" t="s">
        <v>8249</v>
      </c>
      <c r="N3676">
        <v>1472936229</v>
      </c>
      <c r="O3676" s="11">
        <f t="shared" si="230"/>
        <v>42616.873020833329</v>
      </c>
      <c r="P3676">
        <v>1467752229</v>
      </c>
      <c r="Q3676" s="11">
        <f t="shared" si="231"/>
        <v>42556.873020833329</v>
      </c>
      <c r="R3676" t="b">
        <v>0</v>
      </c>
      <c r="S3676" t="b">
        <v>1</v>
      </c>
      <c r="T3676" t="s">
        <v>8271</v>
      </c>
      <c r="U3676" t="s">
        <v>8317</v>
      </c>
      <c r="V3676" t="s">
        <v>8318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v>140</v>
      </c>
      <c r="G3677" t="s">
        <v>8219</v>
      </c>
      <c r="H3677">
        <f t="shared" si="228"/>
        <v>3</v>
      </c>
      <c r="I3677" t="str">
        <f t="shared" si="229"/>
        <v>null</v>
      </c>
      <c r="J3677">
        <v>3</v>
      </c>
      <c r="K3677" s="6">
        <v>23.333333333333332</v>
      </c>
      <c r="L3677" t="s">
        <v>8225</v>
      </c>
      <c r="M3677" t="s">
        <v>8247</v>
      </c>
      <c r="N3677">
        <v>1463353200</v>
      </c>
      <c r="O3677" s="11">
        <f t="shared" si="230"/>
        <v>42505.958333333328</v>
      </c>
      <c r="P3677">
        <v>1462285182</v>
      </c>
      <c r="Q3677" s="11">
        <f t="shared" si="231"/>
        <v>42493.597013888888</v>
      </c>
      <c r="R3677" t="b">
        <v>0</v>
      </c>
      <c r="S3677" t="b">
        <v>1</v>
      </c>
      <c r="T3677" t="s">
        <v>8271</v>
      </c>
      <c r="U3677" t="s">
        <v>8317</v>
      </c>
      <c r="V3677" t="s">
        <v>8318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v>128.75</v>
      </c>
      <c r="G3678" t="s">
        <v>8219</v>
      </c>
      <c r="H3678">
        <f t="shared" si="228"/>
        <v>16</v>
      </c>
      <c r="I3678" t="str">
        <f t="shared" si="229"/>
        <v>null</v>
      </c>
      <c r="J3678">
        <v>16</v>
      </c>
      <c r="K3678" s="6">
        <v>64.375</v>
      </c>
      <c r="L3678" t="s">
        <v>8224</v>
      </c>
      <c r="M3678" t="s">
        <v>8246</v>
      </c>
      <c r="N3678">
        <v>1410550484</v>
      </c>
      <c r="O3678" s="11">
        <f t="shared" si="230"/>
        <v>41894.815787037034</v>
      </c>
      <c r="P3678">
        <v>1408995284</v>
      </c>
      <c r="Q3678" s="11">
        <f t="shared" si="231"/>
        <v>41876.815787037034</v>
      </c>
      <c r="R3678" t="b">
        <v>0</v>
      </c>
      <c r="S3678" t="b">
        <v>1</v>
      </c>
      <c r="T3678" t="s">
        <v>8271</v>
      </c>
      <c r="U3678" t="s">
        <v>8317</v>
      </c>
      <c r="V3678" t="s">
        <v>8318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v>102.90416666666667</v>
      </c>
      <c r="G3679" t="s">
        <v>8219</v>
      </c>
      <c r="H3679">
        <f t="shared" si="228"/>
        <v>199</v>
      </c>
      <c r="I3679" t="str">
        <f t="shared" si="229"/>
        <v>null</v>
      </c>
      <c r="J3679">
        <v>199</v>
      </c>
      <c r="K3679" s="6">
        <v>62.052763819095475</v>
      </c>
      <c r="L3679" t="s">
        <v>8224</v>
      </c>
      <c r="M3679" t="s">
        <v>8246</v>
      </c>
      <c r="N3679">
        <v>1404359940</v>
      </c>
      <c r="O3679" s="11">
        <f t="shared" si="230"/>
        <v>41823.165972222225</v>
      </c>
      <c r="P3679">
        <v>1402580818</v>
      </c>
      <c r="Q3679" s="11">
        <f t="shared" si="231"/>
        <v>41802.574282407404</v>
      </c>
      <c r="R3679" t="b">
        <v>0</v>
      </c>
      <c r="S3679" t="b">
        <v>1</v>
      </c>
      <c r="T3679" t="s">
        <v>8271</v>
      </c>
      <c r="U3679" t="s">
        <v>8317</v>
      </c>
      <c r="V3679" t="s">
        <v>8318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v>102.49999999999999</v>
      </c>
      <c r="G3680" t="s">
        <v>8219</v>
      </c>
      <c r="H3680">
        <f t="shared" si="228"/>
        <v>31</v>
      </c>
      <c r="I3680" t="str">
        <f t="shared" si="229"/>
        <v>null</v>
      </c>
      <c r="J3680">
        <v>31</v>
      </c>
      <c r="K3680" s="6">
        <v>66.129032258064512</v>
      </c>
      <c r="L3680" t="s">
        <v>8225</v>
      </c>
      <c r="M3680" t="s">
        <v>8247</v>
      </c>
      <c r="N3680">
        <v>1433076298</v>
      </c>
      <c r="O3680" s="11">
        <f t="shared" si="230"/>
        <v>42155.531226851846</v>
      </c>
      <c r="P3680">
        <v>1430052298</v>
      </c>
      <c r="Q3680" s="11">
        <f t="shared" si="231"/>
        <v>42120.531226851846</v>
      </c>
      <c r="R3680" t="b">
        <v>0</v>
      </c>
      <c r="S3680" t="b">
        <v>1</v>
      </c>
      <c r="T3680" t="s">
        <v>8271</v>
      </c>
      <c r="U3680" t="s">
        <v>8317</v>
      </c>
      <c r="V3680" t="s">
        <v>8318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v>110.1</v>
      </c>
      <c r="G3681" t="s">
        <v>8219</v>
      </c>
      <c r="H3681">
        <f t="shared" si="228"/>
        <v>30</v>
      </c>
      <c r="I3681" t="str">
        <f t="shared" si="229"/>
        <v>null</v>
      </c>
      <c r="J3681">
        <v>30</v>
      </c>
      <c r="K3681" s="6">
        <v>73.400000000000006</v>
      </c>
      <c r="L3681" t="s">
        <v>8224</v>
      </c>
      <c r="M3681" t="s">
        <v>8246</v>
      </c>
      <c r="N3681">
        <v>1404190740</v>
      </c>
      <c r="O3681" s="11">
        <f t="shared" si="230"/>
        <v>41821.207638888889</v>
      </c>
      <c r="P3681">
        <v>1401214581</v>
      </c>
      <c r="Q3681" s="11">
        <f t="shared" si="231"/>
        <v>41786.761354166665</v>
      </c>
      <c r="R3681" t="b">
        <v>0</v>
      </c>
      <c r="S3681" t="b">
        <v>1</v>
      </c>
      <c r="T3681" t="s">
        <v>8271</v>
      </c>
      <c r="U3681" t="s">
        <v>8317</v>
      </c>
      <c r="V3681" t="s">
        <v>8318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v>112.76666666666667</v>
      </c>
      <c r="G3682" t="s">
        <v>8219</v>
      </c>
      <c r="H3682">
        <f t="shared" si="228"/>
        <v>34</v>
      </c>
      <c r="I3682" t="str">
        <f t="shared" si="229"/>
        <v>null</v>
      </c>
      <c r="J3682">
        <v>34</v>
      </c>
      <c r="K3682" s="6">
        <v>99.5</v>
      </c>
      <c r="L3682" t="s">
        <v>8224</v>
      </c>
      <c r="M3682" t="s">
        <v>8246</v>
      </c>
      <c r="N3682">
        <v>1475664834</v>
      </c>
      <c r="O3682" s="11">
        <f t="shared" si="230"/>
        <v>42648.454097222217</v>
      </c>
      <c r="P3682">
        <v>1473850434</v>
      </c>
      <c r="Q3682" s="11">
        <f t="shared" si="231"/>
        <v>42627.454097222217</v>
      </c>
      <c r="R3682" t="b">
        <v>0</v>
      </c>
      <c r="S3682" t="b">
        <v>1</v>
      </c>
      <c r="T3682" t="s">
        <v>8271</v>
      </c>
      <c r="U3682" t="s">
        <v>8317</v>
      </c>
      <c r="V3682" t="s">
        <v>8318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v>111.9</v>
      </c>
      <c r="G3683" t="s">
        <v>8219</v>
      </c>
      <c r="H3683">
        <f t="shared" si="228"/>
        <v>18</v>
      </c>
      <c r="I3683" t="str">
        <f t="shared" si="229"/>
        <v>null</v>
      </c>
      <c r="J3683">
        <v>18</v>
      </c>
      <c r="K3683" s="6">
        <v>62.166666666666664</v>
      </c>
      <c r="L3683" t="s">
        <v>8224</v>
      </c>
      <c r="M3683" t="s">
        <v>8246</v>
      </c>
      <c r="N3683">
        <v>1452872290</v>
      </c>
      <c r="O3683" s="11">
        <f t="shared" si="230"/>
        <v>42384.651504629626</v>
      </c>
      <c r="P3683">
        <v>1452008290</v>
      </c>
      <c r="Q3683" s="11">
        <f t="shared" si="231"/>
        <v>42374.651504629626</v>
      </c>
      <c r="R3683" t="b">
        <v>0</v>
      </c>
      <c r="S3683" t="b">
        <v>1</v>
      </c>
      <c r="T3683" t="s">
        <v>8271</v>
      </c>
      <c r="U3683" t="s">
        <v>8317</v>
      </c>
      <c r="V3683" t="s">
        <v>8318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v>139.19999999999999</v>
      </c>
      <c r="G3684" t="s">
        <v>8219</v>
      </c>
      <c r="H3684">
        <f t="shared" si="228"/>
        <v>67</v>
      </c>
      <c r="I3684" t="str">
        <f t="shared" si="229"/>
        <v>null</v>
      </c>
      <c r="J3684">
        <v>67</v>
      </c>
      <c r="K3684" s="6">
        <v>62.328358208955223</v>
      </c>
      <c r="L3684" t="s">
        <v>8224</v>
      </c>
      <c r="M3684" t="s">
        <v>8246</v>
      </c>
      <c r="N3684">
        <v>1402901940</v>
      </c>
      <c r="O3684" s="11">
        <f t="shared" si="230"/>
        <v>41806.290972222225</v>
      </c>
      <c r="P3684">
        <v>1399998418</v>
      </c>
      <c r="Q3684" s="11">
        <f t="shared" si="231"/>
        <v>41772.685393518521</v>
      </c>
      <c r="R3684" t="b">
        <v>0</v>
      </c>
      <c r="S3684" t="b">
        <v>1</v>
      </c>
      <c r="T3684" t="s">
        <v>8271</v>
      </c>
      <c r="U3684" t="s">
        <v>8317</v>
      </c>
      <c r="V3684" t="s">
        <v>8318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v>110.85714285714286</v>
      </c>
      <c r="G3685" t="s">
        <v>8219</v>
      </c>
      <c r="H3685">
        <f t="shared" si="228"/>
        <v>66</v>
      </c>
      <c r="I3685" t="str">
        <f t="shared" si="229"/>
        <v>null</v>
      </c>
      <c r="J3685">
        <v>66</v>
      </c>
      <c r="K3685" s="6">
        <v>58.787878787878789</v>
      </c>
      <c r="L3685" t="s">
        <v>8224</v>
      </c>
      <c r="M3685" t="s">
        <v>8246</v>
      </c>
      <c r="N3685">
        <v>1476931696</v>
      </c>
      <c r="O3685" s="11">
        <f t="shared" si="230"/>
        <v>42663.116851851853</v>
      </c>
      <c r="P3685">
        <v>1474339696</v>
      </c>
      <c r="Q3685" s="11">
        <f t="shared" si="231"/>
        <v>42633.116851851853</v>
      </c>
      <c r="R3685" t="b">
        <v>0</v>
      </c>
      <c r="S3685" t="b">
        <v>1</v>
      </c>
      <c r="T3685" t="s">
        <v>8271</v>
      </c>
      <c r="U3685" t="s">
        <v>8317</v>
      </c>
      <c r="V3685" t="s">
        <v>8318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v>139.06666666666666</v>
      </c>
      <c r="G3686" t="s">
        <v>8219</v>
      </c>
      <c r="H3686">
        <f t="shared" si="228"/>
        <v>23</v>
      </c>
      <c r="I3686" t="str">
        <f t="shared" si="229"/>
        <v>null</v>
      </c>
      <c r="J3686">
        <v>23</v>
      </c>
      <c r="K3686" s="6">
        <v>45.347826086956523</v>
      </c>
      <c r="L3686" t="s">
        <v>8224</v>
      </c>
      <c r="M3686" t="s">
        <v>8246</v>
      </c>
      <c r="N3686">
        <v>1441167586</v>
      </c>
      <c r="O3686" s="11">
        <f t="shared" si="230"/>
        <v>42249.180393518516</v>
      </c>
      <c r="P3686">
        <v>1438575586</v>
      </c>
      <c r="Q3686" s="11">
        <f t="shared" si="231"/>
        <v>42219.180393518516</v>
      </c>
      <c r="R3686" t="b">
        <v>0</v>
      </c>
      <c r="S3686" t="b">
        <v>1</v>
      </c>
      <c r="T3686" t="s">
        <v>8271</v>
      </c>
      <c r="U3686" t="s">
        <v>8317</v>
      </c>
      <c r="V3686" t="s">
        <v>8318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v>105.69999999999999</v>
      </c>
      <c r="G3687" t="s">
        <v>8219</v>
      </c>
      <c r="H3687">
        <f t="shared" si="228"/>
        <v>126</v>
      </c>
      <c r="I3687" t="str">
        <f t="shared" si="229"/>
        <v>null</v>
      </c>
      <c r="J3687">
        <v>126</v>
      </c>
      <c r="K3687" s="6">
        <v>41.944444444444443</v>
      </c>
      <c r="L3687" t="s">
        <v>8224</v>
      </c>
      <c r="M3687" t="s">
        <v>8246</v>
      </c>
      <c r="N3687">
        <v>1400533200</v>
      </c>
      <c r="O3687" s="11">
        <f t="shared" si="230"/>
        <v>41778.875</v>
      </c>
      <c r="P3687">
        <v>1398348859</v>
      </c>
      <c r="Q3687" s="11">
        <f t="shared" si="231"/>
        <v>41753.593275462961</v>
      </c>
      <c r="R3687" t="b">
        <v>0</v>
      </c>
      <c r="S3687" t="b">
        <v>1</v>
      </c>
      <c r="T3687" t="s">
        <v>8271</v>
      </c>
      <c r="U3687" t="s">
        <v>8317</v>
      </c>
      <c r="V3687" t="s">
        <v>8318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v>101.42857142857142</v>
      </c>
      <c r="G3688" t="s">
        <v>8219</v>
      </c>
      <c r="H3688">
        <f t="shared" si="228"/>
        <v>6</v>
      </c>
      <c r="I3688" t="str">
        <f t="shared" si="229"/>
        <v>null</v>
      </c>
      <c r="J3688">
        <v>6</v>
      </c>
      <c r="K3688" s="6">
        <v>59.166666666666664</v>
      </c>
      <c r="L3688" t="s">
        <v>8224</v>
      </c>
      <c r="M3688" t="s">
        <v>8246</v>
      </c>
      <c r="N3688">
        <v>1440820740</v>
      </c>
      <c r="O3688" s="11">
        <f t="shared" si="230"/>
        <v>42245.165972222225</v>
      </c>
      <c r="P3688">
        <v>1439567660</v>
      </c>
      <c r="Q3688" s="11">
        <f t="shared" si="231"/>
        <v>42230.662731481483</v>
      </c>
      <c r="R3688" t="b">
        <v>0</v>
      </c>
      <c r="S3688" t="b">
        <v>1</v>
      </c>
      <c r="T3688" t="s">
        <v>8271</v>
      </c>
      <c r="U3688" t="s">
        <v>8317</v>
      </c>
      <c r="V3688" t="s">
        <v>8318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v>100.245</v>
      </c>
      <c r="G3689" t="s">
        <v>8219</v>
      </c>
      <c r="H3689">
        <f t="shared" si="228"/>
        <v>25</v>
      </c>
      <c r="I3689" t="str">
        <f t="shared" si="229"/>
        <v>null</v>
      </c>
      <c r="J3689">
        <v>25</v>
      </c>
      <c r="K3689" s="6">
        <v>200.49</v>
      </c>
      <c r="L3689" t="s">
        <v>8224</v>
      </c>
      <c r="M3689" t="s">
        <v>8246</v>
      </c>
      <c r="N3689">
        <v>1403846055</v>
      </c>
      <c r="O3689" s="11">
        <f t="shared" si="230"/>
        <v>41817.218229166669</v>
      </c>
      <c r="P3689">
        <v>1401254055</v>
      </c>
      <c r="Q3689" s="11">
        <f t="shared" si="231"/>
        <v>41787.218229166669</v>
      </c>
      <c r="R3689" t="b">
        <v>0</v>
      </c>
      <c r="S3689" t="b">
        <v>1</v>
      </c>
      <c r="T3689" t="s">
        <v>8271</v>
      </c>
      <c r="U3689" t="s">
        <v>8317</v>
      </c>
      <c r="V3689" t="s">
        <v>8318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v>109.16666666666666</v>
      </c>
      <c r="G3690" t="s">
        <v>8219</v>
      </c>
      <c r="H3690">
        <f t="shared" si="228"/>
        <v>39</v>
      </c>
      <c r="I3690" t="str">
        <f t="shared" si="229"/>
        <v>null</v>
      </c>
      <c r="J3690">
        <v>39</v>
      </c>
      <c r="K3690" s="6">
        <v>83.974358974358978</v>
      </c>
      <c r="L3690" t="s">
        <v>8225</v>
      </c>
      <c r="M3690" t="s">
        <v>8247</v>
      </c>
      <c r="N3690">
        <v>1407524004</v>
      </c>
      <c r="O3690" s="11">
        <f t="shared" si="230"/>
        <v>41859.787083333329</v>
      </c>
      <c r="P3690">
        <v>1404932004</v>
      </c>
      <c r="Q3690" s="11">
        <f t="shared" si="231"/>
        <v>41829.787083333329</v>
      </c>
      <c r="R3690" t="b">
        <v>0</v>
      </c>
      <c r="S3690" t="b">
        <v>1</v>
      </c>
      <c r="T3690" t="s">
        <v>8271</v>
      </c>
      <c r="U3690" t="s">
        <v>8317</v>
      </c>
      <c r="V3690" t="s">
        <v>8318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v>118.33333333333333</v>
      </c>
      <c r="G3691" t="s">
        <v>8219</v>
      </c>
      <c r="H3691">
        <f t="shared" si="228"/>
        <v>62</v>
      </c>
      <c r="I3691" t="str">
        <f t="shared" si="229"/>
        <v>null</v>
      </c>
      <c r="J3691">
        <v>62</v>
      </c>
      <c r="K3691" s="6">
        <v>57.258064516129032</v>
      </c>
      <c r="L3691" t="s">
        <v>8224</v>
      </c>
      <c r="M3691" t="s">
        <v>8246</v>
      </c>
      <c r="N3691">
        <v>1434925500</v>
      </c>
      <c r="O3691" s="11">
        <f t="shared" si="230"/>
        <v>42176.934027777781</v>
      </c>
      <c r="P3691">
        <v>1432410639</v>
      </c>
      <c r="Q3691" s="11">
        <f t="shared" si="231"/>
        <v>42147.826840277776</v>
      </c>
      <c r="R3691" t="b">
        <v>0</v>
      </c>
      <c r="S3691" t="b">
        <v>1</v>
      </c>
      <c r="T3691" t="s">
        <v>8271</v>
      </c>
      <c r="U3691" t="s">
        <v>8317</v>
      </c>
      <c r="V3691" t="s">
        <v>8318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v>120</v>
      </c>
      <c r="G3692" t="s">
        <v>8219</v>
      </c>
      <c r="H3692">
        <f t="shared" si="228"/>
        <v>31</v>
      </c>
      <c r="I3692" t="str">
        <f t="shared" si="229"/>
        <v>null</v>
      </c>
      <c r="J3692">
        <v>31</v>
      </c>
      <c r="K3692" s="6">
        <v>58.064516129032256</v>
      </c>
      <c r="L3692" t="s">
        <v>8224</v>
      </c>
      <c r="M3692" t="s">
        <v>8246</v>
      </c>
      <c r="N3692">
        <v>1417101683</v>
      </c>
      <c r="O3692" s="11">
        <f t="shared" si="230"/>
        <v>41970.639849537038</v>
      </c>
      <c r="P3692">
        <v>1414506083</v>
      </c>
      <c r="Q3692" s="11">
        <f t="shared" si="231"/>
        <v>41940.598182870373</v>
      </c>
      <c r="R3692" t="b">
        <v>0</v>
      </c>
      <c r="S3692" t="b">
        <v>1</v>
      </c>
      <c r="T3692" t="s">
        <v>8271</v>
      </c>
      <c r="U3692" t="s">
        <v>8317</v>
      </c>
      <c r="V3692" t="s">
        <v>8318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v>127.96000000000001</v>
      </c>
      <c r="G3693" t="s">
        <v>8219</v>
      </c>
      <c r="H3693">
        <f t="shared" si="228"/>
        <v>274</v>
      </c>
      <c r="I3693" t="str">
        <f t="shared" si="229"/>
        <v>null</v>
      </c>
      <c r="J3693">
        <v>274</v>
      </c>
      <c r="K3693" s="6">
        <v>186.80291970802921</v>
      </c>
      <c r="L3693" t="s">
        <v>8224</v>
      </c>
      <c r="M3693" t="s">
        <v>8246</v>
      </c>
      <c r="N3693">
        <v>1425272340</v>
      </c>
      <c r="O3693" s="11">
        <f t="shared" si="230"/>
        <v>42065.207638888889</v>
      </c>
      <c r="P3693">
        <v>1421426929</v>
      </c>
      <c r="Q3693" s="11">
        <f t="shared" si="231"/>
        <v>42020.700567129628</v>
      </c>
      <c r="R3693" t="b">
        <v>0</v>
      </c>
      <c r="S3693" t="b">
        <v>1</v>
      </c>
      <c r="T3693" t="s">
        <v>8271</v>
      </c>
      <c r="U3693" t="s">
        <v>8317</v>
      </c>
      <c r="V3693" t="s">
        <v>8318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v>126</v>
      </c>
      <c r="G3694" t="s">
        <v>8219</v>
      </c>
      <c r="H3694">
        <f t="shared" si="228"/>
        <v>17</v>
      </c>
      <c r="I3694" t="str">
        <f t="shared" si="229"/>
        <v>null</v>
      </c>
      <c r="J3694">
        <v>17</v>
      </c>
      <c r="K3694" s="6">
        <v>74.117647058823536</v>
      </c>
      <c r="L3694" t="s">
        <v>8224</v>
      </c>
      <c r="M3694" t="s">
        <v>8246</v>
      </c>
      <c r="N3694">
        <v>1411084800</v>
      </c>
      <c r="O3694" s="11">
        <f t="shared" si="230"/>
        <v>41901</v>
      </c>
      <c r="P3694">
        <v>1410304179</v>
      </c>
      <c r="Q3694" s="11">
        <f t="shared" si="231"/>
        <v>41891.96503472222</v>
      </c>
      <c r="R3694" t="b">
        <v>0</v>
      </c>
      <c r="S3694" t="b">
        <v>1</v>
      </c>
      <c r="T3694" t="s">
        <v>8271</v>
      </c>
      <c r="U3694" t="s">
        <v>8317</v>
      </c>
      <c r="V3694" t="s">
        <v>8318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v>129.12912912912913</v>
      </c>
      <c r="G3695" t="s">
        <v>8219</v>
      </c>
      <c r="H3695">
        <f t="shared" si="228"/>
        <v>14</v>
      </c>
      <c r="I3695" t="str">
        <f t="shared" si="229"/>
        <v>null</v>
      </c>
      <c r="J3695">
        <v>14</v>
      </c>
      <c r="K3695" s="6">
        <v>30.714285714285715</v>
      </c>
      <c r="L3695" t="s">
        <v>8225</v>
      </c>
      <c r="M3695" t="s">
        <v>8247</v>
      </c>
      <c r="N3695">
        <v>1448922600</v>
      </c>
      <c r="O3695" s="11">
        <f t="shared" si="230"/>
        <v>42338.9375</v>
      </c>
      <c r="P3695">
        <v>1446352529</v>
      </c>
      <c r="Q3695" s="11">
        <f t="shared" si="231"/>
        <v>42309.191307870366</v>
      </c>
      <c r="R3695" t="b">
        <v>0</v>
      </c>
      <c r="S3695" t="b">
        <v>1</v>
      </c>
      <c r="T3695" t="s">
        <v>8271</v>
      </c>
      <c r="U3695" t="s">
        <v>8317</v>
      </c>
      <c r="V3695" t="s">
        <v>8318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v>107.42857142857143</v>
      </c>
      <c r="G3696" t="s">
        <v>8219</v>
      </c>
      <c r="H3696">
        <f t="shared" si="228"/>
        <v>60</v>
      </c>
      <c r="I3696" t="str">
        <f t="shared" si="229"/>
        <v>null</v>
      </c>
      <c r="J3696">
        <v>60</v>
      </c>
      <c r="K3696" s="6">
        <v>62.666666666666664</v>
      </c>
      <c r="L3696" t="s">
        <v>8224</v>
      </c>
      <c r="M3696" t="s">
        <v>8246</v>
      </c>
      <c r="N3696">
        <v>1465178400</v>
      </c>
      <c r="O3696" s="11">
        <f t="shared" si="230"/>
        <v>42527.083333333328</v>
      </c>
      <c r="P3696">
        <v>1461985967</v>
      </c>
      <c r="Q3696" s="11">
        <f t="shared" si="231"/>
        <v>42490.133877314816</v>
      </c>
      <c r="R3696" t="b">
        <v>0</v>
      </c>
      <c r="S3696" t="b">
        <v>1</v>
      </c>
      <c r="T3696" t="s">
        <v>8271</v>
      </c>
      <c r="U3696" t="s">
        <v>8317</v>
      </c>
      <c r="V3696" t="s">
        <v>8318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v>100.125</v>
      </c>
      <c r="G3697" t="s">
        <v>8219</v>
      </c>
      <c r="H3697">
        <f t="shared" si="228"/>
        <v>33</v>
      </c>
      <c r="I3697" t="str">
        <f t="shared" si="229"/>
        <v>null</v>
      </c>
      <c r="J3697">
        <v>33</v>
      </c>
      <c r="K3697" s="6">
        <v>121.36363636363636</v>
      </c>
      <c r="L3697" t="s">
        <v>8224</v>
      </c>
      <c r="M3697" t="s">
        <v>8246</v>
      </c>
      <c r="N3697">
        <v>1421009610</v>
      </c>
      <c r="O3697" s="11">
        <f t="shared" si="230"/>
        <v>42015.870486111111</v>
      </c>
      <c r="P3697">
        <v>1419281610</v>
      </c>
      <c r="Q3697" s="11">
        <f t="shared" si="231"/>
        <v>41995.870486111111</v>
      </c>
      <c r="R3697" t="b">
        <v>0</v>
      </c>
      <c r="S3697" t="b">
        <v>1</v>
      </c>
      <c r="T3697" t="s">
        <v>8271</v>
      </c>
      <c r="U3697" t="s">
        <v>8317</v>
      </c>
      <c r="V3697" t="s">
        <v>8318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v>155</v>
      </c>
      <c r="G3698" t="s">
        <v>8219</v>
      </c>
      <c r="H3698">
        <f t="shared" si="228"/>
        <v>78</v>
      </c>
      <c r="I3698" t="str">
        <f t="shared" si="229"/>
        <v>null</v>
      </c>
      <c r="J3698">
        <v>78</v>
      </c>
      <c r="K3698" s="6">
        <v>39.743589743589745</v>
      </c>
      <c r="L3698" t="s">
        <v>8225</v>
      </c>
      <c r="M3698" t="s">
        <v>8247</v>
      </c>
      <c r="N3698">
        <v>1423838916</v>
      </c>
      <c r="O3698" s="11">
        <f t="shared" si="230"/>
        <v>42048.617083333331</v>
      </c>
      <c r="P3698">
        <v>1418654916</v>
      </c>
      <c r="Q3698" s="11">
        <f t="shared" si="231"/>
        <v>41988.617083333331</v>
      </c>
      <c r="R3698" t="b">
        <v>0</v>
      </c>
      <c r="S3698" t="b">
        <v>1</v>
      </c>
      <c r="T3698" t="s">
        <v>8271</v>
      </c>
      <c r="U3698" t="s">
        <v>8317</v>
      </c>
      <c r="V3698" t="s">
        <v>8318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v>108</v>
      </c>
      <c r="G3699" t="s">
        <v>8219</v>
      </c>
      <c r="H3699">
        <f t="shared" si="228"/>
        <v>30</v>
      </c>
      <c r="I3699" t="str">
        <f t="shared" si="229"/>
        <v>null</v>
      </c>
      <c r="J3699">
        <v>30</v>
      </c>
      <c r="K3699" s="6">
        <v>72</v>
      </c>
      <c r="L3699" t="s">
        <v>8225</v>
      </c>
      <c r="M3699" t="s">
        <v>8247</v>
      </c>
      <c r="N3699">
        <v>1462878648</v>
      </c>
      <c r="O3699" s="11">
        <f t="shared" si="230"/>
        <v>42500.465833333335</v>
      </c>
      <c r="P3699">
        <v>1461064248</v>
      </c>
      <c r="Q3699" s="11">
        <f t="shared" si="231"/>
        <v>42479.465833333335</v>
      </c>
      <c r="R3699" t="b">
        <v>0</v>
      </c>
      <c r="S3699" t="b">
        <v>1</v>
      </c>
      <c r="T3699" t="s">
        <v>8271</v>
      </c>
      <c r="U3699" t="s">
        <v>8317</v>
      </c>
      <c r="V3699" t="s">
        <v>8318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v>110.52</v>
      </c>
      <c r="G3700" t="s">
        <v>8219</v>
      </c>
      <c r="H3700">
        <f t="shared" si="228"/>
        <v>136</v>
      </c>
      <c r="I3700" t="str">
        <f t="shared" si="229"/>
        <v>null</v>
      </c>
      <c r="J3700">
        <v>136</v>
      </c>
      <c r="K3700" s="6">
        <v>40.632352941176471</v>
      </c>
      <c r="L3700" t="s">
        <v>8224</v>
      </c>
      <c r="M3700" t="s">
        <v>8246</v>
      </c>
      <c r="N3700">
        <v>1456946487</v>
      </c>
      <c r="O3700" s="11">
        <f t="shared" si="230"/>
        <v>42431.806562500002</v>
      </c>
      <c r="P3700">
        <v>1454354487</v>
      </c>
      <c r="Q3700" s="11">
        <f t="shared" si="231"/>
        <v>42401.806562500002</v>
      </c>
      <c r="R3700" t="b">
        <v>0</v>
      </c>
      <c r="S3700" t="b">
        <v>1</v>
      </c>
      <c r="T3700" t="s">
        <v>8271</v>
      </c>
      <c r="U3700" t="s">
        <v>8317</v>
      </c>
      <c r="V3700" t="s">
        <v>8318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v>100.8</v>
      </c>
      <c r="G3701" t="s">
        <v>8219</v>
      </c>
      <c r="H3701">
        <f t="shared" si="228"/>
        <v>40</v>
      </c>
      <c r="I3701" t="str">
        <f t="shared" si="229"/>
        <v>null</v>
      </c>
      <c r="J3701">
        <v>40</v>
      </c>
      <c r="K3701" s="6">
        <v>63</v>
      </c>
      <c r="L3701" t="s">
        <v>8224</v>
      </c>
      <c r="M3701" t="s">
        <v>8246</v>
      </c>
      <c r="N3701">
        <v>1413383216</v>
      </c>
      <c r="O3701" s="11">
        <f t="shared" si="230"/>
        <v>41927.602037037039</v>
      </c>
      <c r="P3701">
        <v>1410791216</v>
      </c>
      <c r="Q3701" s="11">
        <f t="shared" si="231"/>
        <v>41897.602037037039</v>
      </c>
      <c r="R3701" t="b">
        <v>0</v>
      </c>
      <c r="S3701" t="b">
        <v>1</v>
      </c>
      <c r="T3701" t="s">
        <v>8271</v>
      </c>
      <c r="U3701" t="s">
        <v>8317</v>
      </c>
      <c r="V3701" t="s">
        <v>8318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v>121.2</v>
      </c>
      <c r="G3702" t="s">
        <v>8219</v>
      </c>
      <c r="H3702">
        <f t="shared" si="228"/>
        <v>18</v>
      </c>
      <c r="I3702" t="str">
        <f t="shared" si="229"/>
        <v>null</v>
      </c>
      <c r="J3702">
        <v>18</v>
      </c>
      <c r="K3702" s="6">
        <v>33.666666666666664</v>
      </c>
      <c r="L3702" t="s">
        <v>8224</v>
      </c>
      <c r="M3702" t="s">
        <v>8246</v>
      </c>
      <c r="N3702">
        <v>1412092800</v>
      </c>
      <c r="O3702" s="11">
        <f t="shared" si="230"/>
        <v>41912.666666666664</v>
      </c>
      <c r="P3702">
        <v>1409493800</v>
      </c>
      <c r="Q3702" s="11">
        <f t="shared" si="231"/>
        <v>41882.585648148146</v>
      </c>
      <c r="R3702" t="b">
        <v>0</v>
      </c>
      <c r="S3702" t="b">
        <v>1</v>
      </c>
      <c r="T3702" t="s">
        <v>8271</v>
      </c>
      <c r="U3702" t="s">
        <v>8317</v>
      </c>
      <c r="V3702" t="s">
        <v>8318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v>100.33333333333334</v>
      </c>
      <c r="G3703" t="s">
        <v>8219</v>
      </c>
      <c r="H3703">
        <f t="shared" si="228"/>
        <v>39</v>
      </c>
      <c r="I3703" t="str">
        <f t="shared" si="229"/>
        <v>null</v>
      </c>
      <c r="J3703">
        <v>39</v>
      </c>
      <c r="K3703" s="6">
        <v>38.589743589743591</v>
      </c>
      <c r="L3703" t="s">
        <v>8225</v>
      </c>
      <c r="M3703" t="s">
        <v>8247</v>
      </c>
      <c r="N3703">
        <v>1433422793</v>
      </c>
      <c r="O3703" s="11">
        <f t="shared" si="230"/>
        <v>42159.541585648149</v>
      </c>
      <c r="P3703">
        <v>1430830793</v>
      </c>
      <c r="Q3703" s="11">
        <f t="shared" si="231"/>
        <v>42129.541585648149</v>
      </c>
      <c r="R3703" t="b">
        <v>0</v>
      </c>
      <c r="S3703" t="b">
        <v>1</v>
      </c>
      <c r="T3703" t="s">
        <v>8271</v>
      </c>
      <c r="U3703" t="s">
        <v>8317</v>
      </c>
      <c r="V3703" t="s">
        <v>8318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v>109.16666666666666</v>
      </c>
      <c r="G3704" t="s">
        <v>8219</v>
      </c>
      <c r="H3704">
        <f t="shared" si="228"/>
        <v>21</v>
      </c>
      <c r="I3704" t="str">
        <f t="shared" si="229"/>
        <v>null</v>
      </c>
      <c r="J3704">
        <v>21</v>
      </c>
      <c r="K3704" s="6">
        <v>155.95238095238096</v>
      </c>
      <c r="L3704" t="s">
        <v>8225</v>
      </c>
      <c r="M3704" t="s">
        <v>8247</v>
      </c>
      <c r="N3704">
        <v>1468191540</v>
      </c>
      <c r="O3704" s="11">
        <f t="shared" si="230"/>
        <v>42561.957638888889</v>
      </c>
      <c r="P3704">
        <v>1464958484</v>
      </c>
      <c r="Q3704" s="11">
        <f t="shared" si="231"/>
        <v>42524.53800925926</v>
      </c>
      <c r="R3704" t="b">
        <v>0</v>
      </c>
      <c r="S3704" t="b">
        <v>1</v>
      </c>
      <c r="T3704" t="s">
        <v>8271</v>
      </c>
      <c r="U3704" t="s">
        <v>8317</v>
      </c>
      <c r="V3704" t="s">
        <v>8318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v>123.42857142857142</v>
      </c>
      <c r="G3705" t="s">
        <v>8219</v>
      </c>
      <c r="H3705">
        <f t="shared" si="228"/>
        <v>30</v>
      </c>
      <c r="I3705" t="str">
        <f t="shared" si="229"/>
        <v>null</v>
      </c>
      <c r="J3705">
        <v>30</v>
      </c>
      <c r="K3705" s="6">
        <v>43.2</v>
      </c>
      <c r="L3705" t="s">
        <v>8224</v>
      </c>
      <c r="M3705" t="s">
        <v>8246</v>
      </c>
      <c r="N3705">
        <v>1471071540</v>
      </c>
      <c r="O3705" s="11">
        <f t="shared" si="230"/>
        <v>42595.290972222225</v>
      </c>
      <c r="P3705">
        <v>1467720388</v>
      </c>
      <c r="Q3705" s="11">
        <f t="shared" si="231"/>
        <v>42556.504490740743</v>
      </c>
      <c r="R3705" t="b">
        <v>0</v>
      </c>
      <c r="S3705" t="b">
        <v>1</v>
      </c>
      <c r="T3705" t="s">
        <v>8271</v>
      </c>
      <c r="U3705" t="s">
        <v>8317</v>
      </c>
      <c r="V3705" t="s">
        <v>8318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v>136.33666666666667</v>
      </c>
      <c r="G3706" t="s">
        <v>8219</v>
      </c>
      <c r="H3706">
        <f t="shared" si="228"/>
        <v>27</v>
      </c>
      <c r="I3706" t="str">
        <f t="shared" si="229"/>
        <v>null</v>
      </c>
      <c r="J3706">
        <v>27</v>
      </c>
      <c r="K3706" s="6">
        <v>15.148518518518518</v>
      </c>
      <c r="L3706" t="s">
        <v>8225</v>
      </c>
      <c r="M3706" t="s">
        <v>8247</v>
      </c>
      <c r="N3706">
        <v>1464712394</v>
      </c>
      <c r="O3706" s="11">
        <f t="shared" si="230"/>
        <v>42521.689745370371</v>
      </c>
      <c r="P3706">
        <v>1459528394</v>
      </c>
      <c r="Q3706" s="11">
        <f t="shared" si="231"/>
        <v>42461.689745370371</v>
      </c>
      <c r="R3706" t="b">
        <v>0</v>
      </c>
      <c r="S3706" t="b">
        <v>1</v>
      </c>
      <c r="T3706" t="s">
        <v>8271</v>
      </c>
      <c r="U3706" t="s">
        <v>8317</v>
      </c>
      <c r="V3706" t="s">
        <v>8318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v>103.46657233816768</v>
      </c>
      <c r="G3707" t="s">
        <v>8219</v>
      </c>
      <c r="H3707">
        <f t="shared" si="228"/>
        <v>35</v>
      </c>
      <c r="I3707" t="str">
        <f t="shared" si="229"/>
        <v>null</v>
      </c>
      <c r="J3707">
        <v>35</v>
      </c>
      <c r="K3707" s="6">
        <v>83.571428571428569</v>
      </c>
      <c r="L3707" t="s">
        <v>8224</v>
      </c>
      <c r="M3707" t="s">
        <v>8246</v>
      </c>
      <c r="N3707">
        <v>1403546400</v>
      </c>
      <c r="O3707" s="11">
        <f t="shared" si="230"/>
        <v>41813.75</v>
      </c>
      <c r="P3707">
        <v>1401714114</v>
      </c>
      <c r="Q3707" s="11">
        <f t="shared" si="231"/>
        <v>41792.542986111112</v>
      </c>
      <c r="R3707" t="b">
        <v>0</v>
      </c>
      <c r="S3707" t="b">
        <v>1</v>
      </c>
      <c r="T3707" t="s">
        <v>8271</v>
      </c>
      <c r="U3707" t="s">
        <v>8317</v>
      </c>
      <c r="V3707" t="s">
        <v>8318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v>121.33333333333334</v>
      </c>
      <c r="G3708" t="s">
        <v>8219</v>
      </c>
      <c r="H3708">
        <f t="shared" si="228"/>
        <v>13</v>
      </c>
      <c r="I3708" t="str">
        <f t="shared" si="229"/>
        <v>null</v>
      </c>
      <c r="J3708">
        <v>13</v>
      </c>
      <c r="K3708" s="6">
        <v>140</v>
      </c>
      <c r="L3708" t="s">
        <v>8224</v>
      </c>
      <c r="M3708" t="s">
        <v>8246</v>
      </c>
      <c r="N3708">
        <v>1410558949</v>
      </c>
      <c r="O3708" s="11">
        <f t="shared" si="230"/>
        <v>41894.913761574076</v>
      </c>
      <c r="P3708">
        <v>1409262949</v>
      </c>
      <c r="Q3708" s="11">
        <f t="shared" si="231"/>
        <v>41879.913761574076</v>
      </c>
      <c r="R3708" t="b">
        <v>0</v>
      </c>
      <c r="S3708" t="b">
        <v>1</v>
      </c>
      <c r="T3708" t="s">
        <v>8271</v>
      </c>
      <c r="U3708" t="s">
        <v>8317</v>
      </c>
      <c r="V3708" t="s">
        <v>8318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v>186</v>
      </c>
      <c r="G3709" t="s">
        <v>8219</v>
      </c>
      <c r="H3709">
        <f t="shared" si="228"/>
        <v>23</v>
      </c>
      <c r="I3709" t="str">
        <f t="shared" si="229"/>
        <v>null</v>
      </c>
      <c r="J3709">
        <v>23</v>
      </c>
      <c r="K3709" s="6">
        <v>80.869565217391298</v>
      </c>
      <c r="L3709" t="s">
        <v>8224</v>
      </c>
      <c r="M3709" t="s">
        <v>8246</v>
      </c>
      <c r="N3709">
        <v>1469165160</v>
      </c>
      <c r="O3709" s="11">
        <f t="shared" si="230"/>
        <v>42573.226388888885</v>
      </c>
      <c r="P3709">
        <v>1467335378</v>
      </c>
      <c r="Q3709" s="11">
        <f t="shared" si="231"/>
        <v>42552.048356481479</v>
      </c>
      <c r="R3709" t="b">
        <v>0</v>
      </c>
      <c r="S3709" t="b">
        <v>1</v>
      </c>
      <c r="T3709" t="s">
        <v>8271</v>
      </c>
      <c r="U3709" t="s">
        <v>8317</v>
      </c>
      <c r="V3709" t="s">
        <v>8318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v>300</v>
      </c>
      <c r="G3710" t="s">
        <v>8219</v>
      </c>
      <c r="H3710">
        <f t="shared" si="228"/>
        <v>39</v>
      </c>
      <c r="I3710" t="str">
        <f t="shared" si="229"/>
        <v>null</v>
      </c>
      <c r="J3710">
        <v>39</v>
      </c>
      <c r="K3710" s="6">
        <v>53.846153846153847</v>
      </c>
      <c r="L3710" t="s">
        <v>8224</v>
      </c>
      <c r="M3710" t="s">
        <v>8246</v>
      </c>
      <c r="N3710">
        <v>1404444286</v>
      </c>
      <c r="O3710" s="11">
        <f t="shared" si="230"/>
        <v>41824.142199074071</v>
      </c>
      <c r="P3710">
        <v>1403234686</v>
      </c>
      <c r="Q3710" s="11">
        <f t="shared" si="231"/>
        <v>41810.142199074071</v>
      </c>
      <c r="R3710" t="b">
        <v>0</v>
      </c>
      <c r="S3710" t="b">
        <v>1</v>
      </c>
      <c r="T3710" t="s">
        <v>8271</v>
      </c>
      <c r="U3710" t="s">
        <v>8317</v>
      </c>
      <c r="V3710" t="s">
        <v>8318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v>108.25</v>
      </c>
      <c r="G3711" t="s">
        <v>8219</v>
      </c>
      <c r="H3711">
        <f t="shared" si="228"/>
        <v>35</v>
      </c>
      <c r="I3711" t="str">
        <f t="shared" si="229"/>
        <v>null</v>
      </c>
      <c r="J3711">
        <v>35</v>
      </c>
      <c r="K3711" s="6">
        <v>30.928571428571427</v>
      </c>
      <c r="L3711" t="s">
        <v>8225</v>
      </c>
      <c r="M3711" t="s">
        <v>8247</v>
      </c>
      <c r="N3711">
        <v>1403715546</v>
      </c>
      <c r="O3711" s="11">
        <f t="shared" si="230"/>
        <v>41815.707708333335</v>
      </c>
      <c r="P3711">
        <v>1401123546</v>
      </c>
      <c r="Q3711" s="11">
        <f t="shared" si="231"/>
        <v>41785.707708333335</v>
      </c>
      <c r="R3711" t="b">
        <v>0</v>
      </c>
      <c r="S3711" t="b">
        <v>1</v>
      </c>
      <c r="T3711" t="s">
        <v>8271</v>
      </c>
      <c r="U3711" t="s">
        <v>8317</v>
      </c>
      <c r="V3711" t="s">
        <v>8318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v>141.15384615384616</v>
      </c>
      <c r="G3712" t="s">
        <v>8219</v>
      </c>
      <c r="H3712">
        <f t="shared" si="228"/>
        <v>27</v>
      </c>
      <c r="I3712" t="str">
        <f t="shared" si="229"/>
        <v>null</v>
      </c>
      <c r="J3712">
        <v>27</v>
      </c>
      <c r="K3712" s="6">
        <v>67.962962962962962</v>
      </c>
      <c r="L3712" t="s">
        <v>8224</v>
      </c>
      <c r="M3712" t="s">
        <v>8246</v>
      </c>
      <c r="N3712">
        <v>1428068988</v>
      </c>
      <c r="O3712" s="11">
        <f t="shared" si="230"/>
        <v>42097.576249999998</v>
      </c>
      <c r="P3712">
        <v>1425908988</v>
      </c>
      <c r="Q3712" s="11">
        <f t="shared" si="231"/>
        <v>42072.576249999998</v>
      </c>
      <c r="R3712" t="b">
        <v>0</v>
      </c>
      <c r="S3712" t="b">
        <v>1</v>
      </c>
      <c r="T3712" t="s">
        <v>8271</v>
      </c>
      <c r="U3712" t="s">
        <v>8317</v>
      </c>
      <c r="V3712" t="s">
        <v>8318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v>113.99999999999999</v>
      </c>
      <c r="G3713" t="s">
        <v>8219</v>
      </c>
      <c r="H3713">
        <f t="shared" si="228"/>
        <v>21</v>
      </c>
      <c r="I3713" t="str">
        <f t="shared" si="229"/>
        <v>null</v>
      </c>
      <c r="J3713">
        <v>21</v>
      </c>
      <c r="K3713" s="6">
        <v>27.142857142857142</v>
      </c>
      <c r="L3713" t="s">
        <v>8224</v>
      </c>
      <c r="M3713" t="s">
        <v>8246</v>
      </c>
      <c r="N3713">
        <v>1402848000</v>
      </c>
      <c r="O3713" s="11">
        <f t="shared" si="230"/>
        <v>41805.666666666664</v>
      </c>
      <c r="P3713">
        <v>1400606573</v>
      </c>
      <c r="Q3713" s="11">
        <f t="shared" si="231"/>
        <v>41779.724224537036</v>
      </c>
      <c r="R3713" t="b">
        <v>0</v>
      </c>
      <c r="S3713" t="b">
        <v>1</v>
      </c>
      <c r="T3713" t="s">
        <v>8271</v>
      </c>
      <c r="U3713" t="s">
        <v>8317</v>
      </c>
      <c r="V3713" t="s">
        <v>8318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v>153.73333333333335</v>
      </c>
      <c r="G3714" t="s">
        <v>8219</v>
      </c>
      <c r="H3714">
        <f t="shared" ref="H3714:H3777" si="232">IF(G3714="successful",J3714,"null")</f>
        <v>104</v>
      </c>
      <c r="I3714" t="str">
        <f t="shared" si="229"/>
        <v>null</v>
      </c>
      <c r="J3714">
        <v>104</v>
      </c>
      <c r="K3714" s="6">
        <v>110.86538461538461</v>
      </c>
      <c r="L3714" t="s">
        <v>8224</v>
      </c>
      <c r="M3714" t="s">
        <v>8246</v>
      </c>
      <c r="N3714">
        <v>1433055540</v>
      </c>
      <c r="O3714" s="11">
        <f t="shared" si="230"/>
        <v>42155.290972222225</v>
      </c>
      <c r="P3714">
        <v>1431230867</v>
      </c>
      <c r="Q3714" s="11">
        <f t="shared" si="231"/>
        <v>42134.172071759262</v>
      </c>
      <c r="R3714" t="b">
        <v>0</v>
      </c>
      <c r="S3714" t="b">
        <v>1</v>
      </c>
      <c r="T3714" t="s">
        <v>8271</v>
      </c>
      <c r="U3714" t="s">
        <v>8317</v>
      </c>
      <c r="V3714" t="s">
        <v>8318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v>101.49999999999999</v>
      </c>
      <c r="G3715" t="s">
        <v>8219</v>
      </c>
      <c r="H3715">
        <f t="shared" si="232"/>
        <v>19</v>
      </c>
      <c r="I3715" t="str">
        <f t="shared" ref="I3715:I3778" si="233">IF(G3715="failed",J3715,"null")</f>
        <v>null</v>
      </c>
      <c r="J3715">
        <v>19</v>
      </c>
      <c r="K3715" s="6">
        <v>106.84210526315789</v>
      </c>
      <c r="L3715" t="s">
        <v>8224</v>
      </c>
      <c r="M3715" t="s">
        <v>8246</v>
      </c>
      <c r="N3715">
        <v>1465062166</v>
      </c>
      <c r="O3715" s="11">
        <f t="shared" ref="O3715:O3778" si="234">(((N3715/60)/60/24)+DATE(1970,1,1))</f>
        <v>42525.738032407404</v>
      </c>
      <c r="P3715">
        <v>1463334166</v>
      </c>
      <c r="Q3715" s="11">
        <f t="shared" ref="Q3715:Q3778" si="235">(((P3715/60)/60/24)+DATE(1970,1,1))</f>
        <v>42505.738032407404</v>
      </c>
      <c r="R3715" t="b">
        <v>0</v>
      </c>
      <c r="S3715" t="b">
        <v>1</v>
      </c>
      <c r="T3715" t="s">
        <v>8271</v>
      </c>
      <c r="U3715" t="s">
        <v>8317</v>
      </c>
      <c r="V3715" t="s">
        <v>8318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v>102.35000000000001</v>
      </c>
      <c r="G3716" t="s">
        <v>8219</v>
      </c>
      <c r="H3716">
        <f t="shared" si="232"/>
        <v>97</v>
      </c>
      <c r="I3716" t="str">
        <f t="shared" si="233"/>
        <v>null</v>
      </c>
      <c r="J3716">
        <v>97</v>
      </c>
      <c r="K3716" s="6">
        <v>105.51546391752578</v>
      </c>
      <c r="L3716" t="s">
        <v>8224</v>
      </c>
      <c r="M3716" t="s">
        <v>8246</v>
      </c>
      <c r="N3716">
        <v>1432612740</v>
      </c>
      <c r="O3716" s="11">
        <f t="shared" si="234"/>
        <v>42150.165972222225</v>
      </c>
      <c r="P3716">
        <v>1429881667</v>
      </c>
      <c r="Q3716" s="11">
        <f t="shared" si="235"/>
        <v>42118.556331018524</v>
      </c>
      <c r="R3716" t="b">
        <v>0</v>
      </c>
      <c r="S3716" t="b">
        <v>1</v>
      </c>
      <c r="T3716" t="s">
        <v>8271</v>
      </c>
      <c r="U3716" t="s">
        <v>8317</v>
      </c>
      <c r="V3716" t="s">
        <v>8318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v>102.57142857142858</v>
      </c>
      <c r="G3717" t="s">
        <v>8219</v>
      </c>
      <c r="H3717">
        <f t="shared" si="232"/>
        <v>27</v>
      </c>
      <c r="I3717" t="str">
        <f t="shared" si="233"/>
        <v>null</v>
      </c>
      <c r="J3717">
        <v>27</v>
      </c>
      <c r="K3717" s="6">
        <v>132.96296296296296</v>
      </c>
      <c r="L3717" t="s">
        <v>8225</v>
      </c>
      <c r="M3717" t="s">
        <v>8247</v>
      </c>
      <c r="N3717">
        <v>1427806320</v>
      </c>
      <c r="O3717" s="11">
        <f t="shared" si="234"/>
        <v>42094.536111111112</v>
      </c>
      <c r="P3717">
        <v>1422834819</v>
      </c>
      <c r="Q3717" s="11">
        <f t="shared" si="235"/>
        <v>42036.995590277773</v>
      </c>
      <c r="R3717" t="b">
        <v>0</v>
      </c>
      <c r="S3717" t="b">
        <v>1</v>
      </c>
      <c r="T3717" t="s">
        <v>8271</v>
      </c>
      <c r="U3717" t="s">
        <v>8317</v>
      </c>
      <c r="V3717" t="s">
        <v>8318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v>155.75</v>
      </c>
      <c r="G3718" t="s">
        <v>8219</v>
      </c>
      <c r="H3718">
        <f t="shared" si="232"/>
        <v>24</v>
      </c>
      <c r="I3718" t="str">
        <f t="shared" si="233"/>
        <v>null</v>
      </c>
      <c r="J3718">
        <v>24</v>
      </c>
      <c r="K3718" s="6">
        <v>51.916666666666664</v>
      </c>
      <c r="L3718" t="s">
        <v>8224</v>
      </c>
      <c r="M3718" t="s">
        <v>8246</v>
      </c>
      <c r="N3718">
        <v>1453411109</v>
      </c>
      <c r="O3718" s="11">
        <f t="shared" si="234"/>
        <v>42390.887835648144</v>
      </c>
      <c r="P3718">
        <v>1450819109</v>
      </c>
      <c r="Q3718" s="11">
        <f t="shared" si="235"/>
        <v>42360.887835648144</v>
      </c>
      <c r="R3718" t="b">
        <v>0</v>
      </c>
      <c r="S3718" t="b">
        <v>1</v>
      </c>
      <c r="T3718" t="s">
        <v>8271</v>
      </c>
      <c r="U3718" t="s">
        <v>8317</v>
      </c>
      <c r="V3718" t="s">
        <v>8318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v>100.75</v>
      </c>
      <c r="G3719" t="s">
        <v>8219</v>
      </c>
      <c r="H3719">
        <f t="shared" si="232"/>
        <v>13</v>
      </c>
      <c r="I3719" t="str">
        <f t="shared" si="233"/>
        <v>null</v>
      </c>
      <c r="J3719">
        <v>13</v>
      </c>
      <c r="K3719" s="6">
        <v>310</v>
      </c>
      <c r="L3719" t="s">
        <v>8225</v>
      </c>
      <c r="M3719" t="s">
        <v>8247</v>
      </c>
      <c r="N3719">
        <v>1431204449</v>
      </c>
      <c r="O3719" s="11">
        <f t="shared" si="234"/>
        <v>42133.866307870368</v>
      </c>
      <c r="P3719">
        <v>1428526049</v>
      </c>
      <c r="Q3719" s="11">
        <f t="shared" si="235"/>
        <v>42102.866307870368</v>
      </c>
      <c r="R3719" t="b">
        <v>0</v>
      </c>
      <c r="S3719" t="b">
        <v>1</v>
      </c>
      <c r="T3719" t="s">
        <v>8271</v>
      </c>
      <c r="U3719" t="s">
        <v>8317</v>
      </c>
      <c r="V3719" t="s">
        <v>8318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v>239.4</v>
      </c>
      <c r="G3720" t="s">
        <v>8219</v>
      </c>
      <c r="H3720">
        <f t="shared" si="232"/>
        <v>46</v>
      </c>
      <c r="I3720" t="str">
        <f t="shared" si="233"/>
        <v>null</v>
      </c>
      <c r="J3720">
        <v>46</v>
      </c>
      <c r="K3720" s="6">
        <v>26.021739130434781</v>
      </c>
      <c r="L3720" t="s">
        <v>8225</v>
      </c>
      <c r="M3720" t="s">
        <v>8247</v>
      </c>
      <c r="N3720">
        <v>1425057075</v>
      </c>
      <c r="O3720" s="11">
        <f t="shared" si="234"/>
        <v>42062.716145833328</v>
      </c>
      <c r="P3720">
        <v>1422465075</v>
      </c>
      <c r="Q3720" s="11">
        <f t="shared" si="235"/>
        <v>42032.716145833328</v>
      </c>
      <c r="R3720" t="b">
        <v>0</v>
      </c>
      <c r="S3720" t="b">
        <v>1</v>
      </c>
      <c r="T3720" t="s">
        <v>8271</v>
      </c>
      <c r="U3720" t="s">
        <v>8317</v>
      </c>
      <c r="V3720" t="s">
        <v>8318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v>210</v>
      </c>
      <c r="G3721" t="s">
        <v>8219</v>
      </c>
      <c r="H3721">
        <f t="shared" si="232"/>
        <v>4</v>
      </c>
      <c r="I3721" t="str">
        <f t="shared" si="233"/>
        <v>null</v>
      </c>
      <c r="J3721">
        <v>4</v>
      </c>
      <c r="K3721" s="6">
        <v>105</v>
      </c>
      <c r="L3721" t="s">
        <v>8225</v>
      </c>
      <c r="M3721" t="s">
        <v>8247</v>
      </c>
      <c r="N3721">
        <v>1434994266</v>
      </c>
      <c r="O3721" s="11">
        <f t="shared" si="234"/>
        <v>42177.729930555557</v>
      </c>
      <c r="P3721">
        <v>1432402266</v>
      </c>
      <c r="Q3721" s="11">
        <f t="shared" si="235"/>
        <v>42147.729930555557</v>
      </c>
      <c r="R3721" t="b">
        <v>0</v>
      </c>
      <c r="S3721" t="b">
        <v>1</v>
      </c>
      <c r="T3721" t="s">
        <v>8271</v>
      </c>
      <c r="U3721" t="s">
        <v>8317</v>
      </c>
      <c r="V3721" t="s">
        <v>8318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v>104.51515151515152</v>
      </c>
      <c r="G3722" t="s">
        <v>8219</v>
      </c>
      <c r="H3722">
        <f t="shared" si="232"/>
        <v>40</v>
      </c>
      <c r="I3722" t="str">
        <f t="shared" si="233"/>
        <v>null</v>
      </c>
      <c r="J3722">
        <v>40</v>
      </c>
      <c r="K3722" s="6">
        <v>86.224999999999994</v>
      </c>
      <c r="L3722" t="s">
        <v>8224</v>
      </c>
      <c r="M3722" t="s">
        <v>8246</v>
      </c>
      <c r="N3722">
        <v>1435881006</v>
      </c>
      <c r="O3722" s="11">
        <f t="shared" si="234"/>
        <v>42187.993125000001</v>
      </c>
      <c r="P3722">
        <v>1433980206</v>
      </c>
      <c r="Q3722" s="11">
        <f t="shared" si="235"/>
        <v>42165.993125000001</v>
      </c>
      <c r="R3722" t="b">
        <v>0</v>
      </c>
      <c r="S3722" t="b">
        <v>1</v>
      </c>
      <c r="T3722" t="s">
        <v>8271</v>
      </c>
      <c r="U3722" t="s">
        <v>8317</v>
      </c>
      <c r="V3722" t="s">
        <v>8318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v>100.8</v>
      </c>
      <c r="G3723" t="s">
        <v>8219</v>
      </c>
      <c r="H3723">
        <f t="shared" si="232"/>
        <v>44</v>
      </c>
      <c r="I3723" t="str">
        <f t="shared" si="233"/>
        <v>null</v>
      </c>
      <c r="J3723">
        <v>44</v>
      </c>
      <c r="K3723" s="6">
        <v>114.54545454545455</v>
      </c>
      <c r="L3723" t="s">
        <v>8224</v>
      </c>
      <c r="M3723" t="s">
        <v>8246</v>
      </c>
      <c r="N3723">
        <v>1415230084</v>
      </c>
      <c r="O3723" s="11">
        <f t="shared" si="234"/>
        <v>41948.977824074071</v>
      </c>
      <c r="P3723">
        <v>1413412084</v>
      </c>
      <c r="Q3723" s="11">
        <f t="shared" si="235"/>
        <v>41927.936157407406</v>
      </c>
      <c r="R3723" t="b">
        <v>0</v>
      </c>
      <c r="S3723" t="b">
        <v>1</v>
      </c>
      <c r="T3723" t="s">
        <v>8271</v>
      </c>
      <c r="U3723" t="s">
        <v>8317</v>
      </c>
      <c r="V3723" t="s">
        <v>8318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v>111.20000000000002</v>
      </c>
      <c r="G3724" t="s">
        <v>8219</v>
      </c>
      <c r="H3724">
        <f t="shared" si="232"/>
        <v>35</v>
      </c>
      <c r="I3724" t="str">
        <f t="shared" si="233"/>
        <v>null</v>
      </c>
      <c r="J3724">
        <v>35</v>
      </c>
      <c r="K3724" s="6">
        <v>47.657142857142858</v>
      </c>
      <c r="L3724" t="s">
        <v>8229</v>
      </c>
      <c r="M3724" t="s">
        <v>8251</v>
      </c>
      <c r="N3724">
        <v>1455231540</v>
      </c>
      <c r="O3724" s="11">
        <f t="shared" si="234"/>
        <v>42411.957638888889</v>
      </c>
      <c r="P3724">
        <v>1452614847</v>
      </c>
      <c r="Q3724" s="11">
        <f t="shared" si="235"/>
        <v>42381.671840277777</v>
      </c>
      <c r="R3724" t="b">
        <v>0</v>
      </c>
      <c r="S3724" t="b">
        <v>1</v>
      </c>
      <c r="T3724" t="s">
        <v>8271</v>
      </c>
      <c r="U3724" t="s">
        <v>8317</v>
      </c>
      <c r="V3724" t="s">
        <v>8318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v>102.04444444444445</v>
      </c>
      <c r="G3725" t="s">
        <v>8219</v>
      </c>
      <c r="H3725">
        <f t="shared" si="232"/>
        <v>63</v>
      </c>
      <c r="I3725" t="str">
        <f t="shared" si="233"/>
        <v>null</v>
      </c>
      <c r="J3725">
        <v>63</v>
      </c>
      <c r="K3725" s="6">
        <v>72.888888888888886</v>
      </c>
      <c r="L3725" t="s">
        <v>8225</v>
      </c>
      <c r="M3725" t="s">
        <v>8247</v>
      </c>
      <c r="N3725">
        <v>1417374262</v>
      </c>
      <c r="O3725" s="11">
        <f t="shared" si="234"/>
        <v>41973.794699074075</v>
      </c>
      <c r="P3725">
        <v>1414778662</v>
      </c>
      <c r="Q3725" s="11">
        <f t="shared" si="235"/>
        <v>41943.753032407411</v>
      </c>
      <c r="R3725" t="b">
        <v>0</v>
      </c>
      <c r="S3725" t="b">
        <v>1</v>
      </c>
      <c r="T3725" t="s">
        <v>8271</v>
      </c>
      <c r="U3725" t="s">
        <v>8317</v>
      </c>
      <c r="V3725" t="s">
        <v>8318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v>102.54767441860466</v>
      </c>
      <c r="G3726" t="s">
        <v>8219</v>
      </c>
      <c r="H3726">
        <f t="shared" si="232"/>
        <v>89</v>
      </c>
      <c r="I3726" t="str">
        <f t="shared" si="233"/>
        <v>null</v>
      </c>
      <c r="J3726">
        <v>89</v>
      </c>
      <c r="K3726" s="6">
        <v>49.545505617977533</v>
      </c>
      <c r="L3726" t="s">
        <v>8225</v>
      </c>
      <c r="M3726" t="s">
        <v>8247</v>
      </c>
      <c r="N3726">
        <v>1462402800</v>
      </c>
      <c r="O3726" s="11">
        <f t="shared" si="234"/>
        <v>42494.958333333328</v>
      </c>
      <c r="P3726">
        <v>1459856860</v>
      </c>
      <c r="Q3726" s="11">
        <f t="shared" si="235"/>
        <v>42465.491435185191</v>
      </c>
      <c r="R3726" t="b">
        <v>0</v>
      </c>
      <c r="S3726" t="b">
        <v>1</v>
      </c>
      <c r="T3726" t="s">
        <v>8271</v>
      </c>
      <c r="U3726" t="s">
        <v>8317</v>
      </c>
      <c r="V3726" t="s">
        <v>8318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v>127</v>
      </c>
      <c r="G3727" t="s">
        <v>8219</v>
      </c>
      <c r="H3727">
        <f t="shared" si="232"/>
        <v>15</v>
      </c>
      <c r="I3727" t="str">
        <f t="shared" si="233"/>
        <v>null</v>
      </c>
      <c r="J3727">
        <v>15</v>
      </c>
      <c r="K3727" s="6">
        <v>25.4</v>
      </c>
      <c r="L3727" t="s">
        <v>8225</v>
      </c>
      <c r="M3727" t="s">
        <v>8247</v>
      </c>
      <c r="N3727">
        <v>1455831000</v>
      </c>
      <c r="O3727" s="11">
        <f t="shared" si="234"/>
        <v>42418.895833333328</v>
      </c>
      <c r="P3727">
        <v>1454366467</v>
      </c>
      <c r="Q3727" s="11">
        <f t="shared" si="235"/>
        <v>42401.945219907408</v>
      </c>
      <c r="R3727" t="b">
        <v>0</v>
      </c>
      <c r="S3727" t="b">
        <v>1</v>
      </c>
      <c r="T3727" t="s">
        <v>8271</v>
      </c>
      <c r="U3727" t="s">
        <v>8317</v>
      </c>
      <c r="V3727" t="s">
        <v>8318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v>338.70588235294122</v>
      </c>
      <c r="G3728" t="s">
        <v>8219</v>
      </c>
      <c r="H3728">
        <f t="shared" si="232"/>
        <v>46</v>
      </c>
      <c r="I3728" t="str">
        <f t="shared" si="233"/>
        <v>null</v>
      </c>
      <c r="J3728">
        <v>46</v>
      </c>
      <c r="K3728" s="6">
        <v>62.586956521739133</v>
      </c>
      <c r="L3728" t="s">
        <v>8224</v>
      </c>
      <c r="M3728" t="s">
        <v>8246</v>
      </c>
      <c r="N3728">
        <v>1461963600</v>
      </c>
      <c r="O3728" s="11">
        <f t="shared" si="234"/>
        <v>42489.875</v>
      </c>
      <c r="P3728">
        <v>1459567371</v>
      </c>
      <c r="Q3728" s="11">
        <f t="shared" si="235"/>
        <v>42462.140868055561</v>
      </c>
      <c r="R3728" t="b">
        <v>0</v>
      </c>
      <c r="S3728" t="b">
        <v>1</v>
      </c>
      <c r="T3728" t="s">
        <v>8271</v>
      </c>
      <c r="U3728" t="s">
        <v>8317</v>
      </c>
      <c r="V3728" t="s">
        <v>8318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v>100.75</v>
      </c>
      <c r="G3729" t="s">
        <v>8219</v>
      </c>
      <c r="H3729">
        <f t="shared" si="232"/>
        <v>33</v>
      </c>
      <c r="I3729" t="str">
        <f t="shared" si="233"/>
        <v>null</v>
      </c>
      <c r="J3729">
        <v>33</v>
      </c>
      <c r="K3729" s="6">
        <v>61.060606060606062</v>
      </c>
      <c r="L3729" t="s">
        <v>8224</v>
      </c>
      <c r="M3729" t="s">
        <v>8246</v>
      </c>
      <c r="N3729">
        <v>1476939300</v>
      </c>
      <c r="O3729" s="11">
        <f t="shared" si="234"/>
        <v>42663.204861111109</v>
      </c>
      <c r="P3729">
        <v>1474273294</v>
      </c>
      <c r="Q3729" s="11">
        <f t="shared" si="235"/>
        <v>42632.348310185189</v>
      </c>
      <c r="R3729" t="b">
        <v>0</v>
      </c>
      <c r="S3729" t="b">
        <v>1</v>
      </c>
      <c r="T3729" t="s">
        <v>8271</v>
      </c>
      <c r="U3729" t="s">
        <v>8317</v>
      </c>
      <c r="V3729" t="s">
        <v>8318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v>9.31</v>
      </c>
      <c r="G3730" t="s">
        <v>8221</v>
      </c>
      <c r="H3730" t="str">
        <f t="shared" si="232"/>
        <v>null</v>
      </c>
      <c r="I3730">
        <f t="shared" si="233"/>
        <v>31</v>
      </c>
      <c r="J3730">
        <v>31</v>
      </c>
      <c r="K3730" s="6">
        <v>60.064516129032256</v>
      </c>
      <c r="L3730" t="s">
        <v>8224</v>
      </c>
      <c r="M3730" t="s">
        <v>8246</v>
      </c>
      <c r="N3730">
        <v>1439957176</v>
      </c>
      <c r="O3730" s="11">
        <f t="shared" si="234"/>
        <v>42235.171018518522</v>
      </c>
      <c r="P3730">
        <v>1437365176</v>
      </c>
      <c r="Q3730" s="11">
        <f t="shared" si="235"/>
        <v>42205.171018518522</v>
      </c>
      <c r="R3730" t="b">
        <v>0</v>
      </c>
      <c r="S3730" t="b">
        <v>0</v>
      </c>
      <c r="T3730" t="s">
        <v>8271</v>
      </c>
      <c r="U3730" t="s">
        <v>8317</v>
      </c>
      <c r="V3730" t="s">
        <v>8318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v>7.24</v>
      </c>
      <c r="G3731" t="s">
        <v>8221</v>
      </c>
      <c r="H3731" t="str">
        <f t="shared" si="232"/>
        <v>null</v>
      </c>
      <c r="I3731">
        <f t="shared" si="233"/>
        <v>5</v>
      </c>
      <c r="J3731">
        <v>5</v>
      </c>
      <c r="K3731" s="6">
        <v>72.400000000000006</v>
      </c>
      <c r="L3731" t="s">
        <v>8224</v>
      </c>
      <c r="M3731" t="s">
        <v>8246</v>
      </c>
      <c r="N3731">
        <v>1427082912</v>
      </c>
      <c r="O3731" s="11">
        <f t="shared" si="234"/>
        <v>42086.16333333333</v>
      </c>
      <c r="P3731">
        <v>1423198512</v>
      </c>
      <c r="Q3731" s="11">
        <f t="shared" si="235"/>
        <v>42041.205000000002</v>
      </c>
      <c r="R3731" t="b">
        <v>0</v>
      </c>
      <c r="S3731" t="b">
        <v>0</v>
      </c>
      <c r="T3731" t="s">
        <v>8271</v>
      </c>
      <c r="U3731" t="s">
        <v>8317</v>
      </c>
      <c r="V3731" t="s">
        <v>8318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v>10</v>
      </c>
      <c r="G3732" t="s">
        <v>8221</v>
      </c>
      <c r="H3732" t="str">
        <f t="shared" si="232"/>
        <v>null</v>
      </c>
      <c r="I3732">
        <f t="shared" si="233"/>
        <v>1</v>
      </c>
      <c r="J3732">
        <v>1</v>
      </c>
      <c r="K3732" s="6">
        <v>100</v>
      </c>
      <c r="L3732" t="s">
        <v>8224</v>
      </c>
      <c r="M3732" t="s">
        <v>8246</v>
      </c>
      <c r="N3732">
        <v>1439828159</v>
      </c>
      <c r="O3732" s="11">
        <f t="shared" si="234"/>
        <v>42233.677766203706</v>
      </c>
      <c r="P3732">
        <v>1437236159</v>
      </c>
      <c r="Q3732" s="11">
        <f t="shared" si="235"/>
        <v>42203.677766203706</v>
      </c>
      <c r="R3732" t="b">
        <v>0</v>
      </c>
      <c r="S3732" t="b">
        <v>0</v>
      </c>
      <c r="T3732" t="s">
        <v>8271</v>
      </c>
      <c r="U3732" t="s">
        <v>8317</v>
      </c>
      <c r="V3732" t="s">
        <v>8318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v>11.272727272727273</v>
      </c>
      <c r="G3733" t="s">
        <v>8221</v>
      </c>
      <c r="H3733" t="str">
        <f t="shared" si="232"/>
        <v>null</v>
      </c>
      <c r="I3733">
        <f t="shared" si="233"/>
        <v>12</v>
      </c>
      <c r="J3733">
        <v>12</v>
      </c>
      <c r="K3733" s="6">
        <v>51.666666666666664</v>
      </c>
      <c r="L3733" t="s">
        <v>8224</v>
      </c>
      <c r="M3733" t="s">
        <v>8246</v>
      </c>
      <c r="N3733">
        <v>1420860180</v>
      </c>
      <c r="O3733" s="11">
        <f t="shared" si="234"/>
        <v>42014.140972222223</v>
      </c>
      <c r="P3733">
        <v>1418234646</v>
      </c>
      <c r="Q3733" s="11">
        <f t="shared" si="235"/>
        <v>41983.752847222218</v>
      </c>
      <c r="R3733" t="b">
        <v>0</v>
      </c>
      <c r="S3733" t="b">
        <v>0</v>
      </c>
      <c r="T3733" t="s">
        <v>8271</v>
      </c>
      <c r="U3733" t="s">
        <v>8317</v>
      </c>
      <c r="V3733" t="s">
        <v>8318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v>15.411764705882353</v>
      </c>
      <c r="G3734" t="s">
        <v>8221</v>
      </c>
      <c r="H3734" t="str">
        <f t="shared" si="232"/>
        <v>null</v>
      </c>
      <c r="I3734">
        <f t="shared" si="233"/>
        <v>4</v>
      </c>
      <c r="J3734">
        <v>4</v>
      </c>
      <c r="K3734" s="6">
        <v>32.75</v>
      </c>
      <c r="L3734" t="s">
        <v>8233</v>
      </c>
      <c r="M3734" t="s">
        <v>8249</v>
      </c>
      <c r="N3734">
        <v>1422100800</v>
      </c>
      <c r="O3734" s="11">
        <f t="shared" si="234"/>
        <v>42028.5</v>
      </c>
      <c r="P3734">
        <v>1416932133</v>
      </c>
      <c r="Q3734" s="11">
        <f t="shared" si="235"/>
        <v>41968.677465277782</v>
      </c>
      <c r="R3734" t="b">
        <v>0</v>
      </c>
      <c r="S3734" t="b">
        <v>0</v>
      </c>
      <c r="T3734" t="s">
        <v>8271</v>
      </c>
      <c r="U3734" t="s">
        <v>8317</v>
      </c>
      <c r="V3734" t="s">
        <v>8318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v>0</v>
      </c>
      <c r="G3735" t="s">
        <v>8221</v>
      </c>
      <c r="H3735" t="str">
        <f t="shared" si="232"/>
        <v>null</v>
      </c>
      <c r="I3735">
        <f t="shared" si="233"/>
        <v>0</v>
      </c>
      <c r="J3735">
        <v>0</v>
      </c>
      <c r="K3735" s="7">
        <v>0</v>
      </c>
      <c r="L3735" t="s">
        <v>8224</v>
      </c>
      <c r="M3735" t="s">
        <v>8246</v>
      </c>
      <c r="N3735">
        <v>1429396200</v>
      </c>
      <c r="O3735" s="11">
        <f t="shared" si="234"/>
        <v>42112.9375</v>
      </c>
      <c r="P3735">
        <v>1428539708</v>
      </c>
      <c r="Q3735" s="11">
        <f t="shared" si="235"/>
        <v>42103.024398148147</v>
      </c>
      <c r="R3735" t="b">
        <v>0</v>
      </c>
      <c r="S3735" t="b">
        <v>0</v>
      </c>
      <c r="T3735" t="s">
        <v>8271</v>
      </c>
      <c r="U3735" t="s">
        <v>8317</v>
      </c>
      <c r="V3735" t="s">
        <v>8318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v>28.466666666666669</v>
      </c>
      <c r="G3736" t="s">
        <v>8221</v>
      </c>
      <c r="H3736" t="str">
        <f t="shared" si="232"/>
        <v>null</v>
      </c>
      <c r="I3736">
        <f t="shared" si="233"/>
        <v>7</v>
      </c>
      <c r="J3736">
        <v>7</v>
      </c>
      <c r="K3736" s="6">
        <v>61</v>
      </c>
      <c r="L3736" t="s">
        <v>8224</v>
      </c>
      <c r="M3736" t="s">
        <v>8246</v>
      </c>
      <c r="N3736">
        <v>1432589896</v>
      </c>
      <c r="O3736" s="11">
        <f t="shared" si="234"/>
        <v>42149.901574074072</v>
      </c>
      <c r="P3736">
        <v>1427405896</v>
      </c>
      <c r="Q3736" s="11">
        <f t="shared" si="235"/>
        <v>42089.901574074072</v>
      </c>
      <c r="R3736" t="b">
        <v>0</v>
      </c>
      <c r="S3736" t="b">
        <v>0</v>
      </c>
      <c r="T3736" t="s">
        <v>8271</v>
      </c>
      <c r="U3736" t="s">
        <v>8317</v>
      </c>
      <c r="V3736" t="s">
        <v>8318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v>13.333333333333334</v>
      </c>
      <c r="G3737" t="s">
        <v>8221</v>
      </c>
      <c r="H3737" t="str">
        <f t="shared" si="232"/>
        <v>null</v>
      </c>
      <c r="I3737">
        <f t="shared" si="233"/>
        <v>2</v>
      </c>
      <c r="J3737">
        <v>2</v>
      </c>
      <c r="K3737" s="6">
        <v>10</v>
      </c>
      <c r="L3737" t="s">
        <v>8225</v>
      </c>
      <c r="M3737" t="s">
        <v>8247</v>
      </c>
      <c r="N3737">
        <v>1432831089</v>
      </c>
      <c r="O3737" s="11">
        <f t="shared" si="234"/>
        <v>42152.693159722221</v>
      </c>
      <c r="P3737">
        <v>1430239089</v>
      </c>
      <c r="Q3737" s="11">
        <f t="shared" si="235"/>
        <v>42122.693159722221</v>
      </c>
      <c r="R3737" t="b">
        <v>0</v>
      </c>
      <c r="S3737" t="b">
        <v>0</v>
      </c>
      <c r="T3737" t="s">
        <v>8271</v>
      </c>
      <c r="U3737" t="s">
        <v>8317</v>
      </c>
      <c r="V3737" t="s">
        <v>8318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v>0.66666666666666674</v>
      </c>
      <c r="G3738" t="s">
        <v>8221</v>
      </c>
      <c r="H3738" t="str">
        <f t="shared" si="232"/>
        <v>null</v>
      </c>
      <c r="I3738">
        <f t="shared" si="233"/>
        <v>1</v>
      </c>
      <c r="J3738">
        <v>1</v>
      </c>
      <c r="K3738" s="6">
        <v>10</v>
      </c>
      <c r="L3738" t="s">
        <v>8225</v>
      </c>
      <c r="M3738" t="s">
        <v>8247</v>
      </c>
      <c r="N3738">
        <v>1427133600</v>
      </c>
      <c r="O3738" s="11">
        <f t="shared" si="234"/>
        <v>42086.75</v>
      </c>
      <c r="P3738">
        <v>1423847093</v>
      </c>
      <c r="Q3738" s="11">
        <f t="shared" si="235"/>
        <v>42048.711724537032</v>
      </c>
      <c r="R3738" t="b">
        <v>0</v>
      </c>
      <c r="S3738" t="b">
        <v>0</v>
      </c>
      <c r="T3738" t="s">
        <v>8271</v>
      </c>
      <c r="U3738" t="s">
        <v>8317</v>
      </c>
      <c r="V3738" t="s">
        <v>8318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v>21.428571428571427</v>
      </c>
      <c r="G3739" t="s">
        <v>8221</v>
      </c>
      <c r="H3739" t="str">
        <f t="shared" si="232"/>
        <v>null</v>
      </c>
      <c r="I3739">
        <f t="shared" si="233"/>
        <v>4</v>
      </c>
      <c r="J3739">
        <v>4</v>
      </c>
      <c r="K3739" s="6">
        <v>37.5</v>
      </c>
      <c r="L3739" t="s">
        <v>8224</v>
      </c>
      <c r="M3739" t="s">
        <v>8246</v>
      </c>
      <c r="N3739">
        <v>1447311540</v>
      </c>
      <c r="O3739" s="11">
        <f t="shared" si="234"/>
        <v>42320.290972222225</v>
      </c>
      <c r="P3739">
        <v>1445358903</v>
      </c>
      <c r="Q3739" s="11">
        <f t="shared" si="235"/>
        <v>42297.691006944442</v>
      </c>
      <c r="R3739" t="b">
        <v>0</v>
      </c>
      <c r="S3739" t="b">
        <v>0</v>
      </c>
      <c r="T3739" t="s">
        <v>8271</v>
      </c>
      <c r="U3739" t="s">
        <v>8317</v>
      </c>
      <c r="V3739" t="s">
        <v>8318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v>18</v>
      </c>
      <c r="G3740" t="s">
        <v>8221</v>
      </c>
      <c r="H3740" t="str">
        <f t="shared" si="232"/>
        <v>null</v>
      </c>
      <c r="I3740">
        <f t="shared" si="233"/>
        <v>6</v>
      </c>
      <c r="J3740">
        <v>6</v>
      </c>
      <c r="K3740" s="6">
        <v>45</v>
      </c>
      <c r="L3740" t="s">
        <v>8225</v>
      </c>
      <c r="M3740" t="s">
        <v>8247</v>
      </c>
      <c r="N3740">
        <v>1405461600</v>
      </c>
      <c r="O3740" s="11">
        <f t="shared" si="234"/>
        <v>41835.916666666664</v>
      </c>
      <c r="P3740">
        <v>1403562705</v>
      </c>
      <c r="Q3740" s="11">
        <f t="shared" si="235"/>
        <v>41813.938715277778</v>
      </c>
      <c r="R3740" t="b">
        <v>0</v>
      </c>
      <c r="S3740" t="b">
        <v>0</v>
      </c>
      <c r="T3740" t="s">
        <v>8271</v>
      </c>
      <c r="U3740" t="s">
        <v>8317</v>
      </c>
      <c r="V3740" t="s">
        <v>8318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v>20.125</v>
      </c>
      <c r="G3741" t="s">
        <v>8221</v>
      </c>
      <c r="H3741" t="str">
        <f t="shared" si="232"/>
        <v>null</v>
      </c>
      <c r="I3741">
        <f t="shared" si="233"/>
        <v>8</v>
      </c>
      <c r="J3741">
        <v>8</v>
      </c>
      <c r="K3741" s="6">
        <v>100.625</v>
      </c>
      <c r="L3741" t="s">
        <v>8225</v>
      </c>
      <c r="M3741" t="s">
        <v>8247</v>
      </c>
      <c r="N3741">
        <v>1468752468</v>
      </c>
      <c r="O3741" s="11">
        <f t="shared" si="234"/>
        <v>42568.449861111112</v>
      </c>
      <c r="P3741">
        <v>1467024468</v>
      </c>
      <c r="Q3741" s="11">
        <f t="shared" si="235"/>
        <v>42548.449861111112</v>
      </c>
      <c r="R3741" t="b">
        <v>0</v>
      </c>
      <c r="S3741" t="b">
        <v>0</v>
      </c>
      <c r="T3741" t="s">
        <v>8271</v>
      </c>
      <c r="U3741" t="s">
        <v>8317</v>
      </c>
      <c r="V3741" t="s">
        <v>8318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v>17.899999999999999</v>
      </c>
      <c r="G3742" t="s">
        <v>8221</v>
      </c>
      <c r="H3742" t="str">
        <f t="shared" si="232"/>
        <v>null</v>
      </c>
      <c r="I3742">
        <f t="shared" si="233"/>
        <v>14</v>
      </c>
      <c r="J3742">
        <v>14</v>
      </c>
      <c r="K3742" s="6">
        <v>25.571428571428573</v>
      </c>
      <c r="L3742" t="s">
        <v>8224</v>
      </c>
      <c r="M3742" t="s">
        <v>8246</v>
      </c>
      <c r="N3742">
        <v>1407808438</v>
      </c>
      <c r="O3742" s="11">
        <f t="shared" si="234"/>
        <v>41863.079143518517</v>
      </c>
      <c r="P3742">
        <v>1405217355</v>
      </c>
      <c r="Q3742" s="11">
        <f t="shared" si="235"/>
        <v>41833.089756944442</v>
      </c>
      <c r="R3742" t="b">
        <v>0</v>
      </c>
      <c r="S3742" t="b">
        <v>0</v>
      </c>
      <c r="T3742" t="s">
        <v>8271</v>
      </c>
      <c r="U3742" t="s">
        <v>8317</v>
      </c>
      <c r="V3742" t="s">
        <v>8318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v>0</v>
      </c>
      <c r="G3743" t="s">
        <v>8221</v>
      </c>
      <c r="H3743" t="str">
        <f t="shared" si="232"/>
        <v>null</v>
      </c>
      <c r="I3743">
        <f t="shared" si="233"/>
        <v>0</v>
      </c>
      <c r="J3743">
        <v>0</v>
      </c>
      <c r="K3743" s="7">
        <v>0</v>
      </c>
      <c r="L3743" t="s">
        <v>8224</v>
      </c>
      <c r="M3743" t="s">
        <v>8246</v>
      </c>
      <c r="N3743">
        <v>1450389950</v>
      </c>
      <c r="O3743" s="11">
        <f t="shared" si="234"/>
        <v>42355.920717592591</v>
      </c>
      <c r="P3743">
        <v>1447797950</v>
      </c>
      <c r="Q3743" s="11">
        <f t="shared" si="235"/>
        <v>42325.920717592591</v>
      </c>
      <c r="R3743" t="b">
        <v>0</v>
      </c>
      <c r="S3743" t="b">
        <v>0</v>
      </c>
      <c r="T3743" t="s">
        <v>8271</v>
      </c>
      <c r="U3743" t="s">
        <v>8317</v>
      </c>
      <c r="V3743" t="s">
        <v>8318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v>2</v>
      </c>
      <c r="G3744" t="s">
        <v>8221</v>
      </c>
      <c r="H3744" t="str">
        <f t="shared" si="232"/>
        <v>null</v>
      </c>
      <c r="I3744">
        <f t="shared" si="233"/>
        <v>4</v>
      </c>
      <c r="J3744">
        <v>4</v>
      </c>
      <c r="K3744" s="6">
        <v>25</v>
      </c>
      <c r="L3744" t="s">
        <v>8224</v>
      </c>
      <c r="M3744" t="s">
        <v>8246</v>
      </c>
      <c r="N3744">
        <v>1409980144</v>
      </c>
      <c r="O3744" s="11">
        <f t="shared" si="234"/>
        <v>41888.214629629627</v>
      </c>
      <c r="P3744">
        <v>1407388144</v>
      </c>
      <c r="Q3744" s="11">
        <f t="shared" si="235"/>
        <v>41858.214629629627</v>
      </c>
      <c r="R3744" t="b">
        <v>0</v>
      </c>
      <c r="S3744" t="b">
        <v>0</v>
      </c>
      <c r="T3744" t="s">
        <v>8271</v>
      </c>
      <c r="U3744" t="s">
        <v>8317</v>
      </c>
      <c r="V3744" t="s">
        <v>8318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v>0</v>
      </c>
      <c r="G3745" t="s">
        <v>8221</v>
      </c>
      <c r="H3745" t="str">
        <f t="shared" si="232"/>
        <v>null</v>
      </c>
      <c r="I3745">
        <f t="shared" si="233"/>
        <v>0</v>
      </c>
      <c r="J3745">
        <v>0</v>
      </c>
      <c r="K3745" s="7">
        <v>0</v>
      </c>
      <c r="L3745" t="s">
        <v>8224</v>
      </c>
      <c r="M3745" t="s">
        <v>8246</v>
      </c>
      <c r="N3745">
        <v>1404406964</v>
      </c>
      <c r="O3745" s="11">
        <f t="shared" si="234"/>
        <v>41823.710231481484</v>
      </c>
      <c r="P3745">
        <v>1401814964</v>
      </c>
      <c r="Q3745" s="11">
        <f t="shared" si="235"/>
        <v>41793.710231481484</v>
      </c>
      <c r="R3745" t="b">
        <v>0</v>
      </c>
      <c r="S3745" t="b">
        <v>0</v>
      </c>
      <c r="T3745" t="s">
        <v>8271</v>
      </c>
      <c r="U3745" t="s">
        <v>8317</v>
      </c>
      <c r="V3745" t="s">
        <v>8318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v>0</v>
      </c>
      <c r="G3746" t="s">
        <v>8221</v>
      </c>
      <c r="H3746" t="str">
        <f t="shared" si="232"/>
        <v>null</v>
      </c>
      <c r="I3746">
        <f t="shared" si="233"/>
        <v>0</v>
      </c>
      <c r="J3746">
        <v>0</v>
      </c>
      <c r="K3746" s="7">
        <v>0</v>
      </c>
      <c r="L3746" t="s">
        <v>8224</v>
      </c>
      <c r="M3746" t="s">
        <v>8246</v>
      </c>
      <c r="N3746">
        <v>1404532740</v>
      </c>
      <c r="O3746" s="11">
        <f t="shared" si="234"/>
        <v>41825.165972222225</v>
      </c>
      <c r="P3746">
        <v>1401823952</v>
      </c>
      <c r="Q3746" s="11">
        <f t="shared" si="235"/>
        <v>41793.814259259263</v>
      </c>
      <c r="R3746" t="b">
        <v>0</v>
      </c>
      <c r="S3746" t="b">
        <v>0</v>
      </c>
      <c r="T3746" t="s">
        <v>8271</v>
      </c>
      <c r="U3746" t="s">
        <v>8317</v>
      </c>
      <c r="V3746" t="s">
        <v>8318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v>10</v>
      </c>
      <c r="G3747" t="s">
        <v>8221</v>
      </c>
      <c r="H3747" t="str">
        <f t="shared" si="232"/>
        <v>null</v>
      </c>
      <c r="I3747">
        <f t="shared" si="233"/>
        <v>1</v>
      </c>
      <c r="J3747">
        <v>1</v>
      </c>
      <c r="K3747" s="6">
        <v>10</v>
      </c>
      <c r="L3747" t="s">
        <v>8224</v>
      </c>
      <c r="M3747" t="s">
        <v>8246</v>
      </c>
      <c r="N3747">
        <v>1407689102</v>
      </c>
      <c r="O3747" s="11">
        <f t="shared" si="234"/>
        <v>41861.697939814818</v>
      </c>
      <c r="P3747">
        <v>1405097102</v>
      </c>
      <c r="Q3747" s="11">
        <f t="shared" si="235"/>
        <v>41831.697939814818</v>
      </c>
      <c r="R3747" t="b">
        <v>0</v>
      </c>
      <c r="S3747" t="b">
        <v>0</v>
      </c>
      <c r="T3747" t="s">
        <v>8271</v>
      </c>
      <c r="U3747" t="s">
        <v>8317</v>
      </c>
      <c r="V3747" t="s">
        <v>8318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v>2.3764705882352941</v>
      </c>
      <c r="G3748" t="s">
        <v>8221</v>
      </c>
      <c r="H3748" t="str">
        <f t="shared" si="232"/>
        <v>null</v>
      </c>
      <c r="I3748">
        <f t="shared" si="233"/>
        <v>1</v>
      </c>
      <c r="J3748">
        <v>1</v>
      </c>
      <c r="K3748" s="6">
        <v>202</v>
      </c>
      <c r="L3748" t="s">
        <v>8224</v>
      </c>
      <c r="M3748" t="s">
        <v>8246</v>
      </c>
      <c r="N3748">
        <v>1475918439</v>
      </c>
      <c r="O3748" s="11">
        <f t="shared" si="234"/>
        <v>42651.389340277776</v>
      </c>
      <c r="P3748">
        <v>1473326439</v>
      </c>
      <c r="Q3748" s="11">
        <f t="shared" si="235"/>
        <v>42621.389340277776</v>
      </c>
      <c r="R3748" t="b">
        <v>0</v>
      </c>
      <c r="S3748" t="b">
        <v>0</v>
      </c>
      <c r="T3748" t="s">
        <v>8271</v>
      </c>
      <c r="U3748" t="s">
        <v>8317</v>
      </c>
      <c r="V3748" t="s">
        <v>8318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v>1</v>
      </c>
      <c r="G3749" t="s">
        <v>8221</v>
      </c>
      <c r="H3749" t="str">
        <f t="shared" si="232"/>
        <v>null</v>
      </c>
      <c r="I3749">
        <f t="shared" si="233"/>
        <v>1</v>
      </c>
      <c r="J3749">
        <v>1</v>
      </c>
      <c r="K3749" s="6">
        <v>25</v>
      </c>
      <c r="L3749" t="s">
        <v>8225</v>
      </c>
      <c r="M3749" t="s">
        <v>8247</v>
      </c>
      <c r="N3749">
        <v>1436137140</v>
      </c>
      <c r="O3749" s="11">
        <f t="shared" si="234"/>
        <v>42190.957638888889</v>
      </c>
      <c r="P3749">
        <v>1433833896</v>
      </c>
      <c r="Q3749" s="11">
        <f t="shared" si="235"/>
        <v>42164.299722222218</v>
      </c>
      <c r="R3749" t="b">
        <v>0</v>
      </c>
      <c r="S3749" t="b">
        <v>0</v>
      </c>
      <c r="T3749" t="s">
        <v>8271</v>
      </c>
      <c r="U3749" t="s">
        <v>8317</v>
      </c>
      <c r="V3749" t="s">
        <v>8318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v>103.52</v>
      </c>
      <c r="G3750" t="s">
        <v>8219</v>
      </c>
      <c r="H3750">
        <f t="shared" si="232"/>
        <v>52</v>
      </c>
      <c r="I3750" t="str">
        <f t="shared" si="233"/>
        <v>null</v>
      </c>
      <c r="J3750">
        <v>52</v>
      </c>
      <c r="K3750" s="6">
        <v>99.538461538461533</v>
      </c>
      <c r="L3750" t="s">
        <v>8224</v>
      </c>
      <c r="M3750" t="s">
        <v>8246</v>
      </c>
      <c r="N3750">
        <v>1455602340</v>
      </c>
      <c r="O3750" s="11">
        <f t="shared" si="234"/>
        <v>42416.249305555553</v>
      </c>
      <c r="P3750">
        <v>1453827436</v>
      </c>
      <c r="Q3750" s="11">
        <f t="shared" si="235"/>
        <v>42395.706435185188</v>
      </c>
      <c r="R3750" t="b">
        <v>0</v>
      </c>
      <c r="S3750" t="b">
        <v>1</v>
      </c>
      <c r="T3750" t="s">
        <v>8305</v>
      </c>
      <c r="U3750" t="s">
        <v>8317</v>
      </c>
      <c r="V3750" t="s">
        <v>8359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v>105</v>
      </c>
      <c r="G3751" t="s">
        <v>8219</v>
      </c>
      <c r="H3751">
        <f t="shared" si="232"/>
        <v>7</v>
      </c>
      <c r="I3751" t="str">
        <f t="shared" si="233"/>
        <v>null</v>
      </c>
      <c r="J3751">
        <v>7</v>
      </c>
      <c r="K3751" s="6">
        <v>75</v>
      </c>
      <c r="L3751" t="s">
        <v>8224</v>
      </c>
      <c r="M3751" t="s">
        <v>8246</v>
      </c>
      <c r="N3751">
        <v>1461902340</v>
      </c>
      <c r="O3751" s="11">
        <f t="shared" si="234"/>
        <v>42489.165972222225</v>
      </c>
      <c r="P3751">
        <v>1459220588</v>
      </c>
      <c r="Q3751" s="11">
        <f t="shared" si="235"/>
        <v>42458.127175925925</v>
      </c>
      <c r="R3751" t="b">
        <v>0</v>
      </c>
      <c r="S3751" t="b">
        <v>1</v>
      </c>
      <c r="T3751" t="s">
        <v>8305</v>
      </c>
      <c r="U3751" t="s">
        <v>8317</v>
      </c>
      <c r="V3751" t="s">
        <v>8359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v>100.44999999999999</v>
      </c>
      <c r="G3752" t="s">
        <v>8219</v>
      </c>
      <c r="H3752">
        <f t="shared" si="232"/>
        <v>28</v>
      </c>
      <c r="I3752" t="str">
        <f t="shared" si="233"/>
        <v>null</v>
      </c>
      <c r="J3752">
        <v>28</v>
      </c>
      <c r="K3752" s="6">
        <v>215.25</v>
      </c>
      <c r="L3752" t="s">
        <v>8224</v>
      </c>
      <c r="M3752" t="s">
        <v>8246</v>
      </c>
      <c r="N3752">
        <v>1423555140</v>
      </c>
      <c r="O3752" s="11">
        <f t="shared" si="234"/>
        <v>42045.332638888889</v>
      </c>
      <c r="P3752">
        <v>1421105608</v>
      </c>
      <c r="Q3752" s="11">
        <f t="shared" si="235"/>
        <v>42016.981574074074</v>
      </c>
      <c r="R3752" t="b">
        <v>0</v>
      </c>
      <c r="S3752" t="b">
        <v>1</v>
      </c>
      <c r="T3752" t="s">
        <v>8305</v>
      </c>
      <c r="U3752" t="s">
        <v>8317</v>
      </c>
      <c r="V3752" t="s">
        <v>8359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v>132.6</v>
      </c>
      <c r="G3753" t="s">
        <v>8219</v>
      </c>
      <c r="H3753">
        <f t="shared" si="232"/>
        <v>11</v>
      </c>
      <c r="I3753" t="str">
        <f t="shared" si="233"/>
        <v>null</v>
      </c>
      <c r="J3753">
        <v>11</v>
      </c>
      <c r="K3753" s="6">
        <v>120.54545454545455</v>
      </c>
      <c r="L3753" t="s">
        <v>8224</v>
      </c>
      <c r="M3753" t="s">
        <v>8246</v>
      </c>
      <c r="N3753">
        <v>1459641073</v>
      </c>
      <c r="O3753" s="11">
        <f t="shared" si="234"/>
        <v>42462.993900462956</v>
      </c>
      <c r="P3753">
        <v>1454460673</v>
      </c>
      <c r="Q3753" s="11">
        <f t="shared" si="235"/>
        <v>42403.035567129627</v>
      </c>
      <c r="R3753" t="b">
        <v>0</v>
      </c>
      <c r="S3753" t="b">
        <v>1</v>
      </c>
      <c r="T3753" t="s">
        <v>8305</v>
      </c>
      <c r="U3753" t="s">
        <v>8317</v>
      </c>
      <c r="V3753" t="s">
        <v>8359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v>112.99999999999999</v>
      </c>
      <c r="G3754" t="s">
        <v>8219</v>
      </c>
      <c r="H3754">
        <f t="shared" si="232"/>
        <v>15</v>
      </c>
      <c r="I3754" t="str">
        <f t="shared" si="233"/>
        <v>null</v>
      </c>
      <c r="J3754">
        <v>15</v>
      </c>
      <c r="K3754" s="6">
        <v>37.666666666666664</v>
      </c>
      <c r="L3754" t="s">
        <v>8225</v>
      </c>
      <c r="M3754" t="s">
        <v>8247</v>
      </c>
      <c r="N3754">
        <v>1476651600</v>
      </c>
      <c r="O3754" s="11">
        <f t="shared" si="234"/>
        <v>42659.875</v>
      </c>
      <c r="P3754">
        <v>1473189335</v>
      </c>
      <c r="Q3754" s="11">
        <f t="shared" si="235"/>
        <v>42619.802488425921</v>
      </c>
      <c r="R3754" t="b">
        <v>0</v>
      </c>
      <c r="S3754" t="b">
        <v>1</v>
      </c>
      <c r="T3754" t="s">
        <v>8305</v>
      </c>
      <c r="U3754" t="s">
        <v>8317</v>
      </c>
      <c r="V3754" t="s">
        <v>8359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v>103.34</v>
      </c>
      <c r="G3755" t="s">
        <v>8219</v>
      </c>
      <c r="H3755">
        <f t="shared" si="232"/>
        <v>30</v>
      </c>
      <c r="I3755" t="str">
        <f t="shared" si="233"/>
        <v>null</v>
      </c>
      <c r="J3755">
        <v>30</v>
      </c>
      <c r="K3755" s="6">
        <v>172.23333333333332</v>
      </c>
      <c r="L3755" t="s">
        <v>8224</v>
      </c>
      <c r="M3755" t="s">
        <v>8246</v>
      </c>
      <c r="N3755">
        <v>1433289600</v>
      </c>
      <c r="O3755" s="11">
        <f t="shared" si="234"/>
        <v>42158</v>
      </c>
      <c r="P3755">
        <v>1430768800</v>
      </c>
      <c r="Q3755" s="11">
        <f t="shared" si="235"/>
        <v>42128.824074074073</v>
      </c>
      <c r="R3755" t="b">
        <v>0</v>
      </c>
      <c r="S3755" t="b">
        <v>1</v>
      </c>
      <c r="T3755" t="s">
        <v>8305</v>
      </c>
      <c r="U3755" t="s">
        <v>8317</v>
      </c>
      <c r="V3755" t="s">
        <v>8359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v>120</v>
      </c>
      <c r="G3756" t="s">
        <v>8219</v>
      </c>
      <c r="H3756">
        <f t="shared" si="232"/>
        <v>27</v>
      </c>
      <c r="I3756" t="str">
        <f t="shared" si="233"/>
        <v>null</v>
      </c>
      <c r="J3756">
        <v>27</v>
      </c>
      <c r="K3756" s="6">
        <v>111.11111111111111</v>
      </c>
      <c r="L3756" t="s">
        <v>8224</v>
      </c>
      <c r="M3756" t="s">
        <v>8246</v>
      </c>
      <c r="N3756">
        <v>1406350740</v>
      </c>
      <c r="O3756" s="11">
        <f t="shared" si="234"/>
        <v>41846.207638888889</v>
      </c>
      <c r="P3756">
        <v>1403125737</v>
      </c>
      <c r="Q3756" s="11">
        <f t="shared" si="235"/>
        <v>41808.881215277775</v>
      </c>
      <c r="R3756" t="b">
        <v>0</v>
      </c>
      <c r="S3756" t="b">
        <v>1</v>
      </c>
      <c r="T3756" t="s">
        <v>8305</v>
      </c>
      <c r="U3756" t="s">
        <v>8317</v>
      </c>
      <c r="V3756" t="s">
        <v>8359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v>129.63636363636363</v>
      </c>
      <c r="G3757" t="s">
        <v>8219</v>
      </c>
      <c r="H3757">
        <f t="shared" si="232"/>
        <v>28</v>
      </c>
      <c r="I3757" t="str">
        <f t="shared" si="233"/>
        <v>null</v>
      </c>
      <c r="J3757">
        <v>28</v>
      </c>
      <c r="K3757" s="6">
        <v>25.464285714285715</v>
      </c>
      <c r="L3757" t="s">
        <v>8225</v>
      </c>
      <c r="M3757" t="s">
        <v>8247</v>
      </c>
      <c r="N3757">
        <v>1460753307</v>
      </c>
      <c r="O3757" s="11">
        <f t="shared" si="234"/>
        <v>42475.866979166662</v>
      </c>
      <c r="P3757">
        <v>1458161307</v>
      </c>
      <c r="Q3757" s="11">
        <f t="shared" si="235"/>
        <v>42445.866979166662</v>
      </c>
      <c r="R3757" t="b">
        <v>0</v>
      </c>
      <c r="S3757" t="b">
        <v>1</v>
      </c>
      <c r="T3757" t="s">
        <v>8305</v>
      </c>
      <c r="U3757" t="s">
        <v>8317</v>
      </c>
      <c r="V3757" t="s">
        <v>8359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v>101.11111111111111</v>
      </c>
      <c r="G3758" t="s">
        <v>8219</v>
      </c>
      <c r="H3758">
        <f t="shared" si="232"/>
        <v>17</v>
      </c>
      <c r="I3758" t="str">
        <f t="shared" si="233"/>
        <v>null</v>
      </c>
      <c r="J3758">
        <v>17</v>
      </c>
      <c r="K3758" s="6">
        <v>267.64705882352939</v>
      </c>
      <c r="L3758" t="s">
        <v>8224</v>
      </c>
      <c r="M3758" t="s">
        <v>8246</v>
      </c>
      <c r="N3758">
        <v>1402515198</v>
      </c>
      <c r="O3758" s="11">
        <f t="shared" si="234"/>
        <v>41801.814791666664</v>
      </c>
      <c r="P3758">
        <v>1399923198</v>
      </c>
      <c r="Q3758" s="11">
        <f t="shared" si="235"/>
        <v>41771.814791666664</v>
      </c>
      <c r="R3758" t="b">
        <v>0</v>
      </c>
      <c r="S3758" t="b">
        <v>1</v>
      </c>
      <c r="T3758" t="s">
        <v>8305</v>
      </c>
      <c r="U3758" t="s">
        <v>8317</v>
      </c>
      <c r="V3758" t="s">
        <v>8359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v>108.51428571428572</v>
      </c>
      <c r="G3759" t="s">
        <v>8219</v>
      </c>
      <c r="H3759">
        <f t="shared" si="232"/>
        <v>50</v>
      </c>
      <c r="I3759" t="str">
        <f t="shared" si="233"/>
        <v>null</v>
      </c>
      <c r="J3759">
        <v>50</v>
      </c>
      <c r="K3759" s="6">
        <v>75.959999999999994</v>
      </c>
      <c r="L3759" t="s">
        <v>8224</v>
      </c>
      <c r="M3759" t="s">
        <v>8246</v>
      </c>
      <c r="N3759">
        <v>1417465515</v>
      </c>
      <c r="O3759" s="11">
        <f t="shared" si="234"/>
        <v>41974.850868055553</v>
      </c>
      <c r="P3759">
        <v>1415737515</v>
      </c>
      <c r="Q3759" s="11">
        <f t="shared" si="235"/>
        <v>41954.850868055553</v>
      </c>
      <c r="R3759" t="b">
        <v>0</v>
      </c>
      <c r="S3759" t="b">
        <v>1</v>
      </c>
      <c r="T3759" t="s">
        <v>8305</v>
      </c>
      <c r="U3759" t="s">
        <v>8317</v>
      </c>
      <c r="V3759" t="s">
        <v>8359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v>102.33333333333334</v>
      </c>
      <c r="G3760" t="s">
        <v>8219</v>
      </c>
      <c r="H3760">
        <f t="shared" si="232"/>
        <v>26</v>
      </c>
      <c r="I3760" t="str">
        <f t="shared" si="233"/>
        <v>null</v>
      </c>
      <c r="J3760">
        <v>26</v>
      </c>
      <c r="K3760" s="6">
        <v>59.03846153846154</v>
      </c>
      <c r="L3760" t="s">
        <v>8224</v>
      </c>
      <c r="M3760" t="s">
        <v>8246</v>
      </c>
      <c r="N3760">
        <v>1400475600</v>
      </c>
      <c r="O3760" s="11">
        <f t="shared" si="234"/>
        <v>41778.208333333336</v>
      </c>
      <c r="P3760">
        <v>1397819938</v>
      </c>
      <c r="Q3760" s="11">
        <f t="shared" si="235"/>
        <v>41747.471504629626</v>
      </c>
      <c r="R3760" t="b">
        <v>0</v>
      </c>
      <c r="S3760" t="b">
        <v>1</v>
      </c>
      <c r="T3760" t="s">
        <v>8305</v>
      </c>
      <c r="U3760" t="s">
        <v>8317</v>
      </c>
      <c r="V3760" t="s">
        <v>8359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v>110.24425000000002</v>
      </c>
      <c r="G3761" t="s">
        <v>8219</v>
      </c>
      <c r="H3761">
        <f t="shared" si="232"/>
        <v>88</v>
      </c>
      <c r="I3761" t="str">
        <f t="shared" si="233"/>
        <v>null</v>
      </c>
      <c r="J3761">
        <v>88</v>
      </c>
      <c r="K3761" s="6">
        <v>50.111022727272733</v>
      </c>
      <c r="L3761" t="s">
        <v>8224</v>
      </c>
      <c r="M3761" t="s">
        <v>8246</v>
      </c>
      <c r="N3761">
        <v>1440556553</v>
      </c>
      <c r="O3761" s="11">
        <f t="shared" si="234"/>
        <v>42242.108252314814</v>
      </c>
      <c r="P3761">
        <v>1435372553</v>
      </c>
      <c r="Q3761" s="11">
        <f t="shared" si="235"/>
        <v>42182.108252314814</v>
      </c>
      <c r="R3761" t="b">
        <v>0</v>
      </c>
      <c r="S3761" t="b">
        <v>1</v>
      </c>
      <c r="T3761" t="s">
        <v>8305</v>
      </c>
      <c r="U3761" t="s">
        <v>8317</v>
      </c>
      <c r="V3761" t="s">
        <v>8359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v>101.0154</v>
      </c>
      <c r="G3762" t="s">
        <v>8219</v>
      </c>
      <c r="H3762">
        <f t="shared" si="232"/>
        <v>91</v>
      </c>
      <c r="I3762" t="str">
        <f t="shared" si="233"/>
        <v>null</v>
      </c>
      <c r="J3762">
        <v>91</v>
      </c>
      <c r="K3762" s="6">
        <v>55.502967032967035</v>
      </c>
      <c r="L3762" t="s">
        <v>8224</v>
      </c>
      <c r="M3762" t="s">
        <v>8246</v>
      </c>
      <c r="N3762">
        <v>1399293386</v>
      </c>
      <c r="O3762" s="11">
        <f t="shared" si="234"/>
        <v>41764.525300925925</v>
      </c>
      <c r="P3762">
        <v>1397133386</v>
      </c>
      <c r="Q3762" s="11">
        <f t="shared" si="235"/>
        <v>41739.525300925925</v>
      </c>
      <c r="R3762" t="b">
        <v>0</v>
      </c>
      <c r="S3762" t="b">
        <v>1</v>
      </c>
      <c r="T3762" t="s">
        <v>8305</v>
      </c>
      <c r="U3762" t="s">
        <v>8317</v>
      </c>
      <c r="V3762" t="s">
        <v>8359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v>100</v>
      </c>
      <c r="G3763" t="s">
        <v>8219</v>
      </c>
      <c r="H3763">
        <f t="shared" si="232"/>
        <v>3</v>
      </c>
      <c r="I3763" t="str">
        <f t="shared" si="233"/>
        <v>null</v>
      </c>
      <c r="J3763">
        <v>3</v>
      </c>
      <c r="K3763" s="6">
        <v>166.66666666666666</v>
      </c>
      <c r="L3763" t="s">
        <v>8225</v>
      </c>
      <c r="M3763" t="s">
        <v>8247</v>
      </c>
      <c r="N3763">
        <v>1439247600</v>
      </c>
      <c r="O3763" s="11">
        <f t="shared" si="234"/>
        <v>42226.958333333328</v>
      </c>
      <c r="P3763">
        <v>1434625937</v>
      </c>
      <c r="Q3763" s="11">
        <f t="shared" si="235"/>
        <v>42173.466863425929</v>
      </c>
      <c r="R3763" t="b">
        <v>0</v>
      </c>
      <c r="S3763" t="b">
        <v>1</v>
      </c>
      <c r="T3763" t="s">
        <v>8305</v>
      </c>
      <c r="U3763" t="s">
        <v>8317</v>
      </c>
      <c r="V3763" t="s">
        <v>8359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v>106.24</v>
      </c>
      <c r="G3764" t="s">
        <v>8219</v>
      </c>
      <c r="H3764">
        <f t="shared" si="232"/>
        <v>28</v>
      </c>
      <c r="I3764" t="str">
        <f t="shared" si="233"/>
        <v>null</v>
      </c>
      <c r="J3764">
        <v>28</v>
      </c>
      <c r="K3764" s="6">
        <v>47.428571428571431</v>
      </c>
      <c r="L3764" t="s">
        <v>8225</v>
      </c>
      <c r="M3764" t="s">
        <v>8247</v>
      </c>
      <c r="N3764">
        <v>1438543889</v>
      </c>
      <c r="O3764" s="11">
        <f t="shared" si="234"/>
        <v>42218.813530092593</v>
      </c>
      <c r="P3764">
        <v>1436383889</v>
      </c>
      <c r="Q3764" s="11">
        <f t="shared" si="235"/>
        <v>42193.813530092593</v>
      </c>
      <c r="R3764" t="b">
        <v>0</v>
      </c>
      <c r="S3764" t="b">
        <v>1</v>
      </c>
      <c r="T3764" t="s">
        <v>8305</v>
      </c>
      <c r="U3764" t="s">
        <v>8317</v>
      </c>
      <c r="V3764" t="s">
        <v>8359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v>100</v>
      </c>
      <c r="G3765" t="s">
        <v>8219</v>
      </c>
      <c r="H3765">
        <f t="shared" si="232"/>
        <v>77</v>
      </c>
      <c r="I3765" t="str">
        <f t="shared" si="233"/>
        <v>null</v>
      </c>
      <c r="J3765">
        <v>77</v>
      </c>
      <c r="K3765" s="6">
        <v>64.935064935064929</v>
      </c>
      <c r="L3765" t="s">
        <v>8224</v>
      </c>
      <c r="M3765" t="s">
        <v>8246</v>
      </c>
      <c r="N3765">
        <v>1427907626</v>
      </c>
      <c r="O3765" s="11">
        <f t="shared" si="234"/>
        <v>42095.708634259259</v>
      </c>
      <c r="P3765">
        <v>1425319226</v>
      </c>
      <c r="Q3765" s="11">
        <f t="shared" si="235"/>
        <v>42065.750300925924</v>
      </c>
      <c r="R3765" t="b">
        <v>0</v>
      </c>
      <c r="S3765" t="b">
        <v>1</v>
      </c>
      <c r="T3765" t="s">
        <v>8305</v>
      </c>
      <c r="U3765" t="s">
        <v>8317</v>
      </c>
      <c r="V3765" t="s">
        <v>8359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v>100</v>
      </c>
      <c r="G3766" t="s">
        <v>8219</v>
      </c>
      <c r="H3766">
        <f t="shared" si="232"/>
        <v>27</v>
      </c>
      <c r="I3766" t="str">
        <f t="shared" si="233"/>
        <v>null</v>
      </c>
      <c r="J3766">
        <v>27</v>
      </c>
      <c r="K3766" s="6">
        <v>55.555555555555557</v>
      </c>
      <c r="L3766" t="s">
        <v>8224</v>
      </c>
      <c r="M3766" t="s">
        <v>8246</v>
      </c>
      <c r="N3766">
        <v>1464482160</v>
      </c>
      <c r="O3766" s="11">
        <f t="shared" si="234"/>
        <v>42519.024999999994</v>
      </c>
      <c r="P3766">
        <v>1462824832</v>
      </c>
      <c r="Q3766" s="11">
        <f t="shared" si="235"/>
        <v>42499.842962962968</v>
      </c>
      <c r="R3766" t="b">
        <v>0</v>
      </c>
      <c r="S3766" t="b">
        <v>1</v>
      </c>
      <c r="T3766" t="s">
        <v>8305</v>
      </c>
      <c r="U3766" t="s">
        <v>8317</v>
      </c>
      <c r="V3766" t="s">
        <v>8359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v>113.45714285714286</v>
      </c>
      <c r="G3767" t="s">
        <v>8219</v>
      </c>
      <c r="H3767">
        <f t="shared" si="232"/>
        <v>107</v>
      </c>
      <c r="I3767" t="str">
        <f t="shared" si="233"/>
        <v>null</v>
      </c>
      <c r="J3767">
        <v>107</v>
      </c>
      <c r="K3767" s="6">
        <v>74.224299065420567</v>
      </c>
      <c r="L3767" t="s">
        <v>8224</v>
      </c>
      <c r="M3767" t="s">
        <v>8246</v>
      </c>
      <c r="N3767">
        <v>1406745482</v>
      </c>
      <c r="O3767" s="11">
        <f t="shared" si="234"/>
        <v>41850.776412037041</v>
      </c>
      <c r="P3767">
        <v>1404153482</v>
      </c>
      <c r="Q3767" s="11">
        <f t="shared" si="235"/>
        <v>41820.776412037041</v>
      </c>
      <c r="R3767" t="b">
        <v>0</v>
      </c>
      <c r="S3767" t="b">
        <v>1</v>
      </c>
      <c r="T3767" t="s">
        <v>8305</v>
      </c>
      <c r="U3767" t="s">
        <v>8317</v>
      </c>
      <c r="V3767" t="s">
        <v>8359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v>102.65010000000001</v>
      </c>
      <c r="G3768" t="s">
        <v>8219</v>
      </c>
      <c r="H3768">
        <f t="shared" si="232"/>
        <v>96</v>
      </c>
      <c r="I3768" t="str">
        <f t="shared" si="233"/>
        <v>null</v>
      </c>
      <c r="J3768">
        <v>96</v>
      </c>
      <c r="K3768" s="6">
        <v>106.9271875</v>
      </c>
      <c r="L3768" t="s">
        <v>8224</v>
      </c>
      <c r="M3768" t="s">
        <v>8246</v>
      </c>
      <c r="N3768">
        <v>1404360045</v>
      </c>
      <c r="O3768" s="11">
        <f t="shared" si="234"/>
        <v>41823.167187500003</v>
      </c>
      <c r="P3768">
        <v>1401336045</v>
      </c>
      <c r="Q3768" s="11">
        <f t="shared" si="235"/>
        <v>41788.167187500003</v>
      </c>
      <c r="R3768" t="b">
        <v>0</v>
      </c>
      <c r="S3768" t="b">
        <v>1</v>
      </c>
      <c r="T3768" t="s">
        <v>8305</v>
      </c>
      <c r="U3768" t="s">
        <v>8317</v>
      </c>
      <c r="V3768" t="s">
        <v>8359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v>116.75</v>
      </c>
      <c r="G3769" t="s">
        <v>8219</v>
      </c>
      <c r="H3769">
        <f t="shared" si="232"/>
        <v>56</v>
      </c>
      <c r="I3769" t="str">
        <f t="shared" si="233"/>
        <v>null</v>
      </c>
      <c r="J3769">
        <v>56</v>
      </c>
      <c r="K3769" s="6">
        <v>41.696428571428569</v>
      </c>
      <c r="L3769" t="s">
        <v>8224</v>
      </c>
      <c r="M3769" t="s">
        <v>8246</v>
      </c>
      <c r="N3769">
        <v>1425185940</v>
      </c>
      <c r="O3769" s="11">
        <f t="shared" si="234"/>
        <v>42064.207638888889</v>
      </c>
      <c r="P3769">
        <v>1423960097</v>
      </c>
      <c r="Q3769" s="11">
        <f t="shared" si="235"/>
        <v>42050.019641203704</v>
      </c>
      <c r="R3769" t="b">
        <v>0</v>
      </c>
      <c r="S3769" t="b">
        <v>1</v>
      </c>
      <c r="T3769" t="s">
        <v>8305</v>
      </c>
      <c r="U3769" t="s">
        <v>8317</v>
      </c>
      <c r="V3769" t="s">
        <v>8359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v>107.65274999999998</v>
      </c>
      <c r="G3770" t="s">
        <v>8219</v>
      </c>
      <c r="H3770">
        <f t="shared" si="232"/>
        <v>58</v>
      </c>
      <c r="I3770" t="str">
        <f t="shared" si="233"/>
        <v>null</v>
      </c>
      <c r="J3770">
        <v>58</v>
      </c>
      <c r="K3770" s="6">
        <v>74.243275862068955</v>
      </c>
      <c r="L3770" t="s">
        <v>8224</v>
      </c>
      <c r="M3770" t="s">
        <v>8246</v>
      </c>
      <c r="N3770">
        <v>1402594090</v>
      </c>
      <c r="O3770" s="11">
        <f t="shared" si="234"/>
        <v>41802.727893518517</v>
      </c>
      <c r="P3770">
        <v>1400002090</v>
      </c>
      <c r="Q3770" s="11">
        <f t="shared" si="235"/>
        <v>41772.727893518517</v>
      </c>
      <c r="R3770" t="b">
        <v>0</v>
      </c>
      <c r="S3770" t="b">
        <v>1</v>
      </c>
      <c r="T3770" t="s">
        <v>8305</v>
      </c>
      <c r="U3770" t="s">
        <v>8317</v>
      </c>
      <c r="V3770" t="s">
        <v>8359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v>100</v>
      </c>
      <c r="G3771" t="s">
        <v>8219</v>
      </c>
      <c r="H3771">
        <f t="shared" si="232"/>
        <v>15</v>
      </c>
      <c r="I3771" t="str">
        <f t="shared" si="233"/>
        <v>null</v>
      </c>
      <c r="J3771">
        <v>15</v>
      </c>
      <c r="K3771" s="6">
        <v>73.333333333333329</v>
      </c>
      <c r="L3771" t="s">
        <v>8224</v>
      </c>
      <c r="M3771" t="s">
        <v>8246</v>
      </c>
      <c r="N3771">
        <v>1460730079</v>
      </c>
      <c r="O3771" s="11">
        <f t="shared" si="234"/>
        <v>42475.598136574074</v>
      </c>
      <c r="P3771">
        <v>1458138079</v>
      </c>
      <c r="Q3771" s="11">
        <f t="shared" si="235"/>
        <v>42445.598136574074</v>
      </c>
      <c r="R3771" t="b">
        <v>0</v>
      </c>
      <c r="S3771" t="b">
        <v>1</v>
      </c>
      <c r="T3771" t="s">
        <v>8305</v>
      </c>
      <c r="U3771" t="s">
        <v>8317</v>
      </c>
      <c r="V3771" t="s">
        <v>8359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v>100</v>
      </c>
      <c r="G3772" t="s">
        <v>8219</v>
      </c>
      <c r="H3772">
        <f t="shared" si="232"/>
        <v>20</v>
      </c>
      <c r="I3772" t="str">
        <f t="shared" si="233"/>
        <v>null</v>
      </c>
      <c r="J3772">
        <v>20</v>
      </c>
      <c r="K3772" s="6">
        <v>100</v>
      </c>
      <c r="L3772" t="s">
        <v>8225</v>
      </c>
      <c r="M3772" t="s">
        <v>8247</v>
      </c>
      <c r="N3772">
        <v>1434234010</v>
      </c>
      <c r="O3772" s="11">
        <f t="shared" si="234"/>
        <v>42168.930671296301</v>
      </c>
      <c r="P3772">
        <v>1431642010</v>
      </c>
      <c r="Q3772" s="11">
        <f t="shared" si="235"/>
        <v>42138.930671296301</v>
      </c>
      <c r="R3772" t="b">
        <v>0</v>
      </c>
      <c r="S3772" t="b">
        <v>1</v>
      </c>
      <c r="T3772" t="s">
        <v>8305</v>
      </c>
      <c r="U3772" t="s">
        <v>8317</v>
      </c>
      <c r="V3772" t="s">
        <v>8359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v>146</v>
      </c>
      <c r="G3773" t="s">
        <v>8219</v>
      </c>
      <c r="H3773">
        <f t="shared" si="232"/>
        <v>38</v>
      </c>
      <c r="I3773" t="str">
        <f t="shared" si="233"/>
        <v>null</v>
      </c>
      <c r="J3773">
        <v>38</v>
      </c>
      <c r="K3773" s="6">
        <v>38.421052631578945</v>
      </c>
      <c r="L3773" t="s">
        <v>8224</v>
      </c>
      <c r="M3773" t="s">
        <v>8246</v>
      </c>
      <c r="N3773">
        <v>1463529600</v>
      </c>
      <c r="O3773" s="11">
        <f t="shared" si="234"/>
        <v>42508</v>
      </c>
      <c r="P3773">
        <v>1462307652</v>
      </c>
      <c r="Q3773" s="11">
        <f t="shared" si="235"/>
        <v>42493.857083333336</v>
      </c>
      <c r="R3773" t="b">
        <v>0</v>
      </c>
      <c r="S3773" t="b">
        <v>1</v>
      </c>
      <c r="T3773" t="s">
        <v>8305</v>
      </c>
      <c r="U3773" t="s">
        <v>8317</v>
      </c>
      <c r="V3773" t="s">
        <v>8359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v>110.2</v>
      </c>
      <c r="G3774" t="s">
        <v>8219</v>
      </c>
      <c r="H3774">
        <f t="shared" si="232"/>
        <v>33</v>
      </c>
      <c r="I3774" t="str">
        <f t="shared" si="233"/>
        <v>null</v>
      </c>
      <c r="J3774">
        <v>33</v>
      </c>
      <c r="K3774" s="6">
        <v>166.96969696969697</v>
      </c>
      <c r="L3774" t="s">
        <v>8224</v>
      </c>
      <c r="M3774" t="s">
        <v>8246</v>
      </c>
      <c r="N3774">
        <v>1480399200</v>
      </c>
      <c r="O3774" s="11">
        <f t="shared" si="234"/>
        <v>42703.25</v>
      </c>
      <c r="P3774">
        <v>1478616506</v>
      </c>
      <c r="Q3774" s="11">
        <f t="shared" si="235"/>
        <v>42682.616967592592</v>
      </c>
      <c r="R3774" t="b">
        <v>0</v>
      </c>
      <c r="S3774" t="b">
        <v>1</v>
      </c>
      <c r="T3774" t="s">
        <v>8305</v>
      </c>
      <c r="U3774" t="s">
        <v>8317</v>
      </c>
      <c r="V3774" t="s">
        <v>8359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v>108.2</v>
      </c>
      <c r="G3775" t="s">
        <v>8219</v>
      </c>
      <c r="H3775">
        <f t="shared" si="232"/>
        <v>57</v>
      </c>
      <c r="I3775" t="str">
        <f t="shared" si="233"/>
        <v>null</v>
      </c>
      <c r="J3775">
        <v>57</v>
      </c>
      <c r="K3775" s="6">
        <v>94.912280701754383</v>
      </c>
      <c r="L3775" t="s">
        <v>8224</v>
      </c>
      <c r="M3775" t="s">
        <v>8246</v>
      </c>
      <c r="N3775">
        <v>1479175680</v>
      </c>
      <c r="O3775" s="11">
        <f t="shared" si="234"/>
        <v>42689.088888888888</v>
      </c>
      <c r="P3775">
        <v>1476317247</v>
      </c>
      <c r="Q3775" s="11">
        <f t="shared" si="235"/>
        <v>42656.005173611105</v>
      </c>
      <c r="R3775" t="b">
        <v>0</v>
      </c>
      <c r="S3775" t="b">
        <v>1</v>
      </c>
      <c r="T3775" t="s">
        <v>8305</v>
      </c>
      <c r="U3775" t="s">
        <v>8317</v>
      </c>
      <c r="V3775" t="s">
        <v>8359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v>100</v>
      </c>
      <c r="G3776" t="s">
        <v>8219</v>
      </c>
      <c r="H3776">
        <f t="shared" si="232"/>
        <v>25</v>
      </c>
      <c r="I3776" t="str">
        <f t="shared" si="233"/>
        <v>null</v>
      </c>
      <c r="J3776">
        <v>25</v>
      </c>
      <c r="K3776" s="6">
        <v>100</v>
      </c>
      <c r="L3776" t="s">
        <v>8229</v>
      </c>
      <c r="M3776" t="s">
        <v>8251</v>
      </c>
      <c r="N3776">
        <v>1428606055</v>
      </c>
      <c r="O3776" s="11">
        <f t="shared" si="234"/>
        <v>42103.792303240742</v>
      </c>
      <c r="P3776">
        <v>1427223655</v>
      </c>
      <c r="Q3776" s="11">
        <f t="shared" si="235"/>
        <v>42087.792303240742</v>
      </c>
      <c r="R3776" t="b">
        <v>0</v>
      </c>
      <c r="S3776" t="b">
        <v>1</v>
      </c>
      <c r="T3776" t="s">
        <v>8305</v>
      </c>
      <c r="U3776" t="s">
        <v>8317</v>
      </c>
      <c r="V3776" t="s">
        <v>8359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v>100.25</v>
      </c>
      <c r="G3777" t="s">
        <v>8219</v>
      </c>
      <c r="H3777">
        <f t="shared" si="232"/>
        <v>14</v>
      </c>
      <c r="I3777" t="str">
        <f t="shared" si="233"/>
        <v>null</v>
      </c>
      <c r="J3777">
        <v>14</v>
      </c>
      <c r="K3777" s="6">
        <v>143.21428571428572</v>
      </c>
      <c r="L3777" t="s">
        <v>8224</v>
      </c>
      <c r="M3777" t="s">
        <v>8246</v>
      </c>
      <c r="N3777">
        <v>1428552000</v>
      </c>
      <c r="O3777" s="11">
        <f t="shared" si="234"/>
        <v>42103.166666666672</v>
      </c>
      <c r="P3777">
        <v>1426199843</v>
      </c>
      <c r="Q3777" s="11">
        <f t="shared" si="235"/>
        <v>42075.942627314813</v>
      </c>
      <c r="R3777" t="b">
        <v>0</v>
      </c>
      <c r="S3777" t="b">
        <v>1</v>
      </c>
      <c r="T3777" t="s">
        <v>8305</v>
      </c>
      <c r="U3777" t="s">
        <v>8317</v>
      </c>
      <c r="V3777" t="s">
        <v>8359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v>106.71250000000001</v>
      </c>
      <c r="G3778" t="s">
        <v>8219</v>
      </c>
      <c r="H3778">
        <f t="shared" ref="H3778:H3841" si="236">IF(G3778="successful",J3778,"null")</f>
        <v>94</v>
      </c>
      <c r="I3778" t="str">
        <f t="shared" si="233"/>
        <v>null</v>
      </c>
      <c r="J3778">
        <v>94</v>
      </c>
      <c r="K3778" s="6">
        <v>90.819148936170208</v>
      </c>
      <c r="L3778" t="s">
        <v>8224</v>
      </c>
      <c r="M3778" t="s">
        <v>8246</v>
      </c>
      <c r="N3778">
        <v>1406854800</v>
      </c>
      <c r="O3778" s="11">
        <f t="shared" si="234"/>
        <v>41852.041666666664</v>
      </c>
      <c r="P3778">
        <v>1403599778</v>
      </c>
      <c r="Q3778" s="11">
        <f t="shared" si="235"/>
        <v>41814.367800925924</v>
      </c>
      <c r="R3778" t="b">
        <v>0</v>
      </c>
      <c r="S3778" t="b">
        <v>1</v>
      </c>
      <c r="T3778" t="s">
        <v>8305</v>
      </c>
      <c r="U3778" t="s">
        <v>8317</v>
      </c>
      <c r="V3778" t="s">
        <v>8359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v>143.19999999999999</v>
      </c>
      <c r="G3779" t="s">
        <v>8219</v>
      </c>
      <c r="H3779">
        <f t="shared" si="236"/>
        <v>59</v>
      </c>
      <c r="I3779" t="str">
        <f t="shared" ref="I3779:I3842" si="237">IF(G3779="failed",J3779,"null")</f>
        <v>null</v>
      </c>
      <c r="J3779">
        <v>59</v>
      </c>
      <c r="K3779" s="6">
        <v>48.542372881355931</v>
      </c>
      <c r="L3779" t="s">
        <v>8224</v>
      </c>
      <c r="M3779" t="s">
        <v>8246</v>
      </c>
      <c r="N3779">
        <v>1411790400</v>
      </c>
      <c r="O3779" s="11">
        <f t="shared" ref="O3779:O3842" si="238">(((N3779/60)/60/24)+DATE(1970,1,1))</f>
        <v>41909.166666666664</v>
      </c>
      <c r="P3779">
        <v>1409884821</v>
      </c>
      <c r="Q3779" s="11">
        <f t="shared" ref="Q3779:Q3842" si="239">(((P3779/60)/60/24)+DATE(1970,1,1))</f>
        <v>41887.111354166671</v>
      </c>
      <c r="R3779" t="b">
        <v>0</v>
      </c>
      <c r="S3779" t="b">
        <v>1</v>
      </c>
      <c r="T3779" t="s">
        <v>8305</v>
      </c>
      <c r="U3779" t="s">
        <v>8317</v>
      </c>
      <c r="V3779" t="s">
        <v>8359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v>105.04166666666667</v>
      </c>
      <c r="G3780" t="s">
        <v>8219</v>
      </c>
      <c r="H3780">
        <f t="shared" si="236"/>
        <v>36</v>
      </c>
      <c r="I3780" t="str">
        <f t="shared" si="237"/>
        <v>null</v>
      </c>
      <c r="J3780">
        <v>36</v>
      </c>
      <c r="K3780" s="6">
        <v>70.027777777777771</v>
      </c>
      <c r="L3780" t="s">
        <v>8224</v>
      </c>
      <c r="M3780" t="s">
        <v>8246</v>
      </c>
      <c r="N3780">
        <v>1423942780</v>
      </c>
      <c r="O3780" s="11">
        <f t="shared" si="238"/>
        <v>42049.819212962961</v>
      </c>
      <c r="P3780">
        <v>1418758780</v>
      </c>
      <c r="Q3780" s="11">
        <f t="shared" si="239"/>
        <v>41989.819212962961</v>
      </c>
      <c r="R3780" t="b">
        <v>0</v>
      </c>
      <c r="S3780" t="b">
        <v>1</v>
      </c>
      <c r="T3780" t="s">
        <v>8305</v>
      </c>
      <c r="U3780" t="s">
        <v>8317</v>
      </c>
      <c r="V3780" t="s">
        <v>8359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v>103.98</v>
      </c>
      <c r="G3781" t="s">
        <v>8219</v>
      </c>
      <c r="H3781">
        <f t="shared" si="236"/>
        <v>115</v>
      </c>
      <c r="I3781" t="str">
        <f t="shared" si="237"/>
        <v>null</v>
      </c>
      <c r="J3781">
        <v>115</v>
      </c>
      <c r="K3781" s="6">
        <v>135.62608695652173</v>
      </c>
      <c r="L3781" t="s">
        <v>8224</v>
      </c>
      <c r="M3781" t="s">
        <v>8246</v>
      </c>
      <c r="N3781">
        <v>1459010340</v>
      </c>
      <c r="O3781" s="11">
        <f t="shared" si="238"/>
        <v>42455.693750000006</v>
      </c>
      <c r="P3781">
        <v>1456421940</v>
      </c>
      <c r="Q3781" s="11">
        <f t="shared" si="239"/>
        <v>42425.735416666663</v>
      </c>
      <c r="R3781" t="b">
        <v>0</v>
      </c>
      <c r="S3781" t="b">
        <v>1</v>
      </c>
      <c r="T3781" t="s">
        <v>8305</v>
      </c>
      <c r="U3781" t="s">
        <v>8317</v>
      </c>
      <c r="V3781" t="s">
        <v>8359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v>120</v>
      </c>
      <c r="G3782" t="s">
        <v>8219</v>
      </c>
      <c r="H3782">
        <f t="shared" si="236"/>
        <v>30</v>
      </c>
      <c r="I3782" t="str">
        <f t="shared" si="237"/>
        <v>null</v>
      </c>
      <c r="J3782">
        <v>30</v>
      </c>
      <c r="K3782" s="6">
        <v>100</v>
      </c>
      <c r="L3782" t="s">
        <v>8224</v>
      </c>
      <c r="M3782" t="s">
        <v>8246</v>
      </c>
      <c r="N3782">
        <v>1436817960</v>
      </c>
      <c r="O3782" s="11">
        <f t="shared" si="238"/>
        <v>42198.837499999994</v>
      </c>
      <c r="P3782">
        <v>1433999785</v>
      </c>
      <c r="Q3782" s="11">
        <f t="shared" si="239"/>
        <v>42166.219733796301</v>
      </c>
      <c r="R3782" t="b">
        <v>0</v>
      </c>
      <c r="S3782" t="b">
        <v>1</v>
      </c>
      <c r="T3782" t="s">
        <v>8305</v>
      </c>
      <c r="U3782" t="s">
        <v>8317</v>
      </c>
      <c r="V3782" t="s">
        <v>8359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v>109.66666666666667</v>
      </c>
      <c r="G3783" t="s">
        <v>8219</v>
      </c>
      <c r="H3783">
        <f t="shared" si="236"/>
        <v>52</v>
      </c>
      <c r="I3783" t="str">
        <f t="shared" si="237"/>
        <v>null</v>
      </c>
      <c r="J3783">
        <v>52</v>
      </c>
      <c r="K3783" s="6">
        <v>94.90384615384616</v>
      </c>
      <c r="L3783" t="s">
        <v>8224</v>
      </c>
      <c r="M3783" t="s">
        <v>8246</v>
      </c>
      <c r="N3783">
        <v>1410210685</v>
      </c>
      <c r="O3783" s="11">
        <f t="shared" si="238"/>
        <v>41890.882928240739</v>
      </c>
      <c r="P3783">
        <v>1408050685</v>
      </c>
      <c r="Q3783" s="11">
        <f t="shared" si="239"/>
        <v>41865.882928240739</v>
      </c>
      <c r="R3783" t="b">
        <v>0</v>
      </c>
      <c r="S3783" t="b">
        <v>1</v>
      </c>
      <c r="T3783" t="s">
        <v>8305</v>
      </c>
      <c r="U3783" t="s">
        <v>8317</v>
      </c>
      <c r="V3783" t="s">
        <v>8359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v>101.75</v>
      </c>
      <c r="G3784" t="s">
        <v>8219</v>
      </c>
      <c r="H3784">
        <f t="shared" si="236"/>
        <v>27</v>
      </c>
      <c r="I3784" t="str">
        <f t="shared" si="237"/>
        <v>null</v>
      </c>
      <c r="J3784">
        <v>27</v>
      </c>
      <c r="K3784" s="6">
        <v>75.370370370370367</v>
      </c>
      <c r="L3784" t="s">
        <v>8225</v>
      </c>
      <c r="M3784" t="s">
        <v>8247</v>
      </c>
      <c r="N3784">
        <v>1469401200</v>
      </c>
      <c r="O3784" s="11">
        <f t="shared" si="238"/>
        <v>42575.958333333328</v>
      </c>
      <c r="P3784">
        <v>1466887297</v>
      </c>
      <c r="Q3784" s="11">
        <f t="shared" si="239"/>
        <v>42546.862233796302</v>
      </c>
      <c r="R3784" t="b">
        <v>0</v>
      </c>
      <c r="S3784" t="b">
        <v>1</v>
      </c>
      <c r="T3784" t="s">
        <v>8305</v>
      </c>
      <c r="U3784" t="s">
        <v>8317</v>
      </c>
      <c r="V3784" t="s">
        <v>8359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v>128.91666666666666</v>
      </c>
      <c r="G3785" t="s">
        <v>8219</v>
      </c>
      <c r="H3785">
        <f t="shared" si="236"/>
        <v>24</v>
      </c>
      <c r="I3785" t="str">
        <f t="shared" si="237"/>
        <v>null</v>
      </c>
      <c r="J3785">
        <v>24</v>
      </c>
      <c r="K3785" s="6">
        <v>64.458333333333329</v>
      </c>
      <c r="L3785" t="s">
        <v>8224</v>
      </c>
      <c r="M3785" t="s">
        <v>8246</v>
      </c>
      <c r="N3785">
        <v>1458057600</v>
      </c>
      <c r="O3785" s="11">
        <f t="shared" si="238"/>
        <v>42444.666666666672</v>
      </c>
      <c r="P3785">
        <v>1455938520</v>
      </c>
      <c r="Q3785" s="11">
        <f t="shared" si="239"/>
        <v>42420.140277777777</v>
      </c>
      <c r="R3785" t="b">
        <v>0</v>
      </c>
      <c r="S3785" t="b">
        <v>1</v>
      </c>
      <c r="T3785" t="s">
        <v>8305</v>
      </c>
      <c r="U3785" t="s">
        <v>8317</v>
      </c>
      <c r="V3785" t="s">
        <v>8359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v>114.99999999999999</v>
      </c>
      <c r="G3786" t="s">
        <v>8219</v>
      </c>
      <c r="H3786">
        <f t="shared" si="236"/>
        <v>10</v>
      </c>
      <c r="I3786" t="str">
        <f t="shared" si="237"/>
        <v>null</v>
      </c>
      <c r="J3786">
        <v>10</v>
      </c>
      <c r="K3786" s="6">
        <v>115</v>
      </c>
      <c r="L3786" t="s">
        <v>8229</v>
      </c>
      <c r="M3786" t="s">
        <v>8251</v>
      </c>
      <c r="N3786">
        <v>1468193532</v>
      </c>
      <c r="O3786" s="11">
        <f t="shared" si="238"/>
        <v>42561.980694444443</v>
      </c>
      <c r="P3786">
        <v>1465601532</v>
      </c>
      <c r="Q3786" s="11">
        <f t="shared" si="239"/>
        <v>42531.980694444443</v>
      </c>
      <c r="R3786" t="b">
        <v>0</v>
      </c>
      <c r="S3786" t="b">
        <v>1</v>
      </c>
      <c r="T3786" t="s">
        <v>8305</v>
      </c>
      <c r="U3786" t="s">
        <v>8317</v>
      </c>
      <c r="V3786" t="s">
        <v>8359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v>150.75</v>
      </c>
      <c r="G3787" t="s">
        <v>8219</v>
      </c>
      <c r="H3787">
        <f t="shared" si="236"/>
        <v>30</v>
      </c>
      <c r="I3787" t="str">
        <f t="shared" si="237"/>
        <v>null</v>
      </c>
      <c r="J3787">
        <v>30</v>
      </c>
      <c r="K3787" s="6">
        <v>100.5</v>
      </c>
      <c r="L3787" t="s">
        <v>8225</v>
      </c>
      <c r="M3787" t="s">
        <v>8247</v>
      </c>
      <c r="N3787">
        <v>1470132180</v>
      </c>
      <c r="O3787" s="11">
        <f t="shared" si="238"/>
        <v>42584.418749999997</v>
      </c>
      <c r="P3787">
        <v>1467040769</v>
      </c>
      <c r="Q3787" s="11">
        <f t="shared" si="239"/>
        <v>42548.63853009259</v>
      </c>
      <c r="R3787" t="b">
        <v>0</v>
      </c>
      <c r="S3787" t="b">
        <v>1</v>
      </c>
      <c r="T3787" t="s">
        <v>8305</v>
      </c>
      <c r="U3787" t="s">
        <v>8317</v>
      </c>
      <c r="V3787" t="s">
        <v>8359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v>110.96666666666665</v>
      </c>
      <c r="G3788" t="s">
        <v>8219</v>
      </c>
      <c r="H3788">
        <f t="shared" si="236"/>
        <v>71</v>
      </c>
      <c r="I3788" t="str">
        <f t="shared" si="237"/>
        <v>null</v>
      </c>
      <c r="J3788">
        <v>71</v>
      </c>
      <c r="K3788" s="6">
        <v>93.774647887323937</v>
      </c>
      <c r="L3788" t="s">
        <v>8224</v>
      </c>
      <c r="M3788" t="s">
        <v>8246</v>
      </c>
      <c r="N3788">
        <v>1464310475</v>
      </c>
      <c r="O3788" s="11">
        <f t="shared" si="238"/>
        <v>42517.037905092591</v>
      </c>
      <c r="P3788">
        <v>1461718475</v>
      </c>
      <c r="Q3788" s="11">
        <f t="shared" si="239"/>
        <v>42487.037905092591</v>
      </c>
      <c r="R3788" t="b">
        <v>0</v>
      </c>
      <c r="S3788" t="b">
        <v>1</v>
      </c>
      <c r="T3788" t="s">
        <v>8305</v>
      </c>
      <c r="U3788" t="s">
        <v>8317</v>
      </c>
      <c r="V3788" t="s">
        <v>8359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v>100.28571428571429</v>
      </c>
      <c r="G3789" t="s">
        <v>8219</v>
      </c>
      <c r="H3789">
        <f t="shared" si="236"/>
        <v>10</v>
      </c>
      <c r="I3789" t="str">
        <f t="shared" si="237"/>
        <v>null</v>
      </c>
      <c r="J3789">
        <v>10</v>
      </c>
      <c r="K3789" s="6">
        <v>35.1</v>
      </c>
      <c r="L3789" t="s">
        <v>8224</v>
      </c>
      <c r="M3789" t="s">
        <v>8246</v>
      </c>
      <c r="N3789">
        <v>1436587140</v>
      </c>
      <c r="O3789" s="11">
        <f t="shared" si="238"/>
        <v>42196.165972222225</v>
      </c>
      <c r="P3789">
        <v>1434113406</v>
      </c>
      <c r="Q3789" s="11">
        <f t="shared" si="239"/>
        <v>42167.534791666665</v>
      </c>
      <c r="R3789" t="b">
        <v>0</v>
      </c>
      <c r="S3789" t="b">
        <v>1</v>
      </c>
      <c r="T3789" t="s">
        <v>8305</v>
      </c>
      <c r="U3789" t="s">
        <v>8317</v>
      </c>
      <c r="V3789" t="s">
        <v>8359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v>0.66666666666666674</v>
      </c>
      <c r="G3790" t="s">
        <v>8221</v>
      </c>
      <c r="H3790" t="str">
        <f t="shared" si="236"/>
        <v>null</v>
      </c>
      <c r="I3790">
        <f t="shared" si="237"/>
        <v>1</v>
      </c>
      <c r="J3790">
        <v>1</v>
      </c>
      <c r="K3790" s="6">
        <v>500</v>
      </c>
      <c r="L3790" t="s">
        <v>8224</v>
      </c>
      <c r="M3790" t="s">
        <v>8246</v>
      </c>
      <c r="N3790">
        <v>1450887480</v>
      </c>
      <c r="O3790" s="11">
        <f t="shared" si="238"/>
        <v>42361.679166666669</v>
      </c>
      <c r="P3790">
        <v>1448469719</v>
      </c>
      <c r="Q3790" s="11">
        <f t="shared" si="239"/>
        <v>42333.695821759262</v>
      </c>
      <c r="R3790" t="b">
        <v>0</v>
      </c>
      <c r="S3790" t="b">
        <v>0</v>
      </c>
      <c r="T3790" t="s">
        <v>8305</v>
      </c>
      <c r="U3790" t="s">
        <v>8317</v>
      </c>
      <c r="V3790" t="s">
        <v>8359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v>3.267605633802817</v>
      </c>
      <c r="G3791" t="s">
        <v>8221</v>
      </c>
      <c r="H3791" t="str">
        <f t="shared" si="236"/>
        <v>null</v>
      </c>
      <c r="I3791">
        <f t="shared" si="237"/>
        <v>4</v>
      </c>
      <c r="J3791">
        <v>4</v>
      </c>
      <c r="K3791" s="6">
        <v>29</v>
      </c>
      <c r="L3791" t="s">
        <v>8225</v>
      </c>
      <c r="M3791" t="s">
        <v>8247</v>
      </c>
      <c r="N3791">
        <v>1434395418</v>
      </c>
      <c r="O3791" s="11">
        <f t="shared" si="238"/>
        <v>42170.798819444448</v>
      </c>
      <c r="P3791">
        <v>1431630618</v>
      </c>
      <c r="Q3791" s="11">
        <f t="shared" si="239"/>
        <v>42138.798819444448</v>
      </c>
      <c r="R3791" t="b">
        <v>0</v>
      </c>
      <c r="S3791" t="b">
        <v>0</v>
      </c>
      <c r="T3791" t="s">
        <v>8305</v>
      </c>
      <c r="U3791" t="s">
        <v>8317</v>
      </c>
      <c r="V3791" t="s">
        <v>8359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v>0</v>
      </c>
      <c r="G3792" t="s">
        <v>8221</v>
      </c>
      <c r="H3792" t="str">
        <f t="shared" si="236"/>
        <v>null</v>
      </c>
      <c r="I3792">
        <f t="shared" si="237"/>
        <v>0</v>
      </c>
      <c r="J3792">
        <v>0</v>
      </c>
      <c r="K3792" s="7">
        <v>0</v>
      </c>
      <c r="L3792" t="s">
        <v>8224</v>
      </c>
      <c r="M3792" t="s">
        <v>8246</v>
      </c>
      <c r="N3792">
        <v>1479834023</v>
      </c>
      <c r="O3792" s="11">
        <f t="shared" si="238"/>
        <v>42696.708599537036</v>
      </c>
      <c r="P3792">
        <v>1477238423</v>
      </c>
      <c r="Q3792" s="11">
        <f t="shared" si="239"/>
        <v>42666.666932870372</v>
      </c>
      <c r="R3792" t="b">
        <v>0</v>
      </c>
      <c r="S3792" t="b">
        <v>0</v>
      </c>
      <c r="T3792" t="s">
        <v>8305</v>
      </c>
      <c r="U3792" t="s">
        <v>8317</v>
      </c>
      <c r="V3792" t="s">
        <v>8359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v>0</v>
      </c>
      <c r="G3793" t="s">
        <v>8221</v>
      </c>
      <c r="H3793" t="str">
        <f t="shared" si="236"/>
        <v>null</v>
      </c>
      <c r="I3793">
        <f t="shared" si="237"/>
        <v>0</v>
      </c>
      <c r="J3793">
        <v>0</v>
      </c>
      <c r="K3793" s="7">
        <v>0</v>
      </c>
      <c r="L3793" t="s">
        <v>8224</v>
      </c>
      <c r="M3793" t="s">
        <v>8246</v>
      </c>
      <c r="N3793">
        <v>1404664592</v>
      </c>
      <c r="O3793" s="11">
        <f t="shared" si="238"/>
        <v>41826.692037037035</v>
      </c>
      <c r="P3793">
        <v>1399480592</v>
      </c>
      <c r="Q3793" s="11">
        <f t="shared" si="239"/>
        <v>41766.692037037035</v>
      </c>
      <c r="R3793" t="b">
        <v>0</v>
      </c>
      <c r="S3793" t="b">
        <v>0</v>
      </c>
      <c r="T3793" t="s">
        <v>8305</v>
      </c>
      <c r="U3793" t="s">
        <v>8317</v>
      </c>
      <c r="V3793" t="s">
        <v>8359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v>0.27999999999999997</v>
      </c>
      <c r="G3794" t="s">
        <v>8221</v>
      </c>
      <c r="H3794" t="str">
        <f t="shared" si="236"/>
        <v>null</v>
      </c>
      <c r="I3794">
        <f t="shared" si="237"/>
        <v>2</v>
      </c>
      <c r="J3794">
        <v>2</v>
      </c>
      <c r="K3794" s="6">
        <v>17.5</v>
      </c>
      <c r="L3794" t="s">
        <v>8224</v>
      </c>
      <c r="M3794" t="s">
        <v>8246</v>
      </c>
      <c r="N3794">
        <v>1436957022</v>
      </c>
      <c r="O3794" s="11">
        <f t="shared" si="238"/>
        <v>42200.447013888886</v>
      </c>
      <c r="P3794">
        <v>1434365022</v>
      </c>
      <c r="Q3794" s="11">
        <f t="shared" si="239"/>
        <v>42170.447013888886</v>
      </c>
      <c r="R3794" t="b">
        <v>0</v>
      </c>
      <c r="S3794" t="b">
        <v>0</v>
      </c>
      <c r="T3794" t="s">
        <v>8305</v>
      </c>
      <c r="U3794" t="s">
        <v>8317</v>
      </c>
      <c r="V3794" t="s">
        <v>8359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v>59.657142857142851</v>
      </c>
      <c r="G3795" t="s">
        <v>8221</v>
      </c>
      <c r="H3795" t="str">
        <f t="shared" si="236"/>
        <v>null</v>
      </c>
      <c r="I3795">
        <f t="shared" si="237"/>
        <v>24</v>
      </c>
      <c r="J3795">
        <v>24</v>
      </c>
      <c r="K3795" s="6">
        <v>174</v>
      </c>
      <c r="L3795" t="s">
        <v>8224</v>
      </c>
      <c r="M3795" t="s">
        <v>8246</v>
      </c>
      <c r="N3795">
        <v>1418769129</v>
      </c>
      <c r="O3795" s="11">
        <f t="shared" si="238"/>
        <v>41989.938993055555</v>
      </c>
      <c r="P3795">
        <v>1416954729</v>
      </c>
      <c r="Q3795" s="11">
        <f t="shared" si="239"/>
        <v>41968.938993055555</v>
      </c>
      <c r="R3795" t="b">
        <v>0</v>
      </c>
      <c r="S3795" t="b">
        <v>0</v>
      </c>
      <c r="T3795" t="s">
        <v>8305</v>
      </c>
      <c r="U3795" t="s">
        <v>8317</v>
      </c>
      <c r="V3795" t="s">
        <v>8359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v>1</v>
      </c>
      <c r="G3796" t="s">
        <v>8221</v>
      </c>
      <c r="H3796" t="str">
        <f t="shared" si="236"/>
        <v>null</v>
      </c>
      <c r="I3796">
        <f t="shared" si="237"/>
        <v>1</v>
      </c>
      <c r="J3796">
        <v>1</v>
      </c>
      <c r="K3796" s="6">
        <v>50</v>
      </c>
      <c r="L3796" t="s">
        <v>8225</v>
      </c>
      <c r="M3796" t="s">
        <v>8247</v>
      </c>
      <c r="N3796">
        <v>1433685354</v>
      </c>
      <c r="O3796" s="11">
        <f t="shared" si="238"/>
        <v>42162.58048611111</v>
      </c>
      <c r="P3796">
        <v>1431093354</v>
      </c>
      <c r="Q3796" s="11">
        <f t="shared" si="239"/>
        <v>42132.58048611111</v>
      </c>
      <c r="R3796" t="b">
        <v>0</v>
      </c>
      <c r="S3796" t="b">
        <v>0</v>
      </c>
      <c r="T3796" t="s">
        <v>8305</v>
      </c>
      <c r="U3796" t="s">
        <v>8317</v>
      </c>
      <c r="V3796" t="s">
        <v>8359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v>1.6666666666666667</v>
      </c>
      <c r="G3797" t="s">
        <v>8221</v>
      </c>
      <c r="H3797" t="str">
        <f t="shared" si="236"/>
        <v>null</v>
      </c>
      <c r="I3797">
        <f t="shared" si="237"/>
        <v>2</v>
      </c>
      <c r="J3797">
        <v>2</v>
      </c>
      <c r="K3797" s="6">
        <v>5</v>
      </c>
      <c r="L3797" t="s">
        <v>8225</v>
      </c>
      <c r="M3797" t="s">
        <v>8247</v>
      </c>
      <c r="N3797">
        <v>1440801000</v>
      </c>
      <c r="O3797" s="11">
        <f t="shared" si="238"/>
        <v>42244.9375</v>
      </c>
      <c r="P3797">
        <v>1437042490</v>
      </c>
      <c r="Q3797" s="11">
        <f t="shared" si="239"/>
        <v>42201.436226851853</v>
      </c>
      <c r="R3797" t="b">
        <v>0</v>
      </c>
      <c r="S3797" t="b">
        <v>0</v>
      </c>
      <c r="T3797" t="s">
        <v>8305</v>
      </c>
      <c r="U3797" t="s">
        <v>8317</v>
      </c>
      <c r="V3797" t="s">
        <v>8359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v>4.4444444444444444E-3</v>
      </c>
      <c r="G3798" t="s">
        <v>8221</v>
      </c>
      <c r="H3798" t="str">
        <f t="shared" si="236"/>
        <v>null</v>
      </c>
      <c r="I3798">
        <f t="shared" si="237"/>
        <v>1</v>
      </c>
      <c r="J3798">
        <v>1</v>
      </c>
      <c r="K3798" s="6">
        <v>1</v>
      </c>
      <c r="L3798" t="s">
        <v>8224</v>
      </c>
      <c r="M3798" t="s">
        <v>8246</v>
      </c>
      <c r="N3798">
        <v>1484354556</v>
      </c>
      <c r="O3798" s="11">
        <f t="shared" si="238"/>
        <v>42749.029583333337</v>
      </c>
      <c r="P3798">
        <v>1479170556</v>
      </c>
      <c r="Q3798" s="11">
        <f t="shared" si="239"/>
        <v>42689.029583333337</v>
      </c>
      <c r="R3798" t="b">
        <v>0</v>
      </c>
      <c r="S3798" t="b">
        <v>0</v>
      </c>
      <c r="T3798" t="s">
        <v>8305</v>
      </c>
      <c r="U3798" t="s">
        <v>8317</v>
      </c>
      <c r="V3798" t="s">
        <v>8359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v>89.666666666666657</v>
      </c>
      <c r="G3799" t="s">
        <v>8221</v>
      </c>
      <c r="H3799" t="str">
        <f t="shared" si="236"/>
        <v>null</v>
      </c>
      <c r="I3799">
        <f t="shared" si="237"/>
        <v>37</v>
      </c>
      <c r="J3799">
        <v>37</v>
      </c>
      <c r="K3799" s="6">
        <v>145.40540540540542</v>
      </c>
      <c r="L3799" t="s">
        <v>8224</v>
      </c>
      <c r="M3799" t="s">
        <v>8246</v>
      </c>
      <c r="N3799">
        <v>1429564165</v>
      </c>
      <c r="O3799" s="11">
        <f t="shared" si="238"/>
        <v>42114.881539351853</v>
      </c>
      <c r="P3799">
        <v>1426972165</v>
      </c>
      <c r="Q3799" s="11">
        <f t="shared" si="239"/>
        <v>42084.881539351853</v>
      </c>
      <c r="R3799" t="b">
        <v>0</v>
      </c>
      <c r="S3799" t="b">
        <v>0</v>
      </c>
      <c r="T3799" t="s">
        <v>8305</v>
      </c>
      <c r="U3799" t="s">
        <v>8317</v>
      </c>
      <c r="V3799" t="s">
        <v>8359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v>1.4642857142857144</v>
      </c>
      <c r="G3800" t="s">
        <v>8221</v>
      </c>
      <c r="H3800" t="str">
        <f t="shared" si="236"/>
        <v>null</v>
      </c>
      <c r="I3800">
        <f t="shared" si="237"/>
        <v>5</v>
      </c>
      <c r="J3800">
        <v>5</v>
      </c>
      <c r="K3800" s="6">
        <v>205</v>
      </c>
      <c r="L3800" t="s">
        <v>8224</v>
      </c>
      <c r="M3800" t="s">
        <v>8246</v>
      </c>
      <c r="N3800">
        <v>1407691248</v>
      </c>
      <c r="O3800" s="11">
        <f t="shared" si="238"/>
        <v>41861.722777777781</v>
      </c>
      <c r="P3800">
        <v>1405099248</v>
      </c>
      <c r="Q3800" s="11">
        <f t="shared" si="239"/>
        <v>41831.722777777781</v>
      </c>
      <c r="R3800" t="b">
        <v>0</v>
      </c>
      <c r="S3800" t="b">
        <v>0</v>
      </c>
      <c r="T3800" t="s">
        <v>8305</v>
      </c>
      <c r="U3800" t="s">
        <v>8317</v>
      </c>
      <c r="V3800" t="s">
        <v>8359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v>4.0199999999999996</v>
      </c>
      <c r="G3801" t="s">
        <v>8221</v>
      </c>
      <c r="H3801" t="str">
        <f t="shared" si="236"/>
        <v>null</v>
      </c>
      <c r="I3801">
        <f t="shared" si="237"/>
        <v>4</v>
      </c>
      <c r="J3801">
        <v>4</v>
      </c>
      <c r="K3801" s="6">
        <v>100.5</v>
      </c>
      <c r="L3801" t="s">
        <v>8224</v>
      </c>
      <c r="M3801" t="s">
        <v>8246</v>
      </c>
      <c r="N3801">
        <v>1457734843</v>
      </c>
      <c r="O3801" s="11">
        <f t="shared" si="238"/>
        <v>42440.93105324074</v>
      </c>
      <c r="P3801">
        <v>1455142843</v>
      </c>
      <c r="Q3801" s="11">
        <f t="shared" si="239"/>
        <v>42410.93105324074</v>
      </c>
      <c r="R3801" t="b">
        <v>0</v>
      </c>
      <c r="S3801" t="b">
        <v>0</v>
      </c>
      <c r="T3801" t="s">
        <v>8305</v>
      </c>
      <c r="U3801" t="s">
        <v>8317</v>
      </c>
      <c r="V3801" t="s">
        <v>8359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v>4.004545454545454</v>
      </c>
      <c r="G3802" t="s">
        <v>8221</v>
      </c>
      <c r="H3802" t="str">
        <f t="shared" si="236"/>
        <v>null</v>
      </c>
      <c r="I3802">
        <f t="shared" si="237"/>
        <v>16</v>
      </c>
      <c r="J3802">
        <v>16</v>
      </c>
      <c r="K3802" s="6">
        <v>55.0625</v>
      </c>
      <c r="L3802" t="s">
        <v>8224</v>
      </c>
      <c r="M3802" t="s">
        <v>8246</v>
      </c>
      <c r="N3802">
        <v>1420952340</v>
      </c>
      <c r="O3802" s="11">
        <f t="shared" si="238"/>
        <v>42015.207638888889</v>
      </c>
      <c r="P3802">
        <v>1418146883</v>
      </c>
      <c r="Q3802" s="11">
        <f t="shared" si="239"/>
        <v>41982.737071759257</v>
      </c>
      <c r="R3802" t="b">
        <v>0</v>
      </c>
      <c r="S3802" t="b">
        <v>0</v>
      </c>
      <c r="T3802" t="s">
        <v>8305</v>
      </c>
      <c r="U3802" t="s">
        <v>8317</v>
      </c>
      <c r="V3802" t="s">
        <v>8359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v>8.52</v>
      </c>
      <c r="G3803" t="s">
        <v>8221</v>
      </c>
      <c r="H3803" t="str">
        <f t="shared" si="236"/>
        <v>null</v>
      </c>
      <c r="I3803">
        <f t="shared" si="237"/>
        <v>9</v>
      </c>
      <c r="J3803">
        <v>9</v>
      </c>
      <c r="K3803" s="6">
        <v>47.333333333333336</v>
      </c>
      <c r="L3803" t="s">
        <v>8224</v>
      </c>
      <c r="M3803" t="s">
        <v>8246</v>
      </c>
      <c r="N3803">
        <v>1420215216</v>
      </c>
      <c r="O3803" s="11">
        <f t="shared" si="238"/>
        <v>42006.676111111112</v>
      </c>
      <c r="P3803">
        <v>1417536816</v>
      </c>
      <c r="Q3803" s="11">
        <f t="shared" si="239"/>
        <v>41975.676111111112</v>
      </c>
      <c r="R3803" t="b">
        <v>0</v>
      </c>
      <c r="S3803" t="b">
        <v>0</v>
      </c>
      <c r="T3803" t="s">
        <v>8305</v>
      </c>
      <c r="U3803" t="s">
        <v>8317</v>
      </c>
      <c r="V3803" t="s">
        <v>8359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v>0</v>
      </c>
      <c r="G3804" t="s">
        <v>8221</v>
      </c>
      <c r="H3804" t="str">
        <f t="shared" si="236"/>
        <v>null</v>
      </c>
      <c r="I3804">
        <f t="shared" si="237"/>
        <v>0</v>
      </c>
      <c r="J3804">
        <v>0</v>
      </c>
      <c r="K3804" s="7">
        <v>0</v>
      </c>
      <c r="L3804" t="s">
        <v>8224</v>
      </c>
      <c r="M3804" t="s">
        <v>8246</v>
      </c>
      <c r="N3804">
        <v>1445482906</v>
      </c>
      <c r="O3804" s="11">
        <f t="shared" si="238"/>
        <v>42299.126226851848</v>
      </c>
      <c r="P3804">
        <v>1442890906</v>
      </c>
      <c r="Q3804" s="11">
        <f t="shared" si="239"/>
        <v>42269.126226851848</v>
      </c>
      <c r="R3804" t="b">
        <v>0</v>
      </c>
      <c r="S3804" t="b">
        <v>0</v>
      </c>
      <c r="T3804" t="s">
        <v>8305</v>
      </c>
      <c r="U3804" t="s">
        <v>8317</v>
      </c>
      <c r="V3804" t="s">
        <v>8359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v>19.650000000000002</v>
      </c>
      <c r="G3805" t="s">
        <v>8221</v>
      </c>
      <c r="H3805" t="str">
        <f t="shared" si="236"/>
        <v>null</v>
      </c>
      <c r="I3805">
        <f t="shared" si="237"/>
        <v>40</v>
      </c>
      <c r="J3805">
        <v>40</v>
      </c>
      <c r="K3805" s="6">
        <v>58.95</v>
      </c>
      <c r="L3805" t="s">
        <v>8224</v>
      </c>
      <c r="M3805" t="s">
        <v>8246</v>
      </c>
      <c r="N3805">
        <v>1457133568</v>
      </c>
      <c r="O3805" s="11">
        <f t="shared" si="238"/>
        <v>42433.971851851849</v>
      </c>
      <c r="P3805">
        <v>1454541568</v>
      </c>
      <c r="Q3805" s="11">
        <f t="shared" si="239"/>
        <v>42403.971851851849</v>
      </c>
      <c r="R3805" t="b">
        <v>0</v>
      </c>
      <c r="S3805" t="b">
        <v>0</v>
      </c>
      <c r="T3805" t="s">
        <v>8305</v>
      </c>
      <c r="U3805" t="s">
        <v>8317</v>
      </c>
      <c r="V3805" t="s">
        <v>8359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v>0</v>
      </c>
      <c r="G3806" t="s">
        <v>8221</v>
      </c>
      <c r="H3806" t="str">
        <f t="shared" si="236"/>
        <v>null</v>
      </c>
      <c r="I3806">
        <f t="shared" si="237"/>
        <v>0</v>
      </c>
      <c r="J3806">
        <v>0</v>
      </c>
      <c r="K3806" s="7">
        <v>0</v>
      </c>
      <c r="L3806" t="s">
        <v>8224</v>
      </c>
      <c r="M3806" t="s">
        <v>8246</v>
      </c>
      <c r="N3806">
        <v>1469948400</v>
      </c>
      <c r="O3806" s="11">
        <f t="shared" si="238"/>
        <v>42582.291666666672</v>
      </c>
      <c r="P3806">
        <v>1465172024</v>
      </c>
      <c r="Q3806" s="11">
        <f t="shared" si="239"/>
        <v>42527.00953703704</v>
      </c>
      <c r="R3806" t="b">
        <v>0</v>
      </c>
      <c r="S3806" t="b">
        <v>0</v>
      </c>
      <c r="T3806" t="s">
        <v>8305</v>
      </c>
      <c r="U3806" t="s">
        <v>8317</v>
      </c>
      <c r="V3806" t="s">
        <v>8359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v>2E-3</v>
      </c>
      <c r="G3807" t="s">
        <v>8221</v>
      </c>
      <c r="H3807" t="str">
        <f t="shared" si="236"/>
        <v>null</v>
      </c>
      <c r="I3807">
        <f t="shared" si="237"/>
        <v>2</v>
      </c>
      <c r="J3807">
        <v>2</v>
      </c>
      <c r="K3807" s="6">
        <v>1.5</v>
      </c>
      <c r="L3807" t="s">
        <v>8224</v>
      </c>
      <c r="M3807" t="s">
        <v>8246</v>
      </c>
      <c r="N3807">
        <v>1411852640</v>
      </c>
      <c r="O3807" s="11">
        <f t="shared" si="238"/>
        <v>41909.887037037035</v>
      </c>
      <c r="P3807">
        <v>1406668640</v>
      </c>
      <c r="Q3807" s="11">
        <f t="shared" si="239"/>
        <v>41849.887037037035</v>
      </c>
      <c r="R3807" t="b">
        <v>0</v>
      </c>
      <c r="S3807" t="b">
        <v>0</v>
      </c>
      <c r="T3807" t="s">
        <v>8305</v>
      </c>
      <c r="U3807" t="s">
        <v>8317</v>
      </c>
      <c r="V3807" t="s">
        <v>8359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v>6.6666666666666666E-2</v>
      </c>
      <c r="G3808" t="s">
        <v>8221</v>
      </c>
      <c r="H3808" t="str">
        <f t="shared" si="236"/>
        <v>null</v>
      </c>
      <c r="I3808">
        <f t="shared" si="237"/>
        <v>1</v>
      </c>
      <c r="J3808">
        <v>1</v>
      </c>
      <c r="K3808" s="6">
        <v>5</v>
      </c>
      <c r="L3808" t="s">
        <v>8226</v>
      </c>
      <c r="M3808" t="s">
        <v>8248</v>
      </c>
      <c r="N3808">
        <v>1404022381</v>
      </c>
      <c r="O3808" s="11">
        <f t="shared" si="238"/>
        <v>41819.259039351848</v>
      </c>
      <c r="P3808">
        <v>1402294381</v>
      </c>
      <c r="Q3808" s="11">
        <f t="shared" si="239"/>
        <v>41799.259039351848</v>
      </c>
      <c r="R3808" t="b">
        <v>0</v>
      </c>
      <c r="S3808" t="b">
        <v>0</v>
      </c>
      <c r="T3808" t="s">
        <v>8305</v>
      </c>
      <c r="U3808" t="s">
        <v>8317</v>
      </c>
      <c r="V3808" t="s">
        <v>8359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v>30.333333333333336</v>
      </c>
      <c r="G3809" t="s">
        <v>8221</v>
      </c>
      <c r="H3809" t="str">
        <f t="shared" si="236"/>
        <v>null</v>
      </c>
      <c r="I3809">
        <f t="shared" si="237"/>
        <v>9</v>
      </c>
      <c r="J3809">
        <v>9</v>
      </c>
      <c r="K3809" s="6">
        <v>50.555555555555557</v>
      </c>
      <c r="L3809" t="s">
        <v>8224</v>
      </c>
      <c r="M3809" t="s">
        <v>8246</v>
      </c>
      <c r="N3809">
        <v>1428097739</v>
      </c>
      <c r="O3809" s="11">
        <f t="shared" si="238"/>
        <v>42097.909016203703</v>
      </c>
      <c r="P3809">
        <v>1427492939</v>
      </c>
      <c r="Q3809" s="11">
        <f t="shared" si="239"/>
        <v>42090.909016203703</v>
      </c>
      <c r="R3809" t="b">
        <v>0</v>
      </c>
      <c r="S3809" t="b">
        <v>0</v>
      </c>
      <c r="T3809" t="s">
        <v>8305</v>
      </c>
      <c r="U3809" t="s">
        <v>8317</v>
      </c>
      <c r="V3809" t="s">
        <v>8359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v>100</v>
      </c>
      <c r="G3810" t="s">
        <v>8219</v>
      </c>
      <c r="H3810">
        <f t="shared" si="236"/>
        <v>24</v>
      </c>
      <c r="I3810" t="str">
        <f t="shared" si="237"/>
        <v>null</v>
      </c>
      <c r="J3810">
        <v>24</v>
      </c>
      <c r="K3810" s="6">
        <v>41.666666666666664</v>
      </c>
      <c r="L3810" t="s">
        <v>8225</v>
      </c>
      <c r="M3810" t="s">
        <v>8247</v>
      </c>
      <c r="N3810">
        <v>1429955619</v>
      </c>
      <c r="O3810" s="11">
        <f t="shared" si="238"/>
        <v>42119.412256944444</v>
      </c>
      <c r="P3810">
        <v>1424775219</v>
      </c>
      <c r="Q3810" s="11">
        <f t="shared" si="239"/>
        <v>42059.453923611116</v>
      </c>
      <c r="R3810" t="b">
        <v>0</v>
      </c>
      <c r="S3810" t="b">
        <v>1</v>
      </c>
      <c r="T3810" t="s">
        <v>8271</v>
      </c>
      <c r="U3810" t="s">
        <v>8317</v>
      </c>
      <c r="V3810" t="s">
        <v>8318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v>101.25</v>
      </c>
      <c r="G3811" t="s">
        <v>8219</v>
      </c>
      <c r="H3811">
        <f t="shared" si="236"/>
        <v>38</v>
      </c>
      <c r="I3811" t="str">
        <f t="shared" si="237"/>
        <v>null</v>
      </c>
      <c r="J3811">
        <v>38</v>
      </c>
      <c r="K3811" s="6">
        <v>53.289473684210527</v>
      </c>
      <c r="L3811" t="s">
        <v>8225</v>
      </c>
      <c r="M3811" t="s">
        <v>8247</v>
      </c>
      <c r="N3811">
        <v>1406761200</v>
      </c>
      <c r="O3811" s="11">
        <f t="shared" si="238"/>
        <v>41850.958333333336</v>
      </c>
      <c r="P3811">
        <v>1402403907</v>
      </c>
      <c r="Q3811" s="11">
        <f t="shared" si="239"/>
        <v>41800.526701388888</v>
      </c>
      <c r="R3811" t="b">
        <v>0</v>
      </c>
      <c r="S3811" t="b">
        <v>1</v>
      </c>
      <c r="T3811" t="s">
        <v>8271</v>
      </c>
      <c r="U3811" t="s">
        <v>8317</v>
      </c>
      <c r="V3811" t="s">
        <v>8318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v>121.73333333333333</v>
      </c>
      <c r="G3812" t="s">
        <v>8219</v>
      </c>
      <c r="H3812">
        <f t="shared" si="236"/>
        <v>26</v>
      </c>
      <c r="I3812" t="str">
        <f t="shared" si="237"/>
        <v>null</v>
      </c>
      <c r="J3812">
        <v>26</v>
      </c>
      <c r="K3812" s="6">
        <v>70.230769230769226</v>
      </c>
      <c r="L3812" t="s">
        <v>8224</v>
      </c>
      <c r="M3812" t="s">
        <v>8246</v>
      </c>
      <c r="N3812">
        <v>1426965758</v>
      </c>
      <c r="O3812" s="11">
        <f t="shared" si="238"/>
        <v>42084.807384259257</v>
      </c>
      <c r="P3812">
        <v>1424377358</v>
      </c>
      <c r="Q3812" s="11">
        <f t="shared" si="239"/>
        <v>42054.849050925928</v>
      </c>
      <c r="R3812" t="b">
        <v>0</v>
      </c>
      <c r="S3812" t="b">
        <v>1</v>
      </c>
      <c r="T3812" t="s">
        <v>8271</v>
      </c>
      <c r="U3812" t="s">
        <v>8317</v>
      </c>
      <c r="V3812" t="s">
        <v>8318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v>330</v>
      </c>
      <c r="G3813" t="s">
        <v>8219</v>
      </c>
      <c r="H3813">
        <f t="shared" si="236"/>
        <v>19</v>
      </c>
      <c r="I3813" t="str">
        <f t="shared" si="237"/>
        <v>null</v>
      </c>
      <c r="J3813">
        <v>19</v>
      </c>
      <c r="K3813" s="6">
        <v>43.421052631578945</v>
      </c>
      <c r="L3813" t="s">
        <v>8225</v>
      </c>
      <c r="M3813" t="s">
        <v>8247</v>
      </c>
      <c r="N3813">
        <v>1464692400</v>
      </c>
      <c r="O3813" s="11">
        <f t="shared" si="238"/>
        <v>42521.458333333328</v>
      </c>
      <c r="P3813">
        <v>1461769373</v>
      </c>
      <c r="Q3813" s="11">
        <f t="shared" si="239"/>
        <v>42487.62700231481</v>
      </c>
      <c r="R3813" t="b">
        <v>0</v>
      </c>
      <c r="S3813" t="b">
        <v>1</v>
      </c>
      <c r="T3813" t="s">
        <v>8271</v>
      </c>
      <c r="U3813" t="s">
        <v>8317</v>
      </c>
      <c r="V3813" t="s">
        <v>8318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v>109.55</v>
      </c>
      <c r="G3814" t="s">
        <v>8219</v>
      </c>
      <c r="H3814">
        <f t="shared" si="236"/>
        <v>11</v>
      </c>
      <c r="I3814" t="str">
        <f t="shared" si="237"/>
        <v>null</v>
      </c>
      <c r="J3814">
        <v>11</v>
      </c>
      <c r="K3814" s="6">
        <v>199.18181818181819</v>
      </c>
      <c r="L3814" t="s">
        <v>8229</v>
      </c>
      <c r="M3814" t="s">
        <v>8251</v>
      </c>
      <c r="N3814">
        <v>1433131140</v>
      </c>
      <c r="O3814" s="11">
        <f t="shared" si="238"/>
        <v>42156.165972222225</v>
      </c>
      <c r="P3814">
        <v>1429120908</v>
      </c>
      <c r="Q3814" s="11">
        <f t="shared" si="239"/>
        <v>42109.751250000001</v>
      </c>
      <c r="R3814" t="b">
        <v>0</v>
      </c>
      <c r="S3814" t="b">
        <v>1</v>
      </c>
      <c r="T3814" t="s">
        <v>8271</v>
      </c>
      <c r="U3814" t="s">
        <v>8317</v>
      </c>
      <c r="V3814" t="s">
        <v>8318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v>100.95190476190474</v>
      </c>
      <c r="G3815" t="s">
        <v>8219</v>
      </c>
      <c r="H3815">
        <f t="shared" si="236"/>
        <v>27</v>
      </c>
      <c r="I3815" t="str">
        <f t="shared" si="237"/>
        <v>null</v>
      </c>
      <c r="J3815">
        <v>27</v>
      </c>
      <c r="K3815" s="6">
        <v>78.518148148148143</v>
      </c>
      <c r="L3815" t="s">
        <v>8224</v>
      </c>
      <c r="M3815" t="s">
        <v>8246</v>
      </c>
      <c r="N3815">
        <v>1465940580</v>
      </c>
      <c r="O3815" s="11">
        <f t="shared" si="238"/>
        <v>42535.904861111107</v>
      </c>
      <c r="P3815">
        <v>1462603021</v>
      </c>
      <c r="Q3815" s="11">
        <f t="shared" si="239"/>
        <v>42497.275706018518</v>
      </c>
      <c r="R3815" t="b">
        <v>0</v>
      </c>
      <c r="S3815" t="b">
        <v>1</v>
      </c>
      <c r="T3815" t="s">
        <v>8271</v>
      </c>
      <c r="U3815" t="s">
        <v>8317</v>
      </c>
      <c r="V3815" t="s">
        <v>8318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v>140.13333333333333</v>
      </c>
      <c r="G3816" t="s">
        <v>8219</v>
      </c>
      <c r="H3816">
        <f t="shared" si="236"/>
        <v>34</v>
      </c>
      <c r="I3816" t="str">
        <f t="shared" si="237"/>
        <v>null</v>
      </c>
      <c r="J3816">
        <v>34</v>
      </c>
      <c r="K3816" s="6">
        <v>61.823529411764703</v>
      </c>
      <c r="L3816" t="s">
        <v>8224</v>
      </c>
      <c r="M3816" t="s">
        <v>8246</v>
      </c>
      <c r="N3816">
        <v>1427860740</v>
      </c>
      <c r="O3816" s="11">
        <f t="shared" si="238"/>
        <v>42095.165972222225</v>
      </c>
      <c r="P3816">
        <v>1424727712</v>
      </c>
      <c r="Q3816" s="11">
        <f t="shared" si="239"/>
        <v>42058.904074074075</v>
      </c>
      <c r="R3816" t="b">
        <v>0</v>
      </c>
      <c r="S3816" t="b">
        <v>1</v>
      </c>
      <c r="T3816" t="s">
        <v>8271</v>
      </c>
      <c r="U3816" t="s">
        <v>8317</v>
      </c>
      <c r="V3816" t="s">
        <v>8318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v>100.001</v>
      </c>
      <c r="G3817" t="s">
        <v>8219</v>
      </c>
      <c r="H3817">
        <f t="shared" si="236"/>
        <v>20</v>
      </c>
      <c r="I3817" t="str">
        <f t="shared" si="237"/>
        <v>null</v>
      </c>
      <c r="J3817">
        <v>20</v>
      </c>
      <c r="K3817" s="6">
        <v>50.000500000000002</v>
      </c>
      <c r="L3817" t="s">
        <v>8225</v>
      </c>
      <c r="M3817" t="s">
        <v>8247</v>
      </c>
      <c r="N3817">
        <v>1440111600</v>
      </c>
      <c r="O3817" s="11">
        <f t="shared" si="238"/>
        <v>42236.958333333328</v>
      </c>
      <c r="P3817">
        <v>1437545657</v>
      </c>
      <c r="Q3817" s="11">
        <f t="shared" si="239"/>
        <v>42207.259918981479</v>
      </c>
      <c r="R3817" t="b">
        <v>0</v>
      </c>
      <c r="S3817" t="b">
        <v>1</v>
      </c>
      <c r="T3817" t="s">
        <v>8271</v>
      </c>
      <c r="U3817" t="s">
        <v>8317</v>
      </c>
      <c r="V3817" t="s">
        <v>8318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v>119.238</v>
      </c>
      <c r="G3818" t="s">
        <v>8219</v>
      </c>
      <c r="H3818">
        <f t="shared" si="236"/>
        <v>37</v>
      </c>
      <c r="I3818" t="str">
        <f t="shared" si="237"/>
        <v>null</v>
      </c>
      <c r="J3818">
        <v>37</v>
      </c>
      <c r="K3818" s="6">
        <v>48.339729729729726</v>
      </c>
      <c r="L3818" t="s">
        <v>8224</v>
      </c>
      <c r="M3818" t="s">
        <v>8246</v>
      </c>
      <c r="N3818">
        <v>1405614823</v>
      </c>
      <c r="O3818" s="11">
        <f t="shared" si="238"/>
        <v>41837.690081018518</v>
      </c>
      <c r="P3818">
        <v>1403022823</v>
      </c>
      <c r="Q3818" s="11">
        <f t="shared" si="239"/>
        <v>41807.690081018518</v>
      </c>
      <c r="R3818" t="b">
        <v>0</v>
      </c>
      <c r="S3818" t="b">
        <v>1</v>
      </c>
      <c r="T3818" t="s">
        <v>8271</v>
      </c>
      <c r="U3818" t="s">
        <v>8317</v>
      </c>
      <c r="V3818" t="s">
        <v>8318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v>107.25</v>
      </c>
      <c r="G3819" t="s">
        <v>8219</v>
      </c>
      <c r="H3819">
        <f t="shared" si="236"/>
        <v>20</v>
      </c>
      <c r="I3819" t="str">
        <f t="shared" si="237"/>
        <v>null</v>
      </c>
      <c r="J3819">
        <v>20</v>
      </c>
      <c r="K3819" s="6">
        <v>107.25</v>
      </c>
      <c r="L3819" t="s">
        <v>8224</v>
      </c>
      <c r="M3819" t="s">
        <v>8246</v>
      </c>
      <c r="N3819">
        <v>1445659140</v>
      </c>
      <c r="O3819" s="11">
        <f t="shared" si="238"/>
        <v>42301.165972222225</v>
      </c>
      <c r="P3819">
        <v>1444236216</v>
      </c>
      <c r="Q3819" s="11">
        <f t="shared" si="239"/>
        <v>42284.69694444444</v>
      </c>
      <c r="R3819" t="b">
        <v>0</v>
      </c>
      <c r="S3819" t="b">
        <v>1</v>
      </c>
      <c r="T3819" t="s">
        <v>8271</v>
      </c>
      <c r="U3819" t="s">
        <v>8317</v>
      </c>
      <c r="V3819" t="s">
        <v>8318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v>227.99999999999997</v>
      </c>
      <c r="G3820" t="s">
        <v>8219</v>
      </c>
      <c r="H3820">
        <f t="shared" si="236"/>
        <v>10</v>
      </c>
      <c r="I3820" t="str">
        <f t="shared" si="237"/>
        <v>null</v>
      </c>
      <c r="J3820">
        <v>10</v>
      </c>
      <c r="K3820" s="6">
        <v>57</v>
      </c>
      <c r="L3820" t="s">
        <v>8224</v>
      </c>
      <c r="M3820" t="s">
        <v>8246</v>
      </c>
      <c r="N3820">
        <v>1426187582</v>
      </c>
      <c r="O3820" s="11">
        <f t="shared" si="238"/>
        <v>42075.800717592589</v>
      </c>
      <c r="P3820">
        <v>1423599182</v>
      </c>
      <c r="Q3820" s="11">
        <f t="shared" si="239"/>
        <v>42045.84238425926</v>
      </c>
      <c r="R3820" t="b">
        <v>0</v>
      </c>
      <c r="S3820" t="b">
        <v>1</v>
      </c>
      <c r="T3820" t="s">
        <v>8271</v>
      </c>
      <c r="U3820" t="s">
        <v>8317</v>
      </c>
      <c r="V3820" t="s">
        <v>8318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v>106.4</v>
      </c>
      <c r="G3821" t="s">
        <v>8219</v>
      </c>
      <c r="H3821">
        <f t="shared" si="236"/>
        <v>26</v>
      </c>
      <c r="I3821" t="str">
        <f t="shared" si="237"/>
        <v>null</v>
      </c>
      <c r="J3821">
        <v>26</v>
      </c>
      <c r="K3821" s="6">
        <v>40.92307692307692</v>
      </c>
      <c r="L3821" t="s">
        <v>8224</v>
      </c>
      <c r="M3821" t="s">
        <v>8246</v>
      </c>
      <c r="N3821">
        <v>1437166920</v>
      </c>
      <c r="O3821" s="11">
        <f t="shared" si="238"/>
        <v>42202.876388888893</v>
      </c>
      <c r="P3821">
        <v>1435554104</v>
      </c>
      <c r="Q3821" s="11">
        <f t="shared" si="239"/>
        <v>42184.209537037037</v>
      </c>
      <c r="R3821" t="b">
        <v>0</v>
      </c>
      <c r="S3821" t="b">
        <v>1</v>
      </c>
      <c r="T3821" t="s">
        <v>8271</v>
      </c>
      <c r="U3821" t="s">
        <v>8317</v>
      </c>
      <c r="V3821" t="s">
        <v>8318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v>143.33333333333334</v>
      </c>
      <c r="G3822" t="s">
        <v>8219</v>
      </c>
      <c r="H3822">
        <f t="shared" si="236"/>
        <v>20</v>
      </c>
      <c r="I3822" t="str">
        <f t="shared" si="237"/>
        <v>null</v>
      </c>
      <c r="J3822">
        <v>20</v>
      </c>
      <c r="K3822" s="6">
        <v>21.5</v>
      </c>
      <c r="L3822" t="s">
        <v>8225</v>
      </c>
      <c r="M3822" t="s">
        <v>8247</v>
      </c>
      <c r="N3822">
        <v>1436110717</v>
      </c>
      <c r="O3822" s="11">
        <f t="shared" si="238"/>
        <v>42190.651817129634</v>
      </c>
      <c r="P3822">
        <v>1433518717</v>
      </c>
      <c r="Q3822" s="11">
        <f t="shared" si="239"/>
        <v>42160.651817129634</v>
      </c>
      <c r="R3822" t="b">
        <v>0</v>
      </c>
      <c r="S3822" t="b">
        <v>1</v>
      </c>
      <c r="T3822" t="s">
        <v>8271</v>
      </c>
      <c r="U3822" t="s">
        <v>8317</v>
      </c>
      <c r="V3822" t="s">
        <v>8318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v>104.54285714285714</v>
      </c>
      <c r="G3823" t="s">
        <v>8219</v>
      </c>
      <c r="H3823">
        <f t="shared" si="236"/>
        <v>46</v>
      </c>
      <c r="I3823" t="str">
        <f t="shared" si="237"/>
        <v>null</v>
      </c>
      <c r="J3823">
        <v>46</v>
      </c>
      <c r="K3823" s="6">
        <v>79.543478260869563</v>
      </c>
      <c r="L3823" t="s">
        <v>8224</v>
      </c>
      <c r="M3823" t="s">
        <v>8246</v>
      </c>
      <c r="N3823">
        <v>1451881207</v>
      </c>
      <c r="O3823" s="11">
        <f t="shared" si="238"/>
        <v>42373.180636574078</v>
      </c>
      <c r="P3823">
        <v>1449116407</v>
      </c>
      <c r="Q3823" s="11">
        <f t="shared" si="239"/>
        <v>42341.180636574078</v>
      </c>
      <c r="R3823" t="b">
        <v>0</v>
      </c>
      <c r="S3823" t="b">
        <v>1</v>
      </c>
      <c r="T3823" t="s">
        <v>8271</v>
      </c>
      <c r="U3823" t="s">
        <v>8317</v>
      </c>
      <c r="V3823" t="s">
        <v>8318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v>110.02000000000001</v>
      </c>
      <c r="G3824" t="s">
        <v>8219</v>
      </c>
      <c r="H3824">
        <f t="shared" si="236"/>
        <v>76</v>
      </c>
      <c r="I3824" t="str">
        <f t="shared" si="237"/>
        <v>null</v>
      </c>
      <c r="J3824">
        <v>76</v>
      </c>
      <c r="K3824" s="6">
        <v>72.381578947368425</v>
      </c>
      <c r="L3824" t="s">
        <v>8236</v>
      </c>
      <c r="M3824" t="s">
        <v>8249</v>
      </c>
      <c r="N3824">
        <v>1453244340</v>
      </c>
      <c r="O3824" s="11">
        <f t="shared" si="238"/>
        <v>42388.957638888889</v>
      </c>
      <c r="P3824">
        <v>1448136417</v>
      </c>
      <c r="Q3824" s="11">
        <f t="shared" si="239"/>
        <v>42329.838159722218</v>
      </c>
      <c r="R3824" t="b">
        <v>0</v>
      </c>
      <c r="S3824" t="b">
        <v>1</v>
      </c>
      <c r="T3824" t="s">
        <v>8271</v>
      </c>
      <c r="U3824" t="s">
        <v>8317</v>
      </c>
      <c r="V3824" t="s">
        <v>8318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v>106</v>
      </c>
      <c r="G3825" t="s">
        <v>8219</v>
      </c>
      <c r="H3825">
        <f t="shared" si="236"/>
        <v>41</v>
      </c>
      <c r="I3825" t="str">
        <f t="shared" si="237"/>
        <v>null</v>
      </c>
      <c r="J3825">
        <v>41</v>
      </c>
      <c r="K3825" s="6">
        <v>64.634146341463421</v>
      </c>
      <c r="L3825" t="s">
        <v>8224</v>
      </c>
      <c r="M3825" t="s">
        <v>8246</v>
      </c>
      <c r="N3825">
        <v>1437364740</v>
      </c>
      <c r="O3825" s="11">
        <f t="shared" si="238"/>
        <v>42205.165972222225</v>
      </c>
      <c r="P3825">
        <v>1434405044</v>
      </c>
      <c r="Q3825" s="11">
        <f t="shared" si="239"/>
        <v>42170.910231481481</v>
      </c>
      <c r="R3825" t="b">
        <v>0</v>
      </c>
      <c r="S3825" t="b">
        <v>1</v>
      </c>
      <c r="T3825" t="s">
        <v>8271</v>
      </c>
      <c r="U3825" t="s">
        <v>8317</v>
      </c>
      <c r="V3825" t="s">
        <v>8318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v>108</v>
      </c>
      <c r="G3826" t="s">
        <v>8219</v>
      </c>
      <c r="H3826">
        <f t="shared" si="236"/>
        <v>7</v>
      </c>
      <c r="I3826" t="str">
        <f t="shared" si="237"/>
        <v>null</v>
      </c>
      <c r="J3826">
        <v>7</v>
      </c>
      <c r="K3826" s="6">
        <v>38.571428571428569</v>
      </c>
      <c r="L3826" t="s">
        <v>8225</v>
      </c>
      <c r="M3826" t="s">
        <v>8247</v>
      </c>
      <c r="N3826">
        <v>1470058860</v>
      </c>
      <c r="O3826" s="11">
        <f t="shared" si="238"/>
        <v>42583.570138888885</v>
      </c>
      <c r="P3826">
        <v>1469026903</v>
      </c>
      <c r="Q3826" s="11">
        <f t="shared" si="239"/>
        <v>42571.626192129625</v>
      </c>
      <c r="R3826" t="b">
        <v>0</v>
      </c>
      <c r="S3826" t="b">
        <v>1</v>
      </c>
      <c r="T3826" t="s">
        <v>8271</v>
      </c>
      <c r="U3826" t="s">
        <v>8317</v>
      </c>
      <c r="V3826" t="s">
        <v>8318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v>105.42</v>
      </c>
      <c r="G3827" t="s">
        <v>8219</v>
      </c>
      <c r="H3827">
        <f t="shared" si="236"/>
        <v>49</v>
      </c>
      <c r="I3827" t="str">
        <f t="shared" si="237"/>
        <v>null</v>
      </c>
      <c r="J3827">
        <v>49</v>
      </c>
      <c r="K3827" s="6">
        <v>107.57142857142857</v>
      </c>
      <c r="L3827" t="s">
        <v>8224</v>
      </c>
      <c r="M3827" t="s">
        <v>8246</v>
      </c>
      <c r="N3827">
        <v>1434505214</v>
      </c>
      <c r="O3827" s="11">
        <f t="shared" si="238"/>
        <v>42172.069606481484</v>
      </c>
      <c r="P3827">
        <v>1432690814</v>
      </c>
      <c r="Q3827" s="11">
        <f t="shared" si="239"/>
        <v>42151.069606481484</v>
      </c>
      <c r="R3827" t="b">
        <v>0</v>
      </c>
      <c r="S3827" t="b">
        <v>1</v>
      </c>
      <c r="T3827" t="s">
        <v>8271</v>
      </c>
      <c r="U3827" t="s">
        <v>8317</v>
      </c>
      <c r="V3827" t="s">
        <v>8318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v>119.16666666666667</v>
      </c>
      <c r="G3828" t="s">
        <v>8219</v>
      </c>
      <c r="H3828">
        <f t="shared" si="236"/>
        <v>26</v>
      </c>
      <c r="I3828" t="str">
        <f t="shared" si="237"/>
        <v>null</v>
      </c>
      <c r="J3828">
        <v>26</v>
      </c>
      <c r="K3828" s="6">
        <v>27.5</v>
      </c>
      <c r="L3828" t="s">
        <v>8225</v>
      </c>
      <c r="M3828" t="s">
        <v>8247</v>
      </c>
      <c r="N3828">
        <v>1430993394</v>
      </c>
      <c r="O3828" s="11">
        <f t="shared" si="238"/>
        <v>42131.423541666663</v>
      </c>
      <c r="P3828">
        <v>1428401394</v>
      </c>
      <c r="Q3828" s="11">
        <f t="shared" si="239"/>
        <v>42101.423541666663</v>
      </c>
      <c r="R3828" t="b">
        <v>0</v>
      </c>
      <c r="S3828" t="b">
        <v>1</v>
      </c>
      <c r="T3828" t="s">
        <v>8271</v>
      </c>
      <c r="U3828" t="s">
        <v>8317</v>
      </c>
      <c r="V3828" t="s">
        <v>8318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v>152.66666666666666</v>
      </c>
      <c r="G3829" t="s">
        <v>8219</v>
      </c>
      <c r="H3829">
        <f t="shared" si="236"/>
        <v>65</v>
      </c>
      <c r="I3829" t="str">
        <f t="shared" si="237"/>
        <v>null</v>
      </c>
      <c r="J3829">
        <v>65</v>
      </c>
      <c r="K3829" s="6">
        <v>70.461538461538467</v>
      </c>
      <c r="L3829" t="s">
        <v>8225</v>
      </c>
      <c r="M3829" t="s">
        <v>8247</v>
      </c>
      <c r="N3829">
        <v>1427414400</v>
      </c>
      <c r="O3829" s="11">
        <f t="shared" si="238"/>
        <v>42090</v>
      </c>
      <c r="P3829">
        <v>1422656201</v>
      </c>
      <c r="Q3829" s="11">
        <f t="shared" si="239"/>
        <v>42034.928252314814</v>
      </c>
      <c r="R3829" t="b">
        <v>0</v>
      </c>
      <c r="S3829" t="b">
        <v>1</v>
      </c>
      <c r="T3829" t="s">
        <v>8271</v>
      </c>
      <c r="U3829" t="s">
        <v>8317</v>
      </c>
      <c r="V3829" t="s">
        <v>8318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v>100</v>
      </c>
      <c r="G3830" t="s">
        <v>8219</v>
      </c>
      <c r="H3830">
        <f t="shared" si="236"/>
        <v>28</v>
      </c>
      <c r="I3830" t="str">
        <f t="shared" si="237"/>
        <v>null</v>
      </c>
      <c r="J3830">
        <v>28</v>
      </c>
      <c r="K3830" s="6">
        <v>178.57142857142858</v>
      </c>
      <c r="L3830" t="s">
        <v>8224</v>
      </c>
      <c r="M3830" t="s">
        <v>8246</v>
      </c>
      <c r="N3830">
        <v>1420033187</v>
      </c>
      <c r="O3830" s="11">
        <f t="shared" si="238"/>
        <v>42004.569293981483</v>
      </c>
      <c r="P3830">
        <v>1414845587</v>
      </c>
      <c r="Q3830" s="11">
        <f t="shared" si="239"/>
        <v>41944.527627314819</v>
      </c>
      <c r="R3830" t="b">
        <v>0</v>
      </c>
      <c r="S3830" t="b">
        <v>1</v>
      </c>
      <c r="T3830" t="s">
        <v>8271</v>
      </c>
      <c r="U3830" t="s">
        <v>8317</v>
      </c>
      <c r="V3830" t="s">
        <v>8318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v>100.2</v>
      </c>
      <c r="G3831" t="s">
        <v>8219</v>
      </c>
      <c r="H3831">
        <f t="shared" si="236"/>
        <v>8</v>
      </c>
      <c r="I3831" t="str">
        <f t="shared" si="237"/>
        <v>null</v>
      </c>
      <c r="J3831">
        <v>8</v>
      </c>
      <c r="K3831" s="6">
        <v>62.625</v>
      </c>
      <c r="L3831" t="s">
        <v>8224</v>
      </c>
      <c r="M3831" t="s">
        <v>8246</v>
      </c>
      <c r="N3831">
        <v>1472676371</v>
      </c>
      <c r="O3831" s="11">
        <f t="shared" si="238"/>
        <v>42613.865405092598</v>
      </c>
      <c r="P3831">
        <v>1470948371</v>
      </c>
      <c r="Q3831" s="11">
        <f t="shared" si="239"/>
        <v>42593.865405092598</v>
      </c>
      <c r="R3831" t="b">
        <v>0</v>
      </c>
      <c r="S3831" t="b">
        <v>1</v>
      </c>
      <c r="T3831" t="s">
        <v>8271</v>
      </c>
      <c r="U3831" t="s">
        <v>8317</v>
      </c>
      <c r="V3831" t="s">
        <v>8318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v>225</v>
      </c>
      <c r="G3832" t="s">
        <v>8219</v>
      </c>
      <c r="H3832">
        <f t="shared" si="236"/>
        <v>3</v>
      </c>
      <c r="I3832" t="str">
        <f t="shared" si="237"/>
        <v>null</v>
      </c>
      <c r="J3832">
        <v>3</v>
      </c>
      <c r="K3832" s="6">
        <v>75</v>
      </c>
      <c r="L3832" t="s">
        <v>8224</v>
      </c>
      <c r="M3832" t="s">
        <v>8246</v>
      </c>
      <c r="N3832">
        <v>1464371211</v>
      </c>
      <c r="O3832" s="11">
        <f t="shared" si="238"/>
        <v>42517.740868055553</v>
      </c>
      <c r="P3832">
        <v>1463161611</v>
      </c>
      <c r="Q3832" s="11">
        <f t="shared" si="239"/>
        <v>42503.740868055553</v>
      </c>
      <c r="R3832" t="b">
        <v>0</v>
      </c>
      <c r="S3832" t="b">
        <v>1</v>
      </c>
      <c r="T3832" t="s">
        <v>8271</v>
      </c>
      <c r="U3832" t="s">
        <v>8317</v>
      </c>
      <c r="V3832" t="s">
        <v>8318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v>106.02199999999999</v>
      </c>
      <c r="G3833" t="s">
        <v>8219</v>
      </c>
      <c r="H3833">
        <f t="shared" si="236"/>
        <v>9</v>
      </c>
      <c r="I3833" t="str">
        <f t="shared" si="237"/>
        <v>null</v>
      </c>
      <c r="J3833">
        <v>9</v>
      </c>
      <c r="K3833" s="6">
        <v>58.901111111111113</v>
      </c>
      <c r="L3833" t="s">
        <v>8224</v>
      </c>
      <c r="M3833" t="s">
        <v>8246</v>
      </c>
      <c r="N3833">
        <v>1415222545</v>
      </c>
      <c r="O3833" s="11">
        <f t="shared" si="238"/>
        <v>41948.890567129631</v>
      </c>
      <c r="P3833">
        <v>1413404545</v>
      </c>
      <c r="Q3833" s="11">
        <f t="shared" si="239"/>
        <v>41927.848900462966</v>
      </c>
      <c r="R3833" t="b">
        <v>0</v>
      </c>
      <c r="S3833" t="b">
        <v>1</v>
      </c>
      <c r="T3833" t="s">
        <v>8271</v>
      </c>
      <c r="U3833" t="s">
        <v>8317</v>
      </c>
      <c r="V3833" t="s">
        <v>8318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v>104.66666666666666</v>
      </c>
      <c r="G3834" t="s">
        <v>8219</v>
      </c>
      <c r="H3834">
        <f t="shared" si="236"/>
        <v>9</v>
      </c>
      <c r="I3834" t="str">
        <f t="shared" si="237"/>
        <v>null</v>
      </c>
      <c r="J3834">
        <v>9</v>
      </c>
      <c r="K3834" s="6">
        <v>139.55555555555554</v>
      </c>
      <c r="L3834" t="s">
        <v>8224</v>
      </c>
      <c r="M3834" t="s">
        <v>8246</v>
      </c>
      <c r="N3834">
        <v>1455936335</v>
      </c>
      <c r="O3834" s="11">
        <f t="shared" si="238"/>
        <v>42420.114988425921</v>
      </c>
      <c r="P3834">
        <v>1452048335</v>
      </c>
      <c r="Q3834" s="11">
        <f t="shared" si="239"/>
        <v>42375.114988425921</v>
      </c>
      <c r="R3834" t="b">
        <v>0</v>
      </c>
      <c r="S3834" t="b">
        <v>1</v>
      </c>
      <c r="T3834" t="s">
        <v>8271</v>
      </c>
      <c r="U3834" t="s">
        <v>8317</v>
      </c>
      <c r="V3834" t="s">
        <v>8318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v>116.66666666666667</v>
      </c>
      <c r="G3835" t="s">
        <v>8219</v>
      </c>
      <c r="H3835">
        <f t="shared" si="236"/>
        <v>20</v>
      </c>
      <c r="I3835" t="str">
        <f t="shared" si="237"/>
        <v>null</v>
      </c>
      <c r="J3835">
        <v>20</v>
      </c>
      <c r="K3835" s="6">
        <v>70</v>
      </c>
      <c r="L3835" t="s">
        <v>8229</v>
      </c>
      <c r="M3835" t="s">
        <v>8251</v>
      </c>
      <c r="N3835">
        <v>1417460940</v>
      </c>
      <c r="O3835" s="11">
        <f t="shared" si="238"/>
        <v>41974.797916666663</v>
      </c>
      <c r="P3835">
        <v>1416516972</v>
      </c>
      <c r="Q3835" s="11">
        <f t="shared" si="239"/>
        <v>41963.872361111105</v>
      </c>
      <c r="R3835" t="b">
        <v>0</v>
      </c>
      <c r="S3835" t="b">
        <v>1</v>
      </c>
      <c r="T3835" t="s">
        <v>8271</v>
      </c>
      <c r="U3835" t="s">
        <v>8317</v>
      </c>
      <c r="V3835" t="s">
        <v>8318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v>109.03333333333333</v>
      </c>
      <c r="G3836" t="s">
        <v>8219</v>
      </c>
      <c r="H3836">
        <f t="shared" si="236"/>
        <v>57</v>
      </c>
      <c r="I3836" t="str">
        <f t="shared" si="237"/>
        <v>null</v>
      </c>
      <c r="J3836">
        <v>57</v>
      </c>
      <c r="K3836" s="6">
        <v>57.385964912280699</v>
      </c>
      <c r="L3836" t="s">
        <v>8225</v>
      </c>
      <c r="M3836" t="s">
        <v>8247</v>
      </c>
      <c r="N3836">
        <v>1434624067</v>
      </c>
      <c r="O3836" s="11">
        <f t="shared" si="238"/>
        <v>42173.445219907408</v>
      </c>
      <c r="P3836">
        <v>1432032067</v>
      </c>
      <c r="Q3836" s="11">
        <f t="shared" si="239"/>
        <v>42143.445219907408</v>
      </c>
      <c r="R3836" t="b">
        <v>0</v>
      </c>
      <c r="S3836" t="b">
        <v>1</v>
      </c>
      <c r="T3836" t="s">
        <v>8271</v>
      </c>
      <c r="U3836" t="s">
        <v>8317</v>
      </c>
      <c r="V3836" t="s">
        <v>8318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v>160</v>
      </c>
      <c r="G3837" t="s">
        <v>8219</v>
      </c>
      <c r="H3837">
        <f t="shared" si="236"/>
        <v>8</v>
      </c>
      <c r="I3837" t="str">
        <f t="shared" si="237"/>
        <v>null</v>
      </c>
      <c r="J3837">
        <v>8</v>
      </c>
      <c r="K3837" s="6">
        <v>40</v>
      </c>
      <c r="L3837" t="s">
        <v>8225</v>
      </c>
      <c r="M3837" t="s">
        <v>8247</v>
      </c>
      <c r="N3837">
        <v>1461278208</v>
      </c>
      <c r="O3837" s="11">
        <f t="shared" si="238"/>
        <v>42481.94222222222</v>
      </c>
      <c r="P3837">
        <v>1459463808</v>
      </c>
      <c r="Q3837" s="11">
        <f t="shared" si="239"/>
        <v>42460.94222222222</v>
      </c>
      <c r="R3837" t="b">
        <v>0</v>
      </c>
      <c r="S3837" t="b">
        <v>1</v>
      </c>
      <c r="T3837" t="s">
        <v>8271</v>
      </c>
      <c r="U3837" t="s">
        <v>8317</v>
      </c>
      <c r="V3837" t="s">
        <v>8318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v>112.5</v>
      </c>
      <c r="G3838" t="s">
        <v>8219</v>
      </c>
      <c r="H3838">
        <f t="shared" si="236"/>
        <v>14</v>
      </c>
      <c r="I3838" t="str">
        <f t="shared" si="237"/>
        <v>null</v>
      </c>
      <c r="J3838">
        <v>14</v>
      </c>
      <c r="K3838" s="6">
        <v>64.285714285714292</v>
      </c>
      <c r="L3838" t="s">
        <v>8224</v>
      </c>
      <c r="M3838" t="s">
        <v>8246</v>
      </c>
      <c r="N3838">
        <v>1470197340</v>
      </c>
      <c r="O3838" s="11">
        <f t="shared" si="238"/>
        <v>42585.172916666663</v>
      </c>
      <c r="P3838">
        <v>1467497652</v>
      </c>
      <c r="Q3838" s="11">
        <f t="shared" si="239"/>
        <v>42553.926527777774</v>
      </c>
      <c r="R3838" t="b">
        <v>0</v>
      </c>
      <c r="S3838" t="b">
        <v>1</v>
      </c>
      <c r="T3838" t="s">
        <v>8271</v>
      </c>
      <c r="U3838" t="s">
        <v>8317</v>
      </c>
      <c r="V3838" t="s">
        <v>8318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v>102.1</v>
      </c>
      <c r="G3839" t="s">
        <v>8219</v>
      </c>
      <c r="H3839">
        <f t="shared" si="236"/>
        <v>17</v>
      </c>
      <c r="I3839" t="str">
        <f t="shared" si="237"/>
        <v>null</v>
      </c>
      <c r="J3839">
        <v>17</v>
      </c>
      <c r="K3839" s="6">
        <v>120.11764705882354</v>
      </c>
      <c r="L3839" t="s">
        <v>8225</v>
      </c>
      <c r="M3839" t="s">
        <v>8247</v>
      </c>
      <c r="N3839">
        <v>1435947758</v>
      </c>
      <c r="O3839" s="11">
        <f t="shared" si="238"/>
        <v>42188.765717592592</v>
      </c>
      <c r="P3839">
        <v>1432837358</v>
      </c>
      <c r="Q3839" s="11">
        <f t="shared" si="239"/>
        <v>42152.765717592592</v>
      </c>
      <c r="R3839" t="b">
        <v>0</v>
      </c>
      <c r="S3839" t="b">
        <v>1</v>
      </c>
      <c r="T3839" t="s">
        <v>8271</v>
      </c>
      <c r="U3839" t="s">
        <v>8317</v>
      </c>
      <c r="V3839" t="s">
        <v>8318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v>100.824</v>
      </c>
      <c r="G3840" t="s">
        <v>8219</v>
      </c>
      <c r="H3840">
        <f t="shared" si="236"/>
        <v>100</v>
      </c>
      <c r="I3840" t="str">
        <f t="shared" si="237"/>
        <v>null</v>
      </c>
      <c r="J3840">
        <v>100</v>
      </c>
      <c r="K3840" s="6">
        <v>1008.24</v>
      </c>
      <c r="L3840" t="s">
        <v>8235</v>
      </c>
      <c r="M3840" t="s">
        <v>8255</v>
      </c>
      <c r="N3840">
        <v>1432314209</v>
      </c>
      <c r="O3840" s="11">
        <f t="shared" si="238"/>
        <v>42146.710752314815</v>
      </c>
      <c r="P3840">
        <v>1429722209</v>
      </c>
      <c r="Q3840" s="11">
        <f t="shared" si="239"/>
        <v>42116.710752314815</v>
      </c>
      <c r="R3840" t="b">
        <v>0</v>
      </c>
      <c r="S3840" t="b">
        <v>1</v>
      </c>
      <c r="T3840" t="s">
        <v>8271</v>
      </c>
      <c r="U3840" t="s">
        <v>8317</v>
      </c>
      <c r="V3840" t="s">
        <v>8318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v>101.25</v>
      </c>
      <c r="G3841" t="s">
        <v>8219</v>
      </c>
      <c r="H3841">
        <f t="shared" si="236"/>
        <v>32</v>
      </c>
      <c r="I3841" t="str">
        <f t="shared" si="237"/>
        <v>null</v>
      </c>
      <c r="J3841">
        <v>32</v>
      </c>
      <c r="K3841" s="6">
        <v>63.28125</v>
      </c>
      <c r="L3841" t="s">
        <v>8224</v>
      </c>
      <c r="M3841" t="s">
        <v>8246</v>
      </c>
      <c r="N3841">
        <v>1438226724</v>
      </c>
      <c r="O3841" s="11">
        <f t="shared" si="238"/>
        <v>42215.142638888887</v>
      </c>
      <c r="P3841">
        <v>1433042724</v>
      </c>
      <c r="Q3841" s="11">
        <f t="shared" si="239"/>
        <v>42155.142638888887</v>
      </c>
      <c r="R3841" t="b">
        <v>0</v>
      </c>
      <c r="S3841" t="b">
        <v>1</v>
      </c>
      <c r="T3841" t="s">
        <v>8271</v>
      </c>
      <c r="U3841" t="s">
        <v>8317</v>
      </c>
      <c r="V3841" t="s">
        <v>8318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v>6500</v>
      </c>
      <c r="G3842" t="s">
        <v>8219</v>
      </c>
      <c r="H3842">
        <f t="shared" ref="H3842:H3905" si="240">IF(G3842="successful",J3842,"null")</f>
        <v>3</v>
      </c>
      <c r="I3842" t="str">
        <f t="shared" si="237"/>
        <v>null</v>
      </c>
      <c r="J3842">
        <v>3</v>
      </c>
      <c r="K3842" s="6">
        <v>21.666666666666668</v>
      </c>
      <c r="L3842" t="s">
        <v>8225</v>
      </c>
      <c r="M3842" t="s">
        <v>8247</v>
      </c>
      <c r="N3842">
        <v>1459180229</v>
      </c>
      <c r="O3842" s="11">
        <f t="shared" si="238"/>
        <v>42457.660057870366</v>
      </c>
      <c r="P3842">
        <v>1457023829</v>
      </c>
      <c r="Q3842" s="11">
        <f t="shared" si="239"/>
        <v>42432.701724537037</v>
      </c>
      <c r="R3842" t="b">
        <v>0</v>
      </c>
      <c r="S3842" t="b">
        <v>1</v>
      </c>
      <c r="T3842" t="s">
        <v>8271</v>
      </c>
      <c r="U3842" t="s">
        <v>8317</v>
      </c>
      <c r="V3842" t="s">
        <v>8318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v>8.7200000000000006</v>
      </c>
      <c r="G3843" t="s">
        <v>8221</v>
      </c>
      <c r="H3843" t="str">
        <f t="shared" si="240"/>
        <v>null</v>
      </c>
      <c r="I3843">
        <f t="shared" ref="I3843:I3906" si="241">IF(G3843="failed",J3843,"null")</f>
        <v>34</v>
      </c>
      <c r="J3843">
        <v>34</v>
      </c>
      <c r="K3843" s="6">
        <v>25.647058823529413</v>
      </c>
      <c r="L3843" t="s">
        <v>8224</v>
      </c>
      <c r="M3843" t="s">
        <v>8246</v>
      </c>
      <c r="N3843">
        <v>1405882287</v>
      </c>
      <c r="O3843" s="11">
        <f t="shared" ref="O3843:O3906" si="242">(((N3843/60)/60/24)+DATE(1970,1,1))</f>
        <v>41840.785729166666</v>
      </c>
      <c r="P3843">
        <v>1400698287</v>
      </c>
      <c r="Q3843" s="11">
        <f t="shared" ref="Q3843:Q3906" si="243">(((P3843/60)/60/24)+DATE(1970,1,1))</f>
        <v>41780.785729166666</v>
      </c>
      <c r="R3843" t="b">
        <v>1</v>
      </c>
      <c r="S3843" t="b">
        <v>0</v>
      </c>
      <c r="T3843" t="s">
        <v>8271</v>
      </c>
      <c r="U3843" t="s">
        <v>8317</v>
      </c>
      <c r="V3843" t="s">
        <v>8318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v>21.94</v>
      </c>
      <c r="G3844" t="s">
        <v>8221</v>
      </c>
      <c r="H3844" t="str">
        <f t="shared" si="240"/>
        <v>null</v>
      </c>
      <c r="I3844">
        <f t="shared" si="241"/>
        <v>23</v>
      </c>
      <c r="J3844">
        <v>23</v>
      </c>
      <c r="K3844" s="6">
        <v>47.695652173913047</v>
      </c>
      <c r="L3844" t="s">
        <v>8225</v>
      </c>
      <c r="M3844" t="s">
        <v>8247</v>
      </c>
      <c r="N3844">
        <v>1399809052</v>
      </c>
      <c r="O3844" s="11">
        <f t="shared" si="242"/>
        <v>41770.493657407409</v>
      </c>
      <c r="P3844">
        <v>1397217052</v>
      </c>
      <c r="Q3844" s="11">
        <f t="shared" si="243"/>
        <v>41740.493657407409</v>
      </c>
      <c r="R3844" t="b">
        <v>1</v>
      </c>
      <c r="S3844" t="b">
        <v>0</v>
      </c>
      <c r="T3844" t="s">
        <v>8271</v>
      </c>
      <c r="U3844" t="s">
        <v>8317</v>
      </c>
      <c r="V3844" t="s">
        <v>8318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v>21.3</v>
      </c>
      <c r="G3845" t="s">
        <v>8221</v>
      </c>
      <c r="H3845" t="str">
        <f t="shared" si="240"/>
        <v>null</v>
      </c>
      <c r="I3845">
        <f t="shared" si="241"/>
        <v>19</v>
      </c>
      <c r="J3845">
        <v>19</v>
      </c>
      <c r="K3845" s="6">
        <v>56.05263157894737</v>
      </c>
      <c r="L3845" t="s">
        <v>8224</v>
      </c>
      <c r="M3845" t="s">
        <v>8246</v>
      </c>
      <c r="N3845">
        <v>1401587064</v>
      </c>
      <c r="O3845" s="11">
        <f t="shared" si="242"/>
        <v>41791.072500000002</v>
      </c>
      <c r="P3845">
        <v>1399427064</v>
      </c>
      <c r="Q3845" s="11">
        <f t="shared" si="243"/>
        <v>41766.072500000002</v>
      </c>
      <c r="R3845" t="b">
        <v>1</v>
      </c>
      <c r="S3845" t="b">
        <v>0</v>
      </c>
      <c r="T3845" t="s">
        <v>8271</v>
      </c>
      <c r="U3845" t="s">
        <v>8317</v>
      </c>
      <c r="V3845" t="s">
        <v>8318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v>41.489795918367342</v>
      </c>
      <c r="G3846" t="s">
        <v>8221</v>
      </c>
      <c r="H3846" t="str">
        <f t="shared" si="240"/>
        <v>null</v>
      </c>
      <c r="I3846">
        <f t="shared" si="241"/>
        <v>50</v>
      </c>
      <c r="J3846">
        <v>50</v>
      </c>
      <c r="K3846" s="6">
        <v>81.319999999999993</v>
      </c>
      <c r="L3846" t="s">
        <v>8224</v>
      </c>
      <c r="M3846" t="s">
        <v>8246</v>
      </c>
      <c r="N3846">
        <v>1401778740</v>
      </c>
      <c r="O3846" s="11">
        <f t="shared" si="242"/>
        <v>41793.290972222225</v>
      </c>
      <c r="P3846">
        <v>1399474134</v>
      </c>
      <c r="Q3846" s="11">
        <f t="shared" si="243"/>
        <v>41766.617291666669</v>
      </c>
      <c r="R3846" t="b">
        <v>1</v>
      </c>
      <c r="S3846" t="b">
        <v>0</v>
      </c>
      <c r="T3846" t="s">
        <v>8271</v>
      </c>
      <c r="U3846" t="s">
        <v>8317</v>
      </c>
      <c r="V3846" t="s">
        <v>8318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v>2.105</v>
      </c>
      <c r="G3847" t="s">
        <v>8221</v>
      </c>
      <c r="H3847" t="str">
        <f t="shared" si="240"/>
        <v>null</v>
      </c>
      <c r="I3847">
        <f t="shared" si="241"/>
        <v>12</v>
      </c>
      <c r="J3847">
        <v>12</v>
      </c>
      <c r="K3847" s="6">
        <v>70.166666666666671</v>
      </c>
      <c r="L3847" t="s">
        <v>8224</v>
      </c>
      <c r="M3847" t="s">
        <v>8246</v>
      </c>
      <c r="N3847">
        <v>1443711774</v>
      </c>
      <c r="O3847" s="11">
        <f t="shared" si="242"/>
        <v>42278.627013888887</v>
      </c>
      <c r="P3847">
        <v>1441119774</v>
      </c>
      <c r="Q3847" s="11">
        <f t="shared" si="243"/>
        <v>42248.627013888887</v>
      </c>
      <c r="R3847" t="b">
        <v>1</v>
      </c>
      <c r="S3847" t="b">
        <v>0</v>
      </c>
      <c r="T3847" t="s">
        <v>8271</v>
      </c>
      <c r="U3847" t="s">
        <v>8317</v>
      </c>
      <c r="V3847" t="s">
        <v>8318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v>2.7</v>
      </c>
      <c r="G3848" t="s">
        <v>8221</v>
      </c>
      <c r="H3848" t="str">
        <f t="shared" si="240"/>
        <v>null</v>
      </c>
      <c r="I3848">
        <f t="shared" si="241"/>
        <v>8</v>
      </c>
      <c r="J3848">
        <v>8</v>
      </c>
      <c r="K3848" s="6">
        <v>23.625</v>
      </c>
      <c r="L3848" t="s">
        <v>8224</v>
      </c>
      <c r="M3848" t="s">
        <v>8246</v>
      </c>
      <c r="N3848">
        <v>1412405940</v>
      </c>
      <c r="O3848" s="11">
        <f t="shared" si="242"/>
        <v>41916.290972222225</v>
      </c>
      <c r="P3848">
        <v>1409721542</v>
      </c>
      <c r="Q3848" s="11">
        <f t="shared" si="243"/>
        <v>41885.221550925926</v>
      </c>
      <c r="R3848" t="b">
        <v>1</v>
      </c>
      <c r="S3848" t="b">
        <v>0</v>
      </c>
      <c r="T3848" t="s">
        <v>8271</v>
      </c>
      <c r="U3848" t="s">
        <v>8317</v>
      </c>
      <c r="V3848" t="s">
        <v>8318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v>16.161904761904761</v>
      </c>
      <c r="G3849" t="s">
        <v>8221</v>
      </c>
      <c r="H3849" t="str">
        <f t="shared" si="240"/>
        <v>null</v>
      </c>
      <c r="I3849">
        <f t="shared" si="241"/>
        <v>9</v>
      </c>
      <c r="J3849">
        <v>9</v>
      </c>
      <c r="K3849" s="6">
        <v>188.55555555555554</v>
      </c>
      <c r="L3849" t="s">
        <v>8224</v>
      </c>
      <c r="M3849" t="s">
        <v>8246</v>
      </c>
      <c r="N3849">
        <v>1437283391</v>
      </c>
      <c r="O3849" s="11">
        <f t="shared" si="242"/>
        <v>42204.224432870367</v>
      </c>
      <c r="P3849">
        <v>1433395391</v>
      </c>
      <c r="Q3849" s="11">
        <f t="shared" si="243"/>
        <v>42159.224432870367</v>
      </c>
      <c r="R3849" t="b">
        <v>1</v>
      </c>
      <c r="S3849" t="b">
        <v>0</v>
      </c>
      <c r="T3849" t="s">
        <v>8271</v>
      </c>
      <c r="U3849" t="s">
        <v>8317</v>
      </c>
      <c r="V3849" t="s">
        <v>8318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v>16.376923076923077</v>
      </c>
      <c r="G3850" t="s">
        <v>8221</v>
      </c>
      <c r="H3850" t="str">
        <f t="shared" si="240"/>
        <v>null</v>
      </c>
      <c r="I3850">
        <f t="shared" si="241"/>
        <v>43</v>
      </c>
      <c r="J3850">
        <v>43</v>
      </c>
      <c r="K3850" s="6">
        <v>49.511627906976742</v>
      </c>
      <c r="L3850" t="s">
        <v>8224</v>
      </c>
      <c r="M3850" t="s">
        <v>8246</v>
      </c>
      <c r="N3850">
        <v>1445196989</v>
      </c>
      <c r="O3850" s="11">
        <f t="shared" si="242"/>
        <v>42295.817002314812</v>
      </c>
      <c r="P3850">
        <v>1442604989</v>
      </c>
      <c r="Q3850" s="11">
        <f t="shared" si="243"/>
        <v>42265.817002314812</v>
      </c>
      <c r="R3850" t="b">
        <v>1</v>
      </c>
      <c r="S3850" t="b">
        <v>0</v>
      </c>
      <c r="T3850" t="s">
        <v>8271</v>
      </c>
      <c r="U3850" t="s">
        <v>8317</v>
      </c>
      <c r="V3850" t="s">
        <v>8318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v>7.043333333333333</v>
      </c>
      <c r="G3851" t="s">
        <v>8221</v>
      </c>
      <c r="H3851" t="str">
        <f t="shared" si="240"/>
        <v>null</v>
      </c>
      <c r="I3851">
        <f t="shared" si="241"/>
        <v>28</v>
      </c>
      <c r="J3851">
        <v>28</v>
      </c>
      <c r="K3851" s="6">
        <v>75.464285714285708</v>
      </c>
      <c r="L3851" t="s">
        <v>8236</v>
      </c>
      <c r="M3851" t="s">
        <v>8249</v>
      </c>
      <c r="N3851">
        <v>1434047084</v>
      </c>
      <c r="O3851" s="11">
        <f t="shared" si="242"/>
        <v>42166.767175925925</v>
      </c>
      <c r="P3851">
        <v>1431455084</v>
      </c>
      <c r="Q3851" s="11">
        <f t="shared" si="243"/>
        <v>42136.767175925925</v>
      </c>
      <c r="R3851" t="b">
        <v>1</v>
      </c>
      <c r="S3851" t="b">
        <v>0</v>
      </c>
      <c r="T3851" t="s">
        <v>8271</v>
      </c>
      <c r="U3851" t="s">
        <v>8317</v>
      </c>
      <c r="V3851" t="s">
        <v>8318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v>3.8</v>
      </c>
      <c r="G3852" t="s">
        <v>8221</v>
      </c>
      <c r="H3852" t="str">
        <f t="shared" si="240"/>
        <v>null</v>
      </c>
      <c r="I3852">
        <f t="shared" si="241"/>
        <v>4</v>
      </c>
      <c r="J3852">
        <v>4</v>
      </c>
      <c r="K3852" s="6">
        <v>9.5</v>
      </c>
      <c r="L3852" t="s">
        <v>8224</v>
      </c>
      <c r="M3852" t="s">
        <v>8246</v>
      </c>
      <c r="N3852">
        <v>1420081143</v>
      </c>
      <c r="O3852" s="11">
        <f t="shared" si="242"/>
        <v>42005.124340277776</v>
      </c>
      <c r="P3852">
        <v>1417489143</v>
      </c>
      <c r="Q3852" s="11">
        <f t="shared" si="243"/>
        <v>41975.124340277776</v>
      </c>
      <c r="R3852" t="b">
        <v>1</v>
      </c>
      <c r="S3852" t="b">
        <v>0</v>
      </c>
      <c r="T3852" t="s">
        <v>8271</v>
      </c>
      <c r="U3852" t="s">
        <v>8317</v>
      </c>
      <c r="V3852" t="s">
        <v>8318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v>34.08</v>
      </c>
      <c r="G3853" t="s">
        <v>8221</v>
      </c>
      <c r="H3853" t="str">
        <f t="shared" si="240"/>
        <v>null</v>
      </c>
      <c r="I3853">
        <f t="shared" si="241"/>
        <v>24</v>
      </c>
      <c r="J3853">
        <v>24</v>
      </c>
      <c r="K3853" s="6">
        <v>35.5</v>
      </c>
      <c r="L3853" t="s">
        <v>8225</v>
      </c>
      <c r="M3853" t="s">
        <v>8247</v>
      </c>
      <c r="N3853">
        <v>1437129179</v>
      </c>
      <c r="O3853" s="11">
        <f t="shared" si="242"/>
        <v>42202.439571759256</v>
      </c>
      <c r="P3853">
        <v>1434537179</v>
      </c>
      <c r="Q3853" s="11">
        <f t="shared" si="243"/>
        <v>42172.439571759256</v>
      </c>
      <c r="R3853" t="b">
        <v>1</v>
      </c>
      <c r="S3853" t="b">
        <v>0</v>
      </c>
      <c r="T3853" t="s">
        <v>8271</v>
      </c>
      <c r="U3853" t="s">
        <v>8317</v>
      </c>
      <c r="V3853" t="s">
        <v>8318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v>0.2</v>
      </c>
      <c r="G3854" t="s">
        <v>8221</v>
      </c>
      <c r="H3854" t="str">
        <f t="shared" si="240"/>
        <v>null</v>
      </c>
      <c r="I3854">
        <f t="shared" si="241"/>
        <v>2</v>
      </c>
      <c r="J3854">
        <v>2</v>
      </c>
      <c r="K3854" s="6">
        <v>10</v>
      </c>
      <c r="L3854" t="s">
        <v>8224</v>
      </c>
      <c r="M3854" t="s">
        <v>8246</v>
      </c>
      <c r="N3854">
        <v>1427427276</v>
      </c>
      <c r="O3854" s="11">
        <f t="shared" si="242"/>
        <v>42090.149027777778</v>
      </c>
      <c r="P3854">
        <v>1425270876</v>
      </c>
      <c r="Q3854" s="11">
        <f t="shared" si="243"/>
        <v>42065.190694444449</v>
      </c>
      <c r="R3854" t="b">
        <v>0</v>
      </c>
      <c r="S3854" t="b">
        <v>0</v>
      </c>
      <c r="T3854" t="s">
        <v>8271</v>
      </c>
      <c r="U3854" t="s">
        <v>8317</v>
      </c>
      <c r="V3854" t="s">
        <v>8318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v>2.5999999999999999E-2</v>
      </c>
      <c r="G3855" t="s">
        <v>8221</v>
      </c>
      <c r="H3855" t="str">
        <f t="shared" si="240"/>
        <v>null</v>
      </c>
      <c r="I3855">
        <f t="shared" si="241"/>
        <v>2</v>
      </c>
      <c r="J3855">
        <v>2</v>
      </c>
      <c r="K3855" s="6">
        <v>13</v>
      </c>
      <c r="L3855" t="s">
        <v>8224</v>
      </c>
      <c r="M3855" t="s">
        <v>8246</v>
      </c>
      <c r="N3855">
        <v>1409602178</v>
      </c>
      <c r="O3855" s="11">
        <f t="shared" si="242"/>
        <v>41883.84002314815</v>
      </c>
      <c r="P3855">
        <v>1406578178</v>
      </c>
      <c r="Q3855" s="11">
        <f t="shared" si="243"/>
        <v>41848.84002314815</v>
      </c>
      <c r="R3855" t="b">
        <v>0</v>
      </c>
      <c r="S3855" t="b">
        <v>0</v>
      </c>
      <c r="T3855" t="s">
        <v>8271</v>
      </c>
      <c r="U3855" t="s">
        <v>8317</v>
      </c>
      <c r="V3855" t="s">
        <v>8318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v>16.254545454545454</v>
      </c>
      <c r="G3856" t="s">
        <v>8221</v>
      </c>
      <c r="H3856" t="str">
        <f t="shared" si="240"/>
        <v>null</v>
      </c>
      <c r="I3856">
        <f t="shared" si="241"/>
        <v>20</v>
      </c>
      <c r="J3856">
        <v>20</v>
      </c>
      <c r="K3856" s="6">
        <v>89.4</v>
      </c>
      <c r="L3856" t="s">
        <v>8224</v>
      </c>
      <c r="M3856" t="s">
        <v>8246</v>
      </c>
      <c r="N3856">
        <v>1431206058</v>
      </c>
      <c r="O3856" s="11">
        <f t="shared" si="242"/>
        <v>42133.884930555556</v>
      </c>
      <c r="P3856">
        <v>1428614058</v>
      </c>
      <c r="Q3856" s="11">
        <f t="shared" si="243"/>
        <v>42103.884930555556</v>
      </c>
      <c r="R3856" t="b">
        <v>0</v>
      </c>
      <c r="S3856" t="b">
        <v>0</v>
      </c>
      <c r="T3856" t="s">
        <v>8271</v>
      </c>
      <c r="U3856" t="s">
        <v>8317</v>
      </c>
      <c r="V3856" t="s">
        <v>8318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v>2.5</v>
      </c>
      <c r="G3857" t="s">
        <v>8221</v>
      </c>
      <c r="H3857" t="str">
        <f t="shared" si="240"/>
        <v>null</v>
      </c>
      <c r="I3857">
        <f t="shared" si="241"/>
        <v>1</v>
      </c>
      <c r="J3857">
        <v>1</v>
      </c>
      <c r="K3857" s="6">
        <v>25</v>
      </c>
      <c r="L3857" t="s">
        <v>8224</v>
      </c>
      <c r="M3857" t="s">
        <v>8246</v>
      </c>
      <c r="N3857">
        <v>1427408271</v>
      </c>
      <c r="O3857" s="11">
        <f t="shared" si="242"/>
        <v>42089.929062499999</v>
      </c>
      <c r="P3857">
        <v>1424819871</v>
      </c>
      <c r="Q3857" s="11">
        <f t="shared" si="243"/>
        <v>42059.970729166671</v>
      </c>
      <c r="R3857" t="b">
        <v>0</v>
      </c>
      <c r="S3857" t="b">
        <v>0</v>
      </c>
      <c r="T3857" t="s">
        <v>8271</v>
      </c>
      <c r="U3857" t="s">
        <v>8317</v>
      </c>
      <c r="V3857" t="s">
        <v>8318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v>0.02</v>
      </c>
      <c r="G3858" t="s">
        <v>8221</v>
      </c>
      <c r="H3858" t="str">
        <f t="shared" si="240"/>
        <v>null</v>
      </c>
      <c r="I3858">
        <f t="shared" si="241"/>
        <v>1</v>
      </c>
      <c r="J3858">
        <v>1</v>
      </c>
      <c r="K3858" s="6">
        <v>1</v>
      </c>
      <c r="L3858" t="s">
        <v>8224</v>
      </c>
      <c r="M3858" t="s">
        <v>8246</v>
      </c>
      <c r="N3858">
        <v>1425833403</v>
      </c>
      <c r="O3858" s="11">
        <f t="shared" si="242"/>
        <v>42071.701423611114</v>
      </c>
      <c r="P3858">
        <v>1423245003</v>
      </c>
      <c r="Q3858" s="11">
        <f t="shared" si="243"/>
        <v>42041.743090277778</v>
      </c>
      <c r="R3858" t="b">
        <v>0</v>
      </c>
      <c r="S3858" t="b">
        <v>0</v>
      </c>
      <c r="T3858" t="s">
        <v>8271</v>
      </c>
      <c r="U3858" t="s">
        <v>8317</v>
      </c>
      <c r="V3858" t="s">
        <v>8318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v>5.2</v>
      </c>
      <c r="G3859" t="s">
        <v>8221</v>
      </c>
      <c r="H3859" t="str">
        <f t="shared" si="240"/>
        <v>null</v>
      </c>
      <c r="I3859">
        <f t="shared" si="241"/>
        <v>4</v>
      </c>
      <c r="J3859">
        <v>4</v>
      </c>
      <c r="K3859" s="6">
        <v>65</v>
      </c>
      <c r="L3859" t="s">
        <v>8224</v>
      </c>
      <c r="M3859" t="s">
        <v>8246</v>
      </c>
      <c r="N3859">
        <v>1406913120</v>
      </c>
      <c r="O3859" s="11">
        <f t="shared" si="242"/>
        <v>41852.716666666667</v>
      </c>
      <c r="P3859">
        <v>1404927690</v>
      </c>
      <c r="Q3859" s="11">
        <f t="shared" si="243"/>
        <v>41829.73715277778</v>
      </c>
      <c r="R3859" t="b">
        <v>0</v>
      </c>
      <c r="S3859" t="b">
        <v>0</v>
      </c>
      <c r="T3859" t="s">
        <v>8271</v>
      </c>
      <c r="U3859" t="s">
        <v>8317</v>
      </c>
      <c r="V3859" t="s">
        <v>8318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v>2</v>
      </c>
      <c r="G3860" t="s">
        <v>8221</v>
      </c>
      <c r="H3860" t="str">
        <f t="shared" si="240"/>
        <v>null</v>
      </c>
      <c r="I3860">
        <f t="shared" si="241"/>
        <v>1</v>
      </c>
      <c r="J3860">
        <v>1</v>
      </c>
      <c r="K3860" s="6">
        <v>10</v>
      </c>
      <c r="L3860" t="s">
        <v>8225</v>
      </c>
      <c r="M3860" t="s">
        <v>8247</v>
      </c>
      <c r="N3860">
        <v>1432328400</v>
      </c>
      <c r="O3860" s="11">
        <f t="shared" si="242"/>
        <v>42146.875</v>
      </c>
      <c r="P3860">
        <v>1430734844</v>
      </c>
      <c r="Q3860" s="11">
        <f t="shared" si="243"/>
        <v>42128.431064814817</v>
      </c>
      <c r="R3860" t="b">
        <v>0</v>
      </c>
      <c r="S3860" t="b">
        <v>0</v>
      </c>
      <c r="T3860" t="s">
        <v>8271</v>
      </c>
      <c r="U3860" t="s">
        <v>8317</v>
      </c>
      <c r="V3860" t="s">
        <v>8318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v>0.04</v>
      </c>
      <c r="G3861" t="s">
        <v>8221</v>
      </c>
      <c r="H3861" t="str">
        <f t="shared" si="240"/>
        <v>null</v>
      </c>
      <c r="I3861">
        <f t="shared" si="241"/>
        <v>1</v>
      </c>
      <c r="J3861">
        <v>1</v>
      </c>
      <c r="K3861" s="6">
        <v>1</v>
      </c>
      <c r="L3861" t="s">
        <v>8224</v>
      </c>
      <c r="M3861" t="s">
        <v>8246</v>
      </c>
      <c r="N3861">
        <v>1403730000</v>
      </c>
      <c r="O3861" s="11">
        <f t="shared" si="242"/>
        <v>41815.875</v>
      </c>
      <c r="P3861">
        <v>1401485207</v>
      </c>
      <c r="Q3861" s="11">
        <f t="shared" si="243"/>
        <v>41789.893599537041</v>
      </c>
      <c r="R3861" t="b">
        <v>0</v>
      </c>
      <c r="S3861" t="b">
        <v>0</v>
      </c>
      <c r="T3861" t="s">
        <v>8271</v>
      </c>
      <c r="U3861" t="s">
        <v>8317</v>
      </c>
      <c r="V3861" t="s">
        <v>8318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v>17.666666666666668</v>
      </c>
      <c r="G3862" t="s">
        <v>8221</v>
      </c>
      <c r="H3862" t="str">
        <f t="shared" si="240"/>
        <v>null</v>
      </c>
      <c r="I3862">
        <f t="shared" si="241"/>
        <v>13</v>
      </c>
      <c r="J3862">
        <v>13</v>
      </c>
      <c r="K3862" s="6">
        <v>81.538461538461533</v>
      </c>
      <c r="L3862" t="s">
        <v>8224</v>
      </c>
      <c r="M3862" t="s">
        <v>8246</v>
      </c>
      <c r="N3862">
        <v>1407858710</v>
      </c>
      <c r="O3862" s="11">
        <f t="shared" si="242"/>
        <v>41863.660995370366</v>
      </c>
      <c r="P3862">
        <v>1405266710</v>
      </c>
      <c r="Q3862" s="11">
        <f t="shared" si="243"/>
        <v>41833.660995370366</v>
      </c>
      <c r="R3862" t="b">
        <v>0</v>
      </c>
      <c r="S3862" t="b">
        <v>0</v>
      </c>
      <c r="T3862" t="s">
        <v>8271</v>
      </c>
      <c r="U3862" t="s">
        <v>8317</v>
      </c>
      <c r="V3862" t="s">
        <v>8318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v>5</v>
      </c>
      <c r="G3863" t="s">
        <v>8221</v>
      </c>
      <c r="H3863" t="str">
        <f t="shared" si="240"/>
        <v>null</v>
      </c>
      <c r="I3863">
        <f t="shared" si="241"/>
        <v>1</v>
      </c>
      <c r="J3863">
        <v>1</v>
      </c>
      <c r="K3863" s="6">
        <v>100</v>
      </c>
      <c r="L3863" t="s">
        <v>8224</v>
      </c>
      <c r="M3863" t="s">
        <v>8246</v>
      </c>
      <c r="N3863">
        <v>1415828820</v>
      </c>
      <c r="O3863" s="11">
        <f t="shared" si="242"/>
        <v>41955.907638888893</v>
      </c>
      <c r="P3863">
        <v>1412258977</v>
      </c>
      <c r="Q3863" s="11">
        <f t="shared" si="243"/>
        <v>41914.590011574073</v>
      </c>
      <c r="R3863" t="b">
        <v>0</v>
      </c>
      <c r="S3863" t="b">
        <v>0</v>
      </c>
      <c r="T3863" t="s">
        <v>8271</v>
      </c>
      <c r="U3863" t="s">
        <v>8317</v>
      </c>
      <c r="V3863" t="s">
        <v>8318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v>1.3333333333333334E-2</v>
      </c>
      <c r="G3864" t="s">
        <v>8221</v>
      </c>
      <c r="H3864" t="str">
        <f t="shared" si="240"/>
        <v>null</v>
      </c>
      <c r="I3864">
        <f t="shared" si="241"/>
        <v>1</v>
      </c>
      <c r="J3864">
        <v>1</v>
      </c>
      <c r="K3864" s="6">
        <v>1</v>
      </c>
      <c r="L3864" t="s">
        <v>8224</v>
      </c>
      <c r="M3864" t="s">
        <v>8246</v>
      </c>
      <c r="N3864">
        <v>1473699540</v>
      </c>
      <c r="O3864" s="11">
        <f t="shared" si="242"/>
        <v>42625.707638888889</v>
      </c>
      <c r="P3864">
        <v>1472451356</v>
      </c>
      <c r="Q3864" s="11">
        <f t="shared" si="243"/>
        <v>42611.261064814811</v>
      </c>
      <c r="R3864" t="b">
        <v>0</v>
      </c>
      <c r="S3864" t="b">
        <v>0</v>
      </c>
      <c r="T3864" t="s">
        <v>8271</v>
      </c>
      <c r="U3864" t="s">
        <v>8317</v>
      </c>
      <c r="V3864" t="s">
        <v>8318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v>0</v>
      </c>
      <c r="G3865" t="s">
        <v>8221</v>
      </c>
      <c r="H3865" t="str">
        <f t="shared" si="240"/>
        <v>null</v>
      </c>
      <c r="I3865">
        <f t="shared" si="241"/>
        <v>0</v>
      </c>
      <c r="J3865">
        <v>0</v>
      </c>
      <c r="K3865" s="7">
        <v>0</v>
      </c>
      <c r="L3865" t="s">
        <v>8224</v>
      </c>
      <c r="M3865" t="s">
        <v>8246</v>
      </c>
      <c r="N3865">
        <v>1446739905</v>
      </c>
      <c r="O3865" s="11">
        <f t="shared" si="242"/>
        <v>42313.674826388888</v>
      </c>
      <c r="P3865">
        <v>1441552305</v>
      </c>
      <c r="Q3865" s="11">
        <f t="shared" si="243"/>
        <v>42253.633159722223</v>
      </c>
      <c r="R3865" t="b">
        <v>0</v>
      </c>
      <c r="S3865" t="b">
        <v>0</v>
      </c>
      <c r="T3865" t="s">
        <v>8271</v>
      </c>
      <c r="U3865" t="s">
        <v>8317</v>
      </c>
      <c r="V3865" t="s">
        <v>8318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v>1.2</v>
      </c>
      <c r="G3866" t="s">
        <v>8221</v>
      </c>
      <c r="H3866" t="str">
        <f t="shared" si="240"/>
        <v>null</v>
      </c>
      <c r="I3866">
        <f t="shared" si="241"/>
        <v>3</v>
      </c>
      <c r="J3866">
        <v>3</v>
      </c>
      <c r="K3866" s="6">
        <v>20</v>
      </c>
      <c r="L3866" t="s">
        <v>8224</v>
      </c>
      <c r="M3866" t="s">
        <v>8246</v>
      </c>
      <c r="N3866">
        <v>1447799054</v>
      </c>
      <c r="O3866" s="11">
        <f t="shared" si="242"/>
        <v>42325.933495370366</v>
      </c>
      <c r="P3866">
        <v>1445203454</v>
      </c>
      <c r="Q3866" s="11">
        <f t="shared" si="243"/>
        <v>42295.891828703709</v>
      </c>
      <c r="R3866" t="b">
        <v>0</v>
      </c>
      <c r="S3866" t="b">
        <v>0</v>
      </c>
      <c r="T3866" t="s">
        <v>8271</v>
      </c>
      <c r="U3866" t="s">
        <v>8317</v>
      </c>
      <c r="V3866" t="s">
        <v>8318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v>26.937422295897225</v>
      </c>
      <c r="G3867" t="s">
        <v>8221</v>
      </c>
      <c r="H3867" t="str">
        <f t="shared" si="240"/>
        <v>null</v>
      </c>
      <c r="I3867">
        <f t="shared" si="241"/>
        <v>14</v>
      </c>
      <c r="J3867">
        <v>14</v>
      </c>
      <c r="K3867" s="6">
        <v>46.428571428571431</v>
      </c>
      <c r="L3867" t="s">
        <v>8229</v>
      </c>
      <c r="M3867" t="s">
        <v>8251</v>
      </c>
      <c r="N3867">
        <v>1409376600</v>
      </c>
      <c r="O3867" s="11">
        <f t="shared" si="242"/>
        <v>41881.229166666664</v>
      </c>
      <c r="P3867">
        <v>1405957098</v>
      </c>
      <c r="Q3867" s="11">
        <f t="shared" si="243"/>
        <v>41841.651597222226</v>
      </c>
      <c r="R3867" t="b">
        <v>0</v>
      </c>
      <c r="S3867" t="b">
        <v>0</v>
      </c>
      <c r="T3867" t="s">
        <v>8271</v>
      </c>
      <c r="U3867" t="s">
        <v>8317</v>
      </c>
      <c r="V3867" t="s">
        <v>8318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v>0.54999999999999993</v>
      </c>
      <c r="G3868" t="s">
        <v>8221</v>
      </c>
      <c r="H3868" t="str">
        <f t="shared" si="240"/>
        <v>null</v>
      </c>
      <c r="I3868">
        <f t="shared" si="241"/>
        <v>2</v>
      </c>
      <c r="J3868">
        <v>2</v>
      </c>
      <c r="K3868" s="6">
        <v>5.5</v>
      </c>
      <c r="L3868" t="s">
        <v>8224</v>
      </c>
      <c r="M3868" t="s">
        <v>8246</v>
      </c>
      <c r="N3868">
        <v>1458703740</v>
      </c>
      <c r="O3868" s="11">
        <f t="shared" si="242"/>
        <v>42452.145138888889</v>
      </c>
      <c r="P3868">
        <v>1454453021</v>
      </c>
      <c r="Q3868" s="11">
        <f t="shared" si="243"/>
        <v>42402.947002314817</v>
      </c>
      <c r="R3868" t="b">
        <v>0</v>
      </c>
      <c r="S3868" t="b">
        <v>0</v>
      </c>
      <c r="T3868" t="s">
        <v>8271</v>
      </c>
      <c r="U3868" t="s">
        <v>8317</v>
      </c>
      <c r="V3868" t="s">
        <v>8318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v>12.55</v>
      </c>
      <c r="G3869" t="s">
        <v>8221</v>
      </c>
      <c r="H3869" t="str">
        <f t="shared" si="240"/>
        <v>null</v>
      </c>
      <c r="I3869">
        <f t="shared" si="241"/>
        <v>5</v>
      </c>
      <c r="J3869">
        <v>5</v>
      </c>
      <c r="K3869" s="6">
        <v>50.2</v>
      </c>
      <c r="L3869" t="s">
        <v>8224</v>
      </c>
      <c r="M3869" t="s">
        <v>8246</v>
      </c>
      <c r="N3869">
        <v>1466278339</v>
      </c>
      <c r="O3869" s="11">
        <f t="shared" si="242"/>
        <v>42539.814108796301</v>
      </c>
      <c r="P3869">
        <v>1463686339</v>
      </c>
      <c r="Q3869" s="11">
        <f t="shared" si="243"/>
        <v>42509.814108796301</v>
      </c>
      <c r="R3869" t="b">
        <v>0</v>
      </c>
      <c r="S3869" t="b">
        <v>0</v>
      </c>
      <c r="T3869" t="s">
        <v>8271</v>
      </c>
      <c r="U3869" t="s">
        <v>8317</v>
      </c>
      <c r="V3869" t="s">
        <v>8318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v>0.2</v>
      </c>
      <c r="G3870" t="s">
        <v>8220</v>
      </c>
      <c r="H3870" t="str">
        <f t="shared" si="240"/>
        <v>null</v>
      </c>
      <c r="I3870" t="str">
        <f t="shared" si="241"/>
        <v>null</v>
      </c>
      <c r="J3870">
        <v>1</v>
      </c>
      <c r="K3870" s="6">
        <v>10</v>
      </c>
      <c r="L3870" t="s">
        <v>8225</v>
      </c>
      <c r="M3870" t="s">
        <v>8247</v>
      </c>
      <c r="N3870">
        <v>1410191405</v>
      </c>
      <c r="O3870" s="11">
        <f t="shared" si="242"/>
        <v>41890.659780092588</v>
      </c>
      <c r="P3870">
        <v>1408031405</v>
      </c>
      <c r="Q3870" s="11">
        <f t="shared" si="243"/>
        <v>41865.659780092588</v>
      </c>
      <c r="R3870" t="b">
        <v>0</v>
      </c>
      <c r="S3870" t="b">
        <v>0</v>
      </c>
      <c r="T3870" t="s">
        <v>8305</v>
      </c>
      <c r="U3870" t="s">
        <v>8317</v>
      </c>
      <c r="V3870" t="s">
        <v>8359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v>3.4474868431088401</v>
      </c>
      <c r="G3871" t="s">
        <v>8220</v>
      </c>
      <c r="H3871" t="str">
        <f t="shared" si="240"/>
        <v>null</v>
      </c>
      <c r="I3871" t="str">
        <f t="shared" si="241"/>
        <v>null</v>
      </c>
      <c r="J3871">
        <v>15</v>
      </c>
      <c r="K3871" s="6">
        <v>30.133333333333333</v>
      </c>
      <c r="L3871" t="s">
        <v>8224</v>
      </c>
      <c r="M3871" t="s">
        <v>8246</v>
      </c>
      <c r="N3871">
        <v>1426302660</v>
      </c>
      <c r="O3871" s="11">
        <f t="shared" si="242"/>
        <v>42077.132638888885</v>
      </c>
      <c r="P3871">
        <v>1423761792</v>
      </c>
      <c r="Q3871" s="11">
        <f t="shared" si="243"/>
        <v>42047.724444444444</v>
      </c>
      <c r="R3871" t="b">
        <v>0</v>
      </c>
      <c r="S3871" t="b">
        <v>0</v>
      </c>
      <c r="T3871" t="s">
        <v>8305</v>
      </c>
      <c r="U3871" t="s">
        <v>8317</v>
      </c>
      <c r="V3871" t="s">
        <v>8359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v>15</v>
      </c>
      <c r="G3872" t="s">
        <v>8220</v>
      </c>
      <c r="H3872" t="str">
        <f t="shared" si="240"/>
        <v>null</v>
      </c>
      <c r="I3872" t="str">
        <f t="shared" si="241"/>
        <v>null</v>
      </c>
      <c r="J3872">
        <v>10</v>
      </c>
      <c r="K3872" s="6">
        <v>150</v>
      </c>
      <c r="L3872" t="s">
        <v>8224</v>
      </c>
      <c r="M3872" t="s">
        <v>8246</v>
      </c>
      <c r="N3872">
        <v>1404360478</v>
      </c>
      <c r="O3872" s="11">
        <f t="shared" si="242"/>
        <v>41823.17219907407</v>
      </c>
      <c r="P3872">
        <v>1401768478</v>
      </c>
      <c r="Q3872" s="11">
        <f t="shared" si="243"/>
        <v>41793.17219907407</v>
      </c>
      <c r="R3872" t="b">
        <v>0</v>
      </c>
      <c r="S3872" t="b">
        <v>0</v>
      </c>
      <c r="T3872" t="s">
        <v>8305</v>
      </c>
      <c r="U3872" t="s">
        <v>8317</v>
      </c>
      <c r="V3872" t="s">
        <v>8359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v>2.666666666666667</v>
      </c>
      <c r="G3873" t="s">
        <v>8220</v>
      </c>
      <c r="H3873" t="str">
        <f t="shared" si="240"/>
        <v>null</v>
      </c>
      <c r="I3873" t="str">
        <f t="shared" si="241"/>
        <v>null</v>
      </c>
      <c r="J3873">
        <v>3</v>
      </c>
      <c r="K3873" s="6">
        <v>13.333333333333334</v>
      </c>
      <c r="L3873" t="s">
        <v>8224</v>
      </c>
      <c r="M3873" t="s">
        <v>8246</v>
      </c>
      <c r="N3873">
        <v>1490809450</v>
      </c>
      <c r="O3873" s="11">
        <f t="shared" si="242"/>
        <v>42823.739004629635</v>
      </c>
      <c r="P3873">
        <v>1485629050</v>
      </c>
      <c r="Q3873" s="11">
        <f t="shared" si="243"/>
        <v>42763.780671296292</v>
      </c>
      <c r="R3873" t="b">
        <v>0</v>
      </c>
      <c r="S3873" t="b">
        <v>0</v>
      </c>
      <c r="T3873" t="s">
        <v>8305</v>
      </c>
      <c r="U3873" t="s">
        <v>8317</v>
      </c>
      <c r="V3873" t="s">
        <v>8359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v>0</v>
      </c>
      <c r="G3874" t="s">
        <v>8220</v>
      </c>
      <c r="H3874" t="str">
        <f t="shared" si="240"/>
        <v>null</v>
      </c>
      <c r="I3874" t="str">
        <f t="shared" si="241"/>
        <v>null</v>
      </c>
      <c r="J3874">
        <v>0</v>
      </c>
      <c r="K3874" s="7">
        <v>0</v>
      </c>
      <c r="L3874" t="s">
        <v>8224</v>
      </c>
      <c r="M3874" t="s">
        <v>8246</v>
      </c>
      <c r="N3874">
        <v>1439522996</v>
      </c>
      <c r="O3874" s="11">
        <f t="shared" si="242"/>
        <v>42230.145787037036</v>
      </c>
      <c r="P3874">
        <v>1435202996</v>
      </c>
      <c r="Q3874" s="11">
        <f t="shared" si="243"/>
        <v>42180.145787037036</v>
      </c>
      <c r="R3874" t="b">
        <v>0</v>
      </c>
      <c r="S3874" t="b">
        <v>0</v>
      </c>
      <c r="T3874" t="s">
        <v>8305</v>
      </c>
      <c r="U3874" t="s">
        <v>8317</v>
      </c>
      <c r="V3874" t="s">
        <v>8359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v>0</v>
      </c>
      <c r="G3875" t="s">
        <v>8220</v>
      </c>
      <c r="H3875" t="str">
        <f t="shared" si="240"/>
        <v>null</v>
      </c>
      <c r="I3875" t="str">
        <f t="shared" si="241"/>
        <v>null</v>
      </c>
      <c r="J3875">
        <v>0</v>
      </c>
      <c r="K3875" s="7">
        <v>0</v>
      </c>
      <c r="L3875" t="s">
        <v>8224</v>
      </c>
      <c r="M3875" t="s">
        <v>8246</v>
      </c>
      <c r="N3875">
        <v>1444322535</v>
      </c>
      <c r="O3875" s="11">
        <f t="shared" si="242"/>
        <v>42285.696006944447</v>
      </c>
      <c r="P3875">
        <v>1441730535</v>
      </c>
      <c r="Q3875" s="11">
        <f t="shared" si="243"/>
        <v>42255.696006944447</v>
      </c>
      <c r="R3875" t="b">
        <v>0</v>
      </c>
      <c r="S3875" t="b">
        <v>0</v>
      </c>
      <c r="T3875" t="s">
        <v>8305</v>
      </c>
      <c r="U3875" t="s">
        <v>8317</v>
      </c>
      <c r="V3875" t="s">
        <v>8359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v>0</v>
      </c>
      <c r="G3876" t="s">
        <v>8220</v>
      </c>
      <c r="H3876" t="str">
        <f t="shared" si="240"/>
        <v>null</v>
      </c>
      <c r="I3876" t="str">
        <f t="shared" si="241"/>
        <v>null</v>
      </c>
      <c r="J3876">
        <v>0</v>
      </c>
      <c r="K3876" s="7">
        <v>0</v>
      </c>
      <c r="L3876" t="s">
        <v>8228</v>
      </c>
      <c r="M3876" t="s">
        <v>8250</v>
      </c>
      <c r="N3876">
        <v>1422061200</v>
      </c>
      <c r="O3876" s="11">
        <f t="shared" si="242"/>
        <v>42028.041666666672</v>
      </c>
      <c r="P3876">
        <v>1420244622</v>
      </c>
      <c r="Q3876" s="11">
        <f t="shared" si="243"/>
        <v>42007.016458333332</v>
      </c>
      <c r="R3876" t="b">
        <v>0</v>
      </c>
      <c r="S3876" t="b">
        <v>0</v>
      </c>
      <c r="T3876" t="s">
        <v>8305</v>
      </c>
      <c r="U3876" t="s">
        <v>8317</v>
      </c>
      <c r="V3876" t="s">
        <v>8359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v>0</v>
      </c>
      <c r="G3877" t="s">
        <v>8220</v>
      </c>
      <c r="H3877" t="str">
        <f t="shared" si="240"/>
        <v>null</v>
      </c>
      <c r="I3877" t="str">
        <f t="shared" si="241"/>
        <v>null</v>
      </c>
      <c r="J3877">
        <v>0</v>
      </c>
      <c r="K3877" s="7">
        <v>0</v>
      </c>
      <c r="L3877" t="s">
        <v>8232</v>
      </c>
      <c r="M3877" t="s">
        <v>8253</v>
      </c>
      <c r="N3877">
        <v>1472896800</v>
      </c>
      <c r="O3877" s="11">
        <f t="shared" si="242"/>
        <v>42616.416666666672</v>
      </c>
      <c r="P3877">
        <v>1472804365</v>
      </c>
      <c r="Q3877" s="11">
        <f t="shared" si="243"/>
        <v>42615.346817129626</v>
      </c>
      <c r="R3877" t="b">
        <v>0</v>
      </c>
      <c r="S3877" t="b">
        <v>0</v>
      </c>
      <c r="T3877" t="s">
        <v>8305</v>
      </c>
      <c r="U3877" t="s">
        <v>8317</v>
      </c>
      <c r="V3877" t="s">
        <v>8359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v>52.794871794871788</v>
      </c>
      <c r="G3878" t="s">
        <v>8220</v>
      </c>
      <c r="H3878" t="str">
        <f t="shared" si="240"/>
        <v>null</v>
      </c>
      <c r="I3878" t="str">
        <f t="shared" si="241"/>
        <v>null</v>
      </c>
      <c r="J3878">
        <v>46</v>
      </c>
      <c r="K3878" s="6">
        <v>44.760869565217391</v>
      </c>
      <c r="L3878" t="s">
        <v>8225</v>
      </c>
      <c r="M3878" t="s">
        <v>8247</v>
      </c>
      <c r="N3878">
        <v>1454425128</v>
      </c>
      <c r="O3878" s="11">
        <f t="shared" si="242"/>
        <v>42402.624166666668</v>
      </c>
      <c r="P3878">
        <v>1451833128</v>
      </c>
      <c r="Q3878" s="11">
        <f t="shared" si="243"/>
        <v>42372.624166666668</v>
      </c>
      <c r="R3878" t="b">
        <v>0</v>
      </c>
      <c r="S3878" t="b">
        <v>0</v>
      </c>
      <c r="T3878" t="s">
        <v>8305</v>
      </c>
      <c r="U3878" t="s">
        <v>8317</v>
      </c>
      <c r="V3878" t="s">
        <v>8359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v>4.9639999999999995</v>
      </c>
      <c r="G3879" t="s">
        <v>8220</v>
      </c>
      <c r="H3879" t="str">
        <f t="shared" si="240"/>
        <v>null</v>
      </c>
      <c r="I3879" t="str">
        <f t="shared" si="241"/>
        <v>null</v>
      </c>
      <c r="J3879">
        <v>14</v>
      </c>
      <c r="K3879" s="6">
        <v>88.642857142857139</v>
      </c>
      <c r="L3879" t="s">
        <v>8224</v>
      </c>
      <c r="M3879" t="s">
        <v>8246</v>
      </c>
      <c r="N3879">
        <v>1481213752</v>
      </c>
      <c r="O3879" s="11">
        <f t="shared" si="242"/>
        <v>42712.67768518519</v>
      </c>
      <c r="P3879">
        <v>1478621752</v>
      </c>
      <c r="Q3879" s="11">
        <f t="shared" si="243"/>
        <v>42682.67768518519</v>
      </c>
      <c r="R3879" t="b">
        <v>0</v>
      </c>
      <c r="S3879" t="b">
        <v>0</v>
      </c>
      <c r="T3879" t="s">
        <v>8305</v>
      </c>
      <c r="U3879" t="s">
        <v>8317</v>
      </c>
      <c r="V3879" t="s">
        <v>8359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v>5.5555555555555552E-2</v>
      </c>
      <c r="G3880" t="s">
        <v>8220</v>
      </c>
      <c r="H3880" t="str">
        <f t="shared" si="240"/>
        <v>null</v>
      </c>
      <c r="I3880" t="str">
        <f t="shared" si="241"/>
        <v>null</v>
      </c>
      <c r="J3880">
        <v>1</v>
      </c>
      <c r="K3880" s="6">
        <v>10</v>
      </c>
      <c r="L3880" t="s">
        <v>8224</v>
      </c>
      <c r="M3880" t="s">
        <v>8246</v>
      </c>
      <c r="N3880">
        <v>1435636740</v>
      </c>
      <c r="O3880" s="11">
        <f t="shared" si="242"/>
        <v>42185.165972222225</v>
      </c>
      <c r="P3880">
        <v>1433014746</v>
      </c>
      <c r="Q3880" s="11">
        <f t="shared" si="243"/>
        <v>42154.818819444445</v>
      </c>
      <c r="R3880" t="b">
        <v>0</v>
      </c>
      <c r="S3880" t="b">
        <v>0</v>
      </c>
      <c r="T3880" t="s">
        <v>8305</v>
      </c>
      <c r="U3880" t="s">
        <v>8317</v>
      </c>
      <c r="V3880" t="s">
        <v>8359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v>0</v>
      </c>
      <c r="G3881" t="s">
        <v>8220</v>
      </c>
      <c r="H3881" t="str">
        <f t="shared" si="240"/>
        <v>null</v>
      </c>
      <c r="I3881" t="str">
        <f t="shared" si="241"/>
        <v>null</v>
      </c>
      <c r="J3881">
        <v>0</v>
      </c>
      <c r="K3881" s="7">
        <v>0</v>
      </c>
      <c r="L3881" t="s">
        <v>8225</v>
      </c>
      <c r="M3881" t="s">
        <v>8247</v>
      </c>
      <c r="N3881">
        <v>1422218396</v>
      </c>
      <c r="O3881" s="11">
        <f t="shared" si="242"/>
        <v>42029.861064814817</v>
      </c>
      <c r="P3881">
        <v>1419626396</v>
      </c>
      <c r="Q3881" s="11">
        <f t="shared" si="243"/>
        <v>41999.861064814817</v>
      </c>
      <c r="R3881" t="b">
        <v>0</v>
      </c>
      <c r="S3881" t="b">
        <v>0</v>
      </c>
      <c r="T3881" t="s">
        <v>8305</v>
      </c>
      <c r="U3881" t="s">
        <v>8317</v>
      </c>
      <c r="V3881" t="s">
        <v>8359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v>13.066666666666665</v>
      </c>
      <c r="G3882" t="s">
        <v>8220</v>
      </c>
      <c r="H3882" t="str">
        <f t="shared" si="240"/>
        <v>null</v>
      </c>
      <c r="I3882" t="str">
        <f t="shared" si="241"/>
        <v>null</v>
      </c>
      <c r="J3882">
        <v>17</v>
      </c>
      <c r="K3882" s="6">
        <v>57.647058823529413</v>
      </c>
      <c r="L3882" t="s">
        <v>8225</v>
      </c>
      <c r="M3882" t="s">
        <v>8247</v>
      </c>
      <c r="N3882">
        <v>1406761200</v>
      </c>
      <c r="O3882" s="11">
        <f t="shared" si="242"/>
        <v>41850.958333333336</v>
      </c>
      <c r="P3882">
        <v>1403724820</v>
      </c>
      <c r="Q3882" s="11">
        <f t="shared" si="243"/>
        <v>41815.815046296295</v>
      </c>
      <c r="R3882" t="b">
        <v>0</v>
      </c>
      <c r="S3882" t="b">
        <v>0</v>
      </c>
      <c r="T3882" t="s">
        <v>8305</v>
      </c>
      <c r="U3882" t="s">
        <v>8317</v>
      </c>
      <c r="V3882" t="s">
        <v>8359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v>5</v>
      </c>
      <c r="G3883" t="s">
        <v>8220</v>
      </c>
      <c r="H3883" t="str">
        <f t="shared" si="240"/>
        <v>null</v>
      </c>
      <c r="I3883" t="str">
        <f t="shared" si="241"/>
        <v>null</v>
      </c>
      <c r="J3883">
        <v>1</v>
      </c>
      <c r="K3883" s="6">
        <v>25</v>
      </c>
      <c r="L3883" t="s">
        <v>8224</v>
      </c>
      <c r="M3883" t="s">
        <v>8246</v>
      </c>
      <c r="N3883">
        <v>1487550399</v>
      </c>
      <c r="O3883" s="11">
        <f t="shared" si="242"/>
        <v>42786.018506944441</v>
      </c>
      <c r="P3883">
        <v>1484958399</v>
      </c>
      <c r="Q3883" s="11">
        <f t="shared" si="243"/>
        <v>42756.018506944441</v>
      </c>
      <c r="R3883" t="b">
        <v>0</v>
      </c>
      <c r="S3883" t="b">
        <v>0</v>
      </c>
      <c r="T3883" t="s">
        <v>8305</v>
      </c>
      <c r="U3883" t="s">
        <v>8317</v>
      </c>
      <c r="V3883" t="s">
        <v>8359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v>0</v>
      </c>
      <c r="G3884" t="s">
        <v>8220</v>
      </c>
      <c r="H3884" t="str">
        <f t="shared" si="240"/>
        <v>null</v>
      </c>
      <c r="I3884" t="str">
        <f t="shared" si="241"/>
        <v>null</v>
      </c>
      <c r="J3884">
        <v>0</v>
      </c>
      <c r="K3884" s="7">
        <v>0</v>
      </c>
      <c r="L3884" t="s">
        <v>8226</v>
      </c>
      <c r="M3884" t="s">
        <v>8248</v>
      </c>
      <c r="N3884">
        <v>1454281380</v>
      </c>
      <c r="O3884" s="11">
        <f t="shared" si="242"/>
        <v>42400.960416666669</v>
      </c>
      <c r="P3884">
        <v>1451950570</v>
      </c>
      <c r="Q3884" s="11">
        <f t="shared" si="243"/>
        <v>42373.983449074076</v>
      </c>
      <c r="R3884" t="b">
        <v>0</v>
      </c>
      <c r="S3884" t="b">
        <v>0</v>
      </c>
      <c r="T3884" t="s">
        <v>8305</v>
      </c>
      <c r="U3884" t="s">
        <v>8317</v>
      </c>
      <c r="V3884" t="s">
        <v>8359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v>0</v>
      </c>
      <c r="G3885" t="s">
        <v>8220</v>
      </c>
      <c r="H3885" t="str">
        <f t="shared" si="240"/>
        <v>null</v>
      </c>
      <c r="I3885" t="str">
        <f t="shared" si="241"/>
        <v>null</v>
      </c>
      <c r="J3885">
        <v>0</v>
      </c>
      <c r="K3885" s="7">
        <v>0</v>
      </c>
      <c r="L3885" t="s">
        <v>8225</v>
      </c>
      <c r="M3885" t="s">
        <v>8247</v>
      </c>
      <c r="N3885">
        <v>1409668069</v>
      </c>
      <c r="O3885" s="11">
        <f t="shared" si="242"/>
        <v>41884.602650462963</v>
      </c>
      <c r="P3885">
        <v>1407076069</v>
      </c>
      <c r="Q3885" s="11">
        <f t="shared" si="243"/>
        <v>41854.602650462963</v>
      </c>
      <c r="R3885" t="b">
        <v>0</v>
      </c>
      <c r="S3885" t="b">
        <v>0</v>
      </c>
      <c r="T3885" t="s">
        <v>8305</v>
      </c>
      <c r="U3885" t="s">
        <v>8317</v>
      </c>
      <c r="V3885" t="s">
        <v>8359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v>0</v>
      </c>
      <c r="G3886" t="s">
        <v>8220</v>
      </c>
      <c r="H3886" t="str">
        <f t="shared" si="240"/>
        <v>null</v>
      </c>
      <c r="I3886" t="str">
        <f t="shared" si="241"/>
        <v>null</v>
      </c>
      <c r="J3886">
        <v>0</v>
      </c>
      <c r="K3886" s="7">
        <v>0</v>
      </c>
      <c r="L3886" t="s">
        <v>8224</v>
      </c>
      <c r="M3886" t="s">
        <v>8246</v>
      </c>
      <c r="N3886">
        <v>1427479192</v>
      </c>
      <c r="O3886" s="11">
        <f t="shared" si="242"/>
        <v>42090.749907407408</v>
      </c>
      <c r="P3886">
        <v>1425322792</v>
      </c>
      <c r="Q3886" s="11">
        <f t="shared" si="243"/>
        <v>42065.791574074072</v>
      </c>
      <c r="R3886" t="b">
        <v>0</v>
      </c>
      <c r="S3886" t="b">
        <v>0</v>
      </c>
      <c r="T3886" t="s">
        <v>8305</v>
      </c>
      <c r="U3886" t="s">
        <v>8317</v>
      </c>
      <c r="V3886" t="s">
        <v>8359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v>0</v>
      </c>
      <c r="G3887" t="s">
        <v>8220</v>
      </c>
      <c r="H3887" t="str">
        <f t="shared" si="240"/>
        <v>null</v>
      </c>
      <c r="I3887" t="str">
        <f t="shared" si="241"/>
        <v>null</v>
      </c>
      <c r="J3887">
        <v>0</v>
      </c>
      <c r="K3887" s="7">
        <v>0</v>
      </c>
      <c r="L3887" t="s">
        <v>8224</v>
      </c>
      <c r="M3887" t="s">
        <v>8246</v>
      </c>
      <c r="N3887">
        <v>1462834191</v>
      </c>
      <c r="O3887" s="11">
        <f t="shared" si="242"/>
        <v>42499.951284722221</v>
      </c>
      <c r="P3887">
        <v>1460242191</v>
      </c>
      <c r="Q3887" s="11">
        <f t="shared" si="243"/>
        <v>42469.951284722221</v>
      </c>
      <c r="R3887" t="b">
        <v>0</v>
      </c>
      <c r="S3887" t="b">
        <v>0</v>
      </c>
      <c r="T3887" t="s">
        <v>8305</v>
      </c>
      <c r="U3887" t="s">
        <v>8317</v>
      </c>
      <c r="V3887" t="s">
        <v>8359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v>0</v>
      </c>
      <c r="G3888" t="s">
        <v>8220</v>
      </c>
      <c r="H3888" t="str">
        <f t="shared" si="240"/>
        <v>null</v>
      </c>
      <c r="I3888" t="str">
        <f t="shared" si="241"/>
        <v>null</v>
      </c>
      <c r="J3888">
        <v>0</v>
      </c>
      <c r="K3888" s="7">
        <v>0</v>
      </c>
      <c r="L3888" t="s">
        <v>8226</v>
      </c>
      <c r="M3888" t="s">
        <v>8248</v>
      </c>
      <c r="N3888">
        <v>1418275702</v>
      </c>
      <c r="O3888" s="11">
        <f t="shared" si="242"/>
        <v>41984.228032407409</v>
      </c>
      <c r="P3888">
        <v>1415683702</v>
      </c>
      <c r="Q3888" s="11">
        <f t="shared" si="243"/>
        <v>41954.228032407409</v>
      </c>
      <c r="R3888" t="b">
        <v>0</v>
      </c>
      <c r="S3888" t="b">
        <v>0</v>
      </c>
      <c r="T3888" t="s">
        <v>8305</v>
      </c>
      <c r="U3888" t="s">
        <v>8317</v>
      </c>
      <c r="V3888" t="s">
        <v>8359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v>1.7500000000000002</v>
      </c>
      <c r="G3889" t="s">
        <v>8220</v>
      </c>
      <c r="H3889" t="str">
        <f t="shared" si="240"/>
        <v>null</v>
      </c>
      <c r="I3889" t="str">
        <f t="shared" si="241"/>
        <v>null</v>
      </c>
      <c r="J3889">
        <v>2</v>
      </c>
      <c r="K3889" s="6">
        <v>17.5</v>
      </c>
      <c r="L3889" t="s">
        <v>8224</v>
      </c>
      <c r="M3889" t="s">
        <v>8246</v>
      </c>
      <c r="N3889">
        <v>1430517600</v>
      </c>
      <c r="O3889" s="11">
        <f t="shared" si="242"/>
        <v>42125.916666666672</v>
      </c>
      <c r="P3889">
        <v>1426538129</v>
      </c>
      <c r="Q3889" s="11">
        <f t="shared" si="243"/>
        <v>42079.857974537037</v>
      </c>
      <c r="R3889" t="b">
        <v>0</v>
      </c>
      <c r="S3889" t="b">
        <v>0</v>
      </c>
      <c r="T3889" t="s">
        <v>8305</v>
      </c>
      <c r="U3889" t="s">
        <v>8317</v>
      </c>
      <c r="V3889" t="s">
        <v>8359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v>27.1</v>
      </c>
      <c r="G3890" t="s">
        <v>8221</v>
      </c>
      <c r="H3890" t="str">
        <f t="shared" si="240"/>
        <v>null</v>
      </c>
      <c r="I3890">
        <f t="shared" si="241"/>
        <v>14</v>
      </c>
      <c r="J3890">
        <v>14</v>
      </c>
      <c r="K3890" s="6">
        <v>38.714285714285715</v>
      </c>
      <c r="L3890" t="s">
        <v>8225</v>
      </c>
      <c r="M3890" t="s">
        <v>8247</v>
      </c>
      <c r="N3890">
        <v>1488114358</v>
      </c>
      <c r="O3890" s="11">
        <f t="shared" si="242"/>
        <v>42792.545810185184</v>
      </c>
      <c r="P3890">
        <v>1485522358</v>
      </c>
      <c r="Q3890" s="11">
        <f t="shared" si="243"/>
        <v>42762.545810185184</v>
      </c>
      <c r="R3890" t="b">
        <v>0</v>
      </c>
      <c r="S3890" t="b">
        <v>0</v>
      </c>
      <c r="T3890" t="s">
        <v>8271</v>
      </c>
      <c r="U3890" t="s">
        <v>8317</v>
      </c>
      <c r="V3890" t="s">
        <v>8318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v>1.4749999999999999</v>
      </c>
      <c r="G3891" t="s">
        <v>8221</v>
      </c>
      <c r="H3891" t="str">
        <f t="shared" si="240"/>
        <v>null</v>
      </c>
      <c r="I3891">
        <f t="shared" si="241"/>
        <v>9</v>
      </c>
      <c r="J3891">
        <v>9</v>
      </c>
      <c r="K3891" s="6">
        <v>13.111111111111111</v>
      </c>
      <c r="L3891" t="s">
        <v>8224</v>
      </c>
      <c r="M3891" t="s">
        <v>8246</v>
      </c>
      <c r="N3891">
        <v>1420413960</v>
      </c>
      <c r="O3891" s="11">
        <f t="shared" si="242"/>
        <v>42008.976388888885</v>
      </c>
      <c r="P3891">
        <v>1417651630</v>
      </c>
      <c r="Q3891" s="11">
        <f t="shared" si="243"/>
        <v>41977.004976851851</v>
      </c>
      <c r="R3891" t="b">
        <v>0</v>
      </c>
      <c r="S3891" t="b">
        <v>0</v>
      </c>
      <c r="T3891" t="s">
        <v>8271</v>
      </c>
      <c r="U3891" t="s">
        <v>8317</v>
      </c>
      <c r="V3891" t="s">
        <v>8318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v>16.826666666666668</v>
      </c>
      <c r="G3892" t="s">
        <v>8221</v>
      </c>
      <c r="H3892" t="str">
        <f t="shared" si="240"/>
        <v>null</v>
      </c>
      <c r="I3892">
        <f t="shared" si="241"/>
        <v>8</v>
      </c>
      <c r="J3892">
        <v>8</v>
      </c>
      <c r="K3892" s="6">
        <v>315.5</v>
      </c>
      <c r="L3892" t="s">
        <v>8224</v>
      </c>
      <c r="M3892" t="s">
        <v>8246</v>
      </c>
      <c r="N3892">
        <v>1439662344</v>
      </c>
      <c r="O3892" s="11">
        <f t="shared" si="242"/>
        <v>42231.758611111116</v>
      </c>
      <c r="P3892">
        <v>1434478344</v>
      </c>
      <c r="Q3892" s="11">
        <f t="shared" si="243"/>
        <v>42171.758611111116</v>
      </c>
      <c r="R3892" t="b">
        <v>0</v>
      </c>
      <c r="S3892" t="b">
        <v>0</v>
      </c>
      <c r="T3892" t="s">
        <v>8271</v>
      </c>
      <c r="U3892" t="s">
        <v>8317</v>
      </c>
      <c r="V3892" t="s">
        <v>8318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v>32.5</v>
      </c>
      <c r="G3893" t="s">
        <v>8221</v>
      </c>
      <c r="H3893" t="str">
        <f t="shared" si="240"/>
        <v>null</v>
      </c>
      <c r="I3893">
        <f t="shared" si="241"/>
        <v>7</v>
      </c>
      <c r="J3893">
        <v>7</v>
      </c>
      <c r="K3893" s="6">
        <v>37.142857142857146</v>
      </c>
      <c r="L3893" t="s">
        <v>8224</v>
      </c>
      <c r="M3893" t="s">
        <v>8246</v>
      </c>
      <c r="N3893">
        <v>1427086740</v>
      </c>
      <c r="O3893" s="11">
        <f t="shared" si="242"/>
        <v>42086.207638888889</v>
      </c>
      <c r="P3893">
        <v>1424488244</v>
      </c>
      <c r="Q3893" s="11">
        <f t="shared" si="243"/>
        <v>42056.1324537037</v>
      </c>
      <c r="R3893" t="b">
        <v>0</v>
      </c>
      <c r="S3893" t="b">
        <v>0</v>
      </c>
      <c r="T3893" t="s">
        <v>8271</v>
      </c>
      <c r="U3893" t="s">
        <v>8317</v>
      </c>
      <c r="V3893" t="s">
        <v>8318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v>0</v>
      </c>
      <c r="G3894" t="s">
        <v>8221</v>
      </c>
      <c r="H3894" t="str">
        <f t="shared" si="240"/>
        <v>null</v>
      </c>
      <c r="I3894">
        <f t="shared" si="241"/>
        <v>0</v>
      </c>
      <c r="J3894">
        <v>0</v>
      </c>
      <c r="K3894" s="7">
        <v>0</v>
      </c>
      <c r="L3894" t="s">
        <v>8224</v>
      </c>
      <c r="M3894" t="s">
        <v>8246</v>
      </c>
      <c r="N3894">
        <v>1408863600</v>
      </c>
      <c r="O3894" s="11">
        <f t="shared" si="242"/>
        <v>41875.291666666664</v>
      </c>
      <c r="P3894">
        <v>1408203557</v>
      </c>
      <c r="Q3894" s="11">
        <f t="shared" si="243"/>
        <v>41867.652280092596</v>
      </c>
      <c r="R3894" t="b">
        <v>0</v>
      </c>
      <c r="S3894" t="b">
        <v>0</v>
      </c>
      <c r="T3894" t="s">
        <v>8271</v>
      </c>
      <c r="U3894" t="s">
        <v>8317</v>
      </c>
      <c r="V3894" t="s">
        <v>8318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v>21.55</v>
      </c>
      <c r="G3895" t="s">
        <v>8221</v>
      </c>
      <c r="H3895" t="str">
        <f t="shared" si="240"/>
        <v>null</v>
      </c>
      <c r="I3895">
        <f t="shared" si="241"/>
        <v>84</v>
      </c>
      <c r="J3895">
        <v>84</v>
      </c>
      <c r="K3895" s="6">
        <v>128.27380952380952</v>
      </c>
      <c r="L3895" t="s">
        <v>8224</v>
      </c>
      <c r="M3895" t="s">
        <v>8246</v>
      </c>
      <c r="N3895">
        <v>1404194400</v>
      </c>
      <c r="O3895" s="11">
        <f t="shared" si="242"/>
        <v>41821.25</v>
      </c>
      <c r="P3895">
        <v>1400600840</v>
      </c>
      <c r="Q3895" s="11">
        <f t="shared" si="243"/>
        <v>41779.657870370371</v>
      </c>
      <c r="R3895" t="b">
        <v>0</v>
      </c>
      <c r="S3895" t="b">
        <v>0</v>
      </c>
      <c r="T3895" t="s">
        <v>8271</v>
      </c>
      <c r="U3895" t="s">
        <v>8317</v>
      </c>
      <c r="V3895" t="s">
        <v>8318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v>3.4666666666666663</v>
      </c>
      <c r="G3896" t="s">
        <v>8221</v>
      </c>
      <c r="H3896" t="str">
        <f t="shared" si="240"/>
        <v>null</v>
      </c>
      <c r="I3896">
        <f t="shared" si="241"/>
        <v>11</v>
      </c>
      <c r="J3896">
        <v>11</v>
      </c>
      <c r="K3896" s="6">
        <v>47.272727272727273</v>
      </c>
      <c r="L3896" t="s">
        <v>8224</v>
      </c>
      <c r="M3896" t="s">
        <v>8246</v>
      </c>
      <c r="N3896">
        <v>1481000340</v>
      </c>
      <c r="O3896" s="11">
        <f t="shared" si="242"/>
        <v>42710.207638888889</v>
      </c>
      <c r="P3896">
        <v>1478386812</v>
      </c>
      <c r="Q3896" s="11">
        <f t="shared" si="243"/>
        <v>42679.958472222221</v>
      </c>
      <c r="R3896" t="b">
        <v>0</v>
      </c>
      <c r="S3896" t="b">
        <v>0</v>
      </c>
      <c r="T3896" t="s">
        <v>8271</v>
      </c>
      <c r="U3896" t="s">
        <v>8317</v>
      </c>
      <c r="V3896" t="s">
        <v>8318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v>5</v>
      </c>
      <c r="G3897" t="s">
        <v>8221</v>
      </c>
      <c r="H3897" t="str">
        <f t="shared" si="240"/>
        <v>null</v>
      </c>
      <c r="I3897">
        <f t="shared" si="241"/>
        <v>1</v>
      </c>
      <c r="J3897">
        <v>1</v>
      </c>
      <c r="K3897" s="6">
        <v>50</v>
      </c>
      <c r="L3897" t="s">
        <v>8224</v>
      </c>
      <c r="M3897" t="s">
        <v>8246</v>
      </c>
      <c r="N3897">
        <v>1425103218</v>
      </c>
      <c r="O3897" s="11">
        <f t="shared" si="242"/>
        <v>42063.250208333338</v>
      </c>
      <c r="P3897">
        <v>1422424818</v>
      </c>
      <c r="Q3897" s="11">
        <f t="shared" si="243"/>
        <v>42032.250208333338</v>
      </c>
      <c r="R3897" t="b">
        <v>0</v>
      </c>
      <c r="S3897" t="b">
        <v>0</v>
      </c>
      <c r="T3897" t="s">
        <v>8271</v>
      </c>
      <c r="U3897" t="s">
        <v>8317</v>
      </c>
      <c r="V3897" t="s">
        <v>8318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v>10.625</v>
      </c>
      <c r="G3898" t="s">
        <v>8221</v>
      </c>
      <c r="H3898" t="str">
        <f t="shared" si="240"/>
        <v>null</v>
      </c>
      <c r="I3898">
        <f t="shared" si="241"/>
        <v>4</v>
      </c>
      <c r="J3898">
        <v>4</v>
      </c>
      <c r="K3898" s="6">
        <v>42.5</v>
      </c>
      <c r="L3898" t="s">
        <v>8224</v>
      </c>
      <c r="M3898" t="s">
        <v>8246</v>
      </c>
      <c r="N3898">
        <v>1402979778</v>
      </c>
      <c r="O3898" s="11">
        <f t="shared" si="242"/>
        <v>41807.191875000004</v>
      </c>
      <c r="P3898">
        <v>1401770178</v>
      </c>
      <c r="Q3898" s="11">
        <f t="shared" si="243"/>
        <v>41793.191875000004</v>
      </c>
      <c r="R3898" t="b">
        <v>0</v>
      </c>
      <c r="S3898" t="b">
        <v>0</v>
      </c>
      <c r="T3898" t="s">
        <v>8271</v>
      </c>
      <c r="U3898" t="s">
        <v>8317</v>
      </c>
      <c r="V3898" t="s">
        <v>8318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v>17.599999999999998</v>
      </c>
      <c r="G3899" t="s">
        <v>8221</v>
      </c>
      <c r="H3899" t="str">
        <f t="shared" si="240"/>
        <v>null</v>
      </c>
      <c r="I3899">
        <f t="shared" si="241"/>
        <v>10</v>
      </c>
      <c r="J3899">
        <v>10</v>
      </c>
      <c r="K3899" s="6">
        <v>44</v>
      </c>
      <c r="L3899" t="s">
        <v>8228</v>
      </c>
      <c r="M3899" t="s">
        <v>8250</v>
      </c>
      <c r="N3899">
        <v>1420750683</v>
      </c>
      <c r="O3899" s="11">
        <f t="shared" si="242"/>
        <v>42012.87364583333</v>
      </c>
      <c r="P3899">
        <v>1418158683</v>
      </c>
      <c r="Q3899" s="11">
        <f t="shared" si="243"/>
        <v>41982.87364583333</v>
      </c>
      <c r="R3899" t="b">
        <v>0</v>
      </c>
      <c r="S3899" t="b">
        <v>0</v>
      </c>
      <c r="T3899" t="s">
        <v>8271</v>
      </c>
      <c r="U3899" t="s">
        <v>8317</v>
      </c>
      <c r="V3899" t="s">
        <v>8318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v>32.56</v>
      </c>
      <c r="G3900" t="s">
        <v>8221</v>
      </c>
      <c r="H3900" t="str">
        <f t="shared" si="240"/>
        <v>null</v>
      </c>
      <c r="I3900">
        <f t="shared" si="241"/>
        <v>16</v>
      </c>
      <c r="J3900">
        <v>16</v>
      </c>
      <c r="K3900" s="6">
        <v>50.875</v>
      </c>
      <c r="L3900" t="s">
        <v>8225</v>
      </c>
      <c r="M3900" t="s">
        <v>8247</v>
      </c>
      <c r="N3900">
        <v>1439827200</v>
      </c>
      <c r="O3900" s="11">
        <f t="shared" si="242"/>
        <v>42233.666666666672</v>
      </c>
      <c r="P3900">
        <v>1436355270</v>
      </c>
      <c r="Q3900" s="11">
        <f t="shared" si="243"/>
        <v>42193.482291666667</v>
      </c>
      <c r="R3900" t="b">
        <v>0</v>
      </c>
      <c r="S3900" t="b">
        <v>0</v>
      </c>
      <c r="T3900" t="s">
        <v>8271</v>
      </c>
      <c r="U3900" t="s">
        <v>8317</v>
      </c>
      <c r="V3900" t="s">
        <v>8318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v>1.25</v>
      </c>
      <c r="G3901" t="s">
        <v>8221</v>
      </c>
      <c r="H3901" t="str">
        <f t="shared" si="240"/>
        <v>null</v>
      </c>
      <c r="I3901">
        <f t="shared" si="241"/>
        <v>2</v>
      </c>
      <c r="J3901">
        <v>2</v>
      </c>
      <c r="K3901" s="6">
        <v>62.5</v>
      </c>
      <c r="L3901" t="s">
        <v>8224</v>
      </c>
      <c r="M3901" t="s">
        <v>8246</v>
      </c>
      <c r="N3901">
        <v>1407868561</v>
      </c>
      <c r="O3901" s="11">
        <f t="shared" si="242"/>
        <v>41863.775011574071</v>
      </c>
      <c r="P3901">
        <v>1406140561</v>
      </c>
      <c r="Q3901" s="11">
        <f t="shared" si="243"/>
        <v>41843.775011574071</v>
      </c>
      <c r="R3901" t="b">
        <v>0</v>
      </c>
      <c r="S3901" t="b">
        <v>0</v>
      </c>
      <c r="T3901" t="s">
        <v>8271</v>
      </c>
      <c r="U3901" t="s">
        <v>8317</v>
      </c>
      <c r="V3901" t="s">
        <v>8318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v>5.4</v>
      </c>
      <c r="G3902" t="s">
        <v>8221</v>
      </c>
      <c r="H3902" t="str">
        <f t="shared" si="240"/>
        <v>null</v>
      </c>
      <c r="I3902">
        <f t="shared" si="241"/>
        <v>5</v>
      </c>
      <c r="J3902">
        <v>5</v>
      </c>
      <c r="K3902" s="6">
        <v>27</v>
      </c>
      <c r="L3902" t="s">
        <v>8224</v>
      </c>
      <c r="M3902" t="s">
        <v>8246</v>
      </c>
      <c r="N3902">
        <v>1433988791</v>
      </c>
      <c r="O3902" s="11">
        <f t="shared" si="242"/>
        <v>42166.092488425929</v>
      </c>
      <c r="P3902">
        <v>1431396791</v>
      </c>
      <c r="Q3902" s="11">
        <f t="shared" si="243"/>
        <v>42136.092488425929</v>
      </c>
      <c r="R3902" t="b">
        <v>0</v>
      </c>
      <c r="S3902" t="b">
        <v>0</v>
      </c>
      <c r="T3902" t="s">
        <v>8271</v>
      </c>
      <c r="U3902" t="s">
        <v>8317</v>
      </c>
      <c r="V3902" t="s">
        <v>8318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v>0.83333333333333337</v>
      </c>
      <c r="G3903" t="s">
        <v>8221</v>
      </c>
      <c r="H3903" t="str">
        <f t="shared" si="240"/>
        <v>null</v>
      </c>
      <c r="I3903">
        <f t="shared" si="241"/>
        <v>1</v>
      </c>
      <c r="J3903">
        <v>1</v>
      </c>
      <c r="K3903" s="6">
        <v>25</v>
      </c>
      <c r="L3903" t="s">
        <v>8224</v>
      </c>
      <c r="M3903" t="s">
        <v>8246</v>
      </c>
      <c r="N3903">
        <v>1450554599</v>
      </c>
      <c r="O3903" s="11">
        <f t="shared" si="242"/>
        <v>42357.826377314821</v>
      </c>
      <c r="P3903">
        <v>1447098599</v>
      </c>
      <c r="Q3903" s="11">
        <f t="shared" si="243"/>
        <v>42317.826377314821</v>
      </c>
      <c r="R3903" t="b">
        <v>0</v>
      </c>
      <c r="S3903" t="b">
        <v>0</v>
      </c>
      <c r="T3903" t="s">
        <v>8271</v>
      </c>
      <c r="U3903" t="s">
        <v>8317</v>
      </c>
      <c r="V3903" t="s">
        <v>8318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v>48.833333333333336</v>
      </c>
      <c r="G3904" t="s">
        <v>8221</v>
      </c>
      <c r="H3904" t="str">
        <f t="shared" si="240"/>
        <v>null</v>
      </c>
      <c r="I3904">
        <f t="shared" si="241"/>
        <v>31</v>
      </c>
      <c r="J3904">
        <v>31</v>
      </c>
      <c r="K3904" s="6">
        <v>47.258064516129032</v>
      </c>
      <c r="L3904" t="s">
        <v>8225</v>
      </c>
      <c r="M3904" t="s">
        <v>8247</v>
      </c>
      <c r="N3904">
        <v>1479125642</v>
      </c>
      <c r="O3904" s="11">
        <f t="shared" si="242"/>
        <v>42688.509745370371</v>
      </c>
      <c r="P3904">
        <v>1476962042</v>
      </c>
      <c r="Q3904" s="11">
        <f t="shared" si="243"/>
        <v>42663.468078703707</v>
      </c>
      <c r="R3904" t="b">
        <v>0</v>
      </c>
      <c r="S3904" t="b">
        <v>0</v>
      </c>
      <c r="T3904" t="s">
        <v>8271</v>
      </c>
      <c r="U3904" t="s">
        <v>8317</v>
      </c>
      <c r="V3904" t="s">
        <v>8318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v>0</v>
      </c>
      <c r="G3905" t="s">
        <v>8221</v>
      </c>
      <c r="H3905" t="str">
        <f t="shared" si="240"/>
        <v>null</v>
      </c>
      <c r="I3905">
        <f t="shared" si="241"/>
        <v>0</v>
      </c>
      <c r="J3905">
        <v>0</v>
      </c>
      <c r="K3905" s="7">
        <v>0</v>
      </c>
      <c r="L3905" t="s">
        <v>8224</v>
      </c>
      <c r="M3905" t="s">
        <v>8246</v>
      </c>
      <c r="N3905">
        <v>1439581080</v>
      </c>
      <c r="O3905" s="11">
        <f t="shared" si="242"/>
        <v>42230.818055555559</v>
      </c>
      <c r="P3905">
        <v>1435709765</v>
      </c>
      <c r="Q3905" s="11">
        <f t="shared" si="243"/>
        <v>42186.01116898148</v>
      </c>
      <c r="R3905" t="b">
        <v>0</v>
      </c>
      <c r="S3905" t="b">
        <v>0</v>
      </c>
      <c r="T3905" t="s">
        <v>8271</v>
      </c>
      <c r="U3905" t="s">
        <v>8317</v>
      </c>
      <c r="V3905" t="s">
        <v>8318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v>0.03</v>
      </c>
      <c r="G3906" t="s">
        <v>8221</v>
      </c>
      <c r="H3906" t="str">
        <f t="shared" ref="H3906:H3969" si="244">IF(G3906="successful",J3906,"null")</f>
        <v>null</v>
      </c>
      <c r="I3906">
        <f t="shared" si="241"/>
        <v>2</v>
      </c>
      <c r="J3906">
        <v>2</v>
      </c>
      <c r="K3906" s="6">
        <v>1.5</v>
      </c>
      <c r="L3906" t="s">
        <v>8224</v>
      </c>
      <c r="M3906" t="s">
        <v>8246</v>
      </c>
      <c r="N3906">
        <v>1429074240</v>
      </c>
      <c r="O3906" s="11">
        <f t="shared" si="242"/>
        <v>42109.211111111115</v>
      </c>
      <c r="P3906">
        <v>1427866200</v>
      </c>
      <c r="Q3906" s="11">
        <f t="shared" si="243"/>
        <v>42095.229166666672</v>
      </c>
      <c r="R3906" t="b">
        <v>0</v>
      </c>
      <c r="S3906" t="b">
        <v>0</v>
      </c>
      <c r="T3906" t="s">
        <v>8271</v>
      </c>
      <c r="U3906" t="s">
        <v>8317</v>
      </c>
      <c r="V3906" t="s">
        <v>8318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v>11.533333333333333</v>
      </c>
      <c r="G3907" t="s">
        <v>8221</v>
      </c>
      <c r="H3907" t="str">
        <f t="shared" si="244"/>
        <v>null</v>
      </c>
      <c r="I3907">
        <f t="shared" ref="I3907:I3970" si="245">IF(G3907="failed",J3907,"null")</f>
        <v>7</v>
      </c>
      <c r="J3907">
        <v>7</v>
      </c>
      <c r="K3907" s="6">
        <v>24.714285714285715</v>
      </c>
      <c r="L3907" t="s">
        <v>8225</v>
      </c>
      <c r="M3907" t="s">
        <v>8247</v>
      </c>
      <c r="N3907">
        <v>1434063600</v>
      </c>
      <c r="O3907" s="11">
        <f t="shared" ref="O3907:O3970" si="246">(((N3907/60)/60/24)+DATE(1970,1,1))</f>
        <v>42166.958333333328</v>
      </c>
      <c r="P3907">
        <v>1430405903</v>
      </c>
      <c r="Q3907" s="11">
        <f t="shared" ref="Q3907:Q3970" si="247">(((P3907/60)/60/24)+DATE(1970,1,1))</f>
        <v>42124.623877314814</v>
      </c>
      <c r="R3907" t="b">
        <v>0</v>
      </c>
      <c r="S3907" t="b">
        <v>0</v>
      </c>
      <c r="T3907" t="s">
        <v>8271</v>
      </c>
      <c r="U3907" t="s">
        <v>8317</v>
      </c>
      <c r="V3907" t="s">
        <v>8318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v>67.333333333333329</v>
      </c>
      <c r="G3908" t="s">
        <v>8221</v>
      </c>
      <c r="H3908" t="str">
        <f t="shared" si="244"/>
        <v>null</v>
      </c>
      <c r="I3908">
        <f t="shared" si="245"/>
        <v>16</v>
      </c>
      <c r="J3908">
        <v>16</v>
      </c>
      <c r="K3908" s="6">
        <v>63.125</v>
      </c>
      <c r="L3908" t="s">
        <v>8225</v>
      </c>
      <c r="M3908" t="s">
        <v>8247</v>
      </c>
      <c r="N3908">
        <v>1435325100</v>
      </c>
      <c r="O3908" s="11">
        <f t="shared" si="246"/>
        <v>42181.559027777781</v>
      </c>
      <c r="P3908">
        <v>1432072893</v>
      </c>
      <c r="Q3908" s="11">
        <f t="shared" si="247"/>
        <v>42143.917743055557</v>
      </c>
      <c r="R3908" t="b">
        <v>0</v>
      </c>
      <c r="S3908" t="b">
        <v>0</v>
      </c>
      <c r="T3908" t="s">
        <v>8271</v>
      </c>
      <c r="U3908" t="s">
        <v>8317</v>
      </c>
      <c r="V3908" t="s">
        <v>8318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v>15.299999999999999</v>
      </c>
      <c r="G3909" t="s">
        <v>8221</v>
      </c>
      <c r="H3909" t="str">
        <f t="shared" si="244"/>
        <v>null</v>
      </c>
      <c r="I3909">
        <f t="shared" si="245"/>
        <v>4</v>
      </c>
      <c r="J3909">
        <v>4</v>
      </c>
      <c r="K3909" s="6">
        <v>38.25</v>
      </c>
      <c r="L3909" t="s">
        <v>8224</v>
      </c>
      <c r="M3909" t="s">
        <v>8246</v>
      </c>
      <c r="N3909">
        <v>1414354080</v>
      </c>
      <c r="O3909" s="11">
        <f t="shared" si="246"/>
        <v>41938.838888888888</v>
      </c>
      <c r="P3909">
        <v>1411587606</v>
      </c>
      <c r="Q3909" s="11">
        <f t="shared" si="247"/>
        <v>41906.819513888891</v>
      </c>
      <c r="R3909" t="b">
        <v>0</v>
      </c>
      <c r="S3909" t="b">
        <v>0</v>
      </c>
      <c r="T3909" t="s">
        <v>8271</v>
      </c>
      <c r="U3909" t="s">
        <v>8317</v>
      </c>
      <c r="V3909" t="s">
        <v>8318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v>8.6666666666666679</v>
      </c>
      <c r="G3910" t="s">
        <v>8221</v>
      </c>
      <c r="H3910" t="str">
        <f t="shared" si="244"/>
        <v>null</v>
      </c>
      <c r="I3910">
        <f t="shared" si="245"/>
        <v>4</v>
      </c>
      <c r="J3910">
        <v>4</v>
      </c>
      <c r="K3910" s="6">
        <v>16.25</v>
      </c>
      <c r="L3910" t="s">
        <v>8224</v>
      </c>
      <c r="M3910" t="s">
        <v>8246</v>
      </c>
      <c r="N3910">
        <v>1406603696</v>
      </c>
      <c r="O3910" s="11">
        <f t="shared" si="246"/>
        <v>41849.135370370372</v>
      </c>
      <c r="P3910">
        <v>1405307696</v>
      </c>
      <c r="Q3910" s="11">
        <f t="shared" si="247"/>
        <v>41834.135370370372</v>
      </c>
      <c r="R3910" t="b">
        <v>0</v>
      </c>
      <c r="S3910" t="b">
        <v>0</v>
      </c>
      <c r="T3910" t="s">
        <v>8271</v>
      </c>
      <c r="U3910" t="s">
        <v>8317</v>
      </c>
      <c r="V3910" t="s">
        <v>8318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v>0.22499999999999998</v>
      </c>
      <c r="G3911" t="s">
        <v>8221</v>
      </c>
      <c r="H3911" t="str">
        <f t="shared" si="244"/>
        <v>null</v>
      </c>
      <c r="I3911">
        <f t="shared" si="245"/>
        <v>4</v>
      </c>
      <c r="J3911">
        <v>4</v>
      </c>
      <c r="K3911" s="6">
        <v>33.75</v>
      </c>
      <c r="L3911" t="s">
        <v>8224</v>
      </c>
      <c r="M3911" t="s">
        <v>8246</v>
      </c>
      <c r="N3911">
        <v>1410424642</v>
      </c>
      <c r="O3911" s="11">
        <f t="shared" si="246"/>
        <v>41893.359282407408</v>
      </c>
      <c r="P3911">
        <v>1407832642</v>
      </c>
      <c r="Q3911" s="11">
        <f t="shared" si="247"/>
        <v>41863.359282407408</v>
      </c>
      <c r="R3911" t="b">
        <v>0</v>
      </c>
      <c r="S3911" t="b">
        <v>0</v>
      </c>
      <c r="T3911" t="s">
        <v>8271</v>
      </c>
      <c r="U3911" t="s">
        <v>8317</v>
      </c>
      <c r="V3911" t="s">
        <v>8318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v>3.0833333333333335</v>
      </c>
      <c r="G3912" t="s">
        <v>8221</v>
      </c>
      <c r="H3912" t="str">
        <f t="shared" si="244"/>
        <v>null</v>
      </c>
      <c r="I3912">
        <f t="shared" si="245"/>
        <v>3</v>
      </c>
      <c r="J3912">
        <v>3</v>
      </c>
      <c r="K3912" s="6">
        <v>61.666666666666664</v>
      </c>
      <c r="L3912" t="s">
        <v>8224</v>
      </c>
      <c r="M3912" t="s">
        <v>8246</v>
      </c>
      <c r="N3912">
        <v>1441649397</v>
      </c>
      <c r="O3912" s="11">
        <f t="shared" si="246"/>
        <v>42254.756909722222</v>
      </c>
      <c r="P3912">
        <v>1439057397</v>
      </c>
      <c r="Q3912" s="11">
        <f t="shared" si="247"/>
        <v>42224.756909722222</v>
      </c>
      <c r="R3912" t="b">
        <v>0</v>
      </c>
      <c r="S3912" t="b">
        <v>0</v>
      </c>
      <c r="T3912" t="s">
        <v>8271</v>
      </c>
      <c r="U3912" t="s">
        <v>8317</v>
      </c>
      <c r="V3912" t="s">
        <v>8318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v>37.412500000000001</v>
      </c>
      <c r="G3913" t="s">
        <v>8221</v>
      </c>
      <c r="H3913" t="str">
        <f t="shared" si="244"/>
        <v>null</v>
      </c>
      <c r="I3913">
        <f t="shared" si="245"/>
        <v>36</v>
      </c>
      <c r="J3913">
        <v>36</v>
      </c>
      <c r="K3913" s="6">
        <v>83.138888888888886</v>
      </c>
      <c r="L3913" t="s">
        <v>8224</v>
      </c>
      <c r="M3913" t="s">
        <v>8246</v>
      </c>
      <c r="N3913">
        <v>1417033777</v>
      </c>
      <c r="O3913" s="11">
        <f t="shared" si="246"/>
        <v>41969.853900462964</v>
      </c>
      <c r="P3913">
        <v>1414438177</v>
      </c>
      <c r="Q3913" s="11">
        <f t="shared" si="247"/>
        <v>41939.8122337963</v>
      </c>
      <c r="R3913" t="b">
        <v>0</v>
      </c>
      <c r="S3913" t="b">
        <v>0</v>
      </c>
      <c r="T3913" t="s">
        <v>8271</v>
      </c>
      <c r="U3913" t="s">
        <v>8317</v>
      </c>
      <c r="V3913" t="s">
        <v>8318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v>6.6666666666666671E-3</v>
      </c>
      <c r="G3914" t="s">
        <v>8221</v>
      </c>
      <c r="H3914" t="str">
        <f t="shared" si="244"/>
        <v>null</v>
      </c>
      <c r="I3914">
        <f t="shared" si="245"/>
        <v>1</v>
      </c>
      <c r="J3914">
        <v>1</v>
      </c>
      <c r="K3914" s="6">
        <v>1</v>
      </c>
      <c r="L3914" t="s">
        <v>8224</v>
      </c>
      <c r="M3914" t="s">
        <v>8246</v>
      </c>
      <c r="N3914">
        <v>1429936500</v>
      </c>
      <c r="O3914" s="11">
        <f t="shared" si="246"/>
        <v>42119.190972222219</v>
      </c>
      <c r="P3914">
        <v>1424759330</v>
      </c>
      <c r="Q3914" s="11">
        <f t="shared" si="247"/>
        <v>42059.270023148143</v>
      </c>
      <c r="R3914" t="b">
        <v>0</v>
      </c>
      <c r="S3914" t="b">
        <v>0</v>
      </c>
      <c r="T3914" t="s">
        <v>8271</v>
      </c>
      <c r="U3914" t="s">
        <v>8317</v>
      </c>
      <c r="V3914" t="s">
        <v>8318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v>10</v>
      </c>
      <c r="G3915" t="s">
        <v>8221</v>
      </c>
      <c r="H3915" t="str">
        <f t="shared" si="244"/>
        <v>null</v>
      </c>
      <c r="I3915">
        <f t="shared" si="245"/>
        <v>7</v>
      </c>
      <c r="J3915">
        <v>7</v>
      </c>
      <c r="K3915" s="6">
        <v>142.85714285714286</v>
      </c>
      <c r="L3915" t="s">
        <v>8224</v>
      </c>
      <c r="M3915" t="s">
        <v>8246</v>
      </c>
      <c r="N3915">
        <v>1448863449</v>
      </c>
      <c r="O3915" s="11">
        <f t="shared" si="246"/>
        <v>42338.252881944441</v>
      </c>
      <c r="P3915">
        <v>1446267849</v>
      </c>
      <c r="Q3915" s="11">
        <f t="shared" si="247"/>
        <v>42308.211215277777</v>
      </c>
      <c r="R3915" t="b">
        <v>0</v>
      </c>
      <c r="S3915" t="b">
        <v>0</v>
      </c>
      <c r="T3915" t="s">
        <v>8271</v>
      </c>
      <c r="U3915" t="s">
        <v>8317</v>
      </c>
      <c r="V3915" t="s">
        <v>8318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v>36.36</v>
      </c>
      <c r="G3916" t="s">
        <v>8221</v>
      </c>
      <c r="H3916" t="str">
        <f t="shared" si="244"/>
        <v>null</v>
      </c>
      <c r="I3916">
        <f t="shared" si="245"/>
        <v>27</v>
      </c>
      <c r="J3916">
        <v>27</v>
      </c>
      <c r="K3916" s="6">
        <v>33.666666666666664</v>
      </c>
      <c r="L3916" t="s">
        <v>8225</v>
      </c>
      <c r="M3916" t="s">
        <v>8247</v>
      </c>
      <c r="N3916">
        <v>1431298740</v>
      </c>
      <c r="O3916" s="11">
        <f t="shared" si="246"/>
        <v>42134.957638888889</v>
      </c>
      <c r="P3916">
        <v>1429558756</v>
      </c>
      <c r="Q3916" s="11">
        <f t="shared" si="247"/>
        <v>42114.818935185183</v>
      </c>
      <c r="R3916" t="b">
        <v>0</v>
      </c>
      <c r="S3916" t="b">
        <v>0</v>
      </c>
      <c r="T3916" t="s">
        <v>8271</v>
      </c>
      <c r="U3916" t="s">
        <v>8317</v>
      </c>
      <c r="V3916" t="s">
        <v>8318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v>0.33333333333333337</v>
      </c>
      <c r="G3917" t="s">
        <v>8221</v>
      </c>
      <c r="H3917" t="str">
        <f t="shared" si="244"/>
        <v>null</v>
      </c>
      <c r="I3917">
        <f t="shared" si="245"/>
        <v>1</v>
      </c>
      <c r="J3917">
        <v>1</v>
      </c>
      <c r="K3917" s="6">
        <v>5</v>
      </c>
      <c r="L3917" t="s">
        <v>8225</v>
      </c>
      <c r="M3917" t="s">
        <v>8247</v>
      </c>
      <c r="N3917">
        <v>1464824309</v>
      </c>
      <c r="O3917" s="11">
        <f t="shared" si="246"/>
        <v>42522.98505787037</v>
      </c>
      <c r="P3917">
        <v>1462232309</v>
      </c>
      <c r="Q3917" s="11">
        <f t="shared" si="247"/>
        <v>42492.98505787037</v>
      </c>
      <c r="R3917" t="b">
        <v>0</v>
      </c>
      <c r="S3917" t="b">
        <v>0</v>
      </c>
      <c r="T3917" t="s">
        <v>8271</v>
      </c>
      <c r="U3917" t="s">
        <v>8317</v>
      </c>
      <c r="V3917" t="s">
        <v>8318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v>0</v>
      </c>
      <c r="G3918" t="s">
        <v>8221</v>
      </c>
      <c r="H3918" t="str">
        <f t="shared" si="244"/>
        <v>null</v>
      </c>
      <c r="I3918">
        <f t="shared" si="245"/>
        <v>0</v>
      </c>
      <c r="J3918">
        <v>0</v>
      </c>
      <c r="K3918" s="7">
        <v>0</v>
      </c>
      <c r="L3918" t="s">
        <v>8232</v>
      </c>
      <c r="M3918" t="s">
        <v>8253</v>
      </c>
      <c r="N3918">
        <v>1464952752</v>
      </c>
      <c r="O3918" s="11">
        <f t="shared" si="246"/>
        <v>42524.471666666665</v>
      </c>
      <c r="P3918">
        <v>1462360752</v>
      </c>
      <c r="Q3918" s="11">
        <f t="shared" si="247"/>
        <v>42494.471666666665</v>
      </c>
      <c r="R3918" t="b">
        <v>0</v>
      </c>
      <c r="S3918" t="b">
        <v>0</v>
      </c>
      <c r="T3918" t="s">
        <v>8271</v>
      </c>
      <c r="U3918" t="s">
        <v>8317</v>
      </c>
      <c r="V3918" t="s">
        <v>8318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v>0.2857142857142857</v>
      </c>
      <c r="G3919" t="s">
        <v>8221</v>
      </c>
      <c r="H3919" t="str">
        <f t="shared" si="244"/>
        <v>null</v>
      </c>
      <c r="I3919">
        <f t="shared" si="245"/>
        <v>1</v>
      </c>
      <c r="J3919">
        <v>1</v>
      </c>
      <c r="K3919" s="6">
        <v>10</v>
      </c>
      <c r="L3919" t="s">
        <v>8225</v>
      </c>
      <c r="M3919" t="s">
        <v>8247</v>
      </c>
      <c r="N3919">
        <v>1410439161</v>
      </c>
      <c r="O3919" s="11">
        <f t="shared" si="246"/>
        <v>41893.527326388888</v>
      </c>
      <c r="P3919">
        <v>1407847161</v>
      </c>
      <c r="Q3919" s="11">
        <f t="shared" si="247"/>
        <v>41863.527326388888</v>
      </c>
      <c r="R3919" t="b">
        <v>0</v>
      </c>
      <c r="S3919" t="b">
        <v>0</v>
      </c>
      <c r="T3919" t="s">
        <v>8271</v>
      </c>
      <c r="U3919" t="s">
        <v>8317</v>
      </c>
      <c r="V3919" t="s">
        <v>8318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v>0.2</v>
      </c>
      <c r="G3920" t="s">
        <v>8221</v>
      </c>
      <c r="H3920" t="str">
        <f t="shared" si="244"/>
        <v>null</v>
      </c>
      <c r="I3920">
        <f t="shared" si="245"/>
        <v>3</v>
      </c>
      <c r="J3920">
        <v>3</v>
      </c>
      <c r="K3920" s="6">
        <v>40</v>
      </c>
      <c r="L3920" t="s">
        <v>8225</v>
      </c>
      <c r="M3920" t="s">
        <v>8247</v>
      </c>
      <c r="N3920">
        <v>1407168000</v>
      </c>
      <c r="O3920" s="11">
        <f t="shared" si="246"/>
        <v>41855.666666666664</v>
      </c>
      <c r="P3920">
        <v>1406131023</v>
      </c>
      <c r="Q3920" s="11">
        <f t="shared" si="247"/>
        <v>41843.664618055554</v>
      </c>
      <c r="R3920" t="b">
        <v>0</v>
      </c>
      <c r="S3920" t="b">
        <v>0</v>
      </c>
      <c r="T3920" t="s">
        <v>8271</v>
      </c>
      <c r="U3920" t="s">
        <v>8317</v>
      </c>
      <c r="V3920" t="s">
        <v>8318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v>1.7999999999999998</v>
      </c>
      <c r="G3921" t="s">
        <v>8221</v>
      </c>
      <c r="H3921" t="str">
        <f t="shared" si="244"/>
        <v>null</v>
      </c>
      <c r="I3921">
        <f t="shared" si="245"/>
        <v>3</v>
      </c>
      <c r="J3921">
        <v>3</v>
      </c>
      <c r="K3921" s="6">
        <v>30</v>
      </c>
      <c r="L3921" t="s">
        <v>8225</v>
      </c>
      <c r="M3921" t="s">
        <v>8247</v>
      </c>
      <c r="N3921">
        <v>1453075200</v>
      </c>
      <c r="O3921" s="11">
        <f t="shared" si="246"/>
        <v>42387</v>
      </c>
      <c r="P3921">
        <v>1450628773</v>
      </c>
      <c r="Q3921" s="11">
        <f t="shared" si="247"/>
        <v>42358.684872685189</v>
      </c>
      <c r="R3921" t="b">
        <v>0</v>
      </c>
      <c r="S3921" t="b">
        <v>0</v>
      </c>
      <c r="T3921" t="s">
        <v>8271</v>
      </c>
      <c r="U3921" t="s">
        <v>8317</v>
      </c>
      <c r="V3921" t="s">
        <v>8318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v>5.4</v>
      </c>
      <c r="G3922" t="s">
        <v>8221</v>
      </c>
      <c r="H3922" t="str">
        <f t="shared" si="244"/>
        <v>null</v>
      </c>
      <c r="I3922">
        <f t="shared" si="245"/>
        <v>3</v>
      </c>
      <c r="J3922">
        <v>3</v>
      </c>
      <c r="K3922" s="6">
        <v>45</v>
      </c>
      <c r="L3922" t="s">
        <v>8225</v>
      </c>
      <c r="M3922" t="s">
        <v>8247</v>
      </c>
      <c r="N3922">
        <v>1479032260</v>
      </c>
      <c r="O3922" s="11">
        <f t="shared" si="246"/>
        <v>42687.428935185191</v>
      </c>
      <c r="P3922">
        <v>1476436660</v>
      </c>
      <c r="Q3922" s="11">
        <f t="shared" si="247"/>
        <v>42657.38726851852</v>
      </c>
      <c r="R3922" t="b">
        <v>0</v>
      </c>
      <c r="S3922" t="b">
        <v>0</v>
      </c>
      <c r="T3922" t="s">
        <v>8271</v>
      </c>
      <c r="U3922" t="s">
        <v>8317</v>
      </c>
      <c r="V3922" t="s">
        <v>8318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v>0</v>
      </c>
      <c r="G3923" t="s">
        <v>8221</v>
      </c>
      <c r="H3923" t="str">
        <f t="shared" si="244"/>
        <v>null</v>
      </c>
      <c r="I3923">
        <f t="shared" si="245"/>
        <v>0</v>
      </c>
      <c r="J3923">
        <v>0</v>
      </c>
      <c r="K3923" s="7">
        <v>0</v>
      </c>
      <c r="L3923" t="s">
        <v>8225</v>
      </c>
      <c r="M3923" t="s">
        <v>8247</v>
      </c>
      <c r="N3923">
        <v>1414346400</v>
      </c>
      <c r="O3923" s="11">
        <f t="shared" si="246"/>
        <v>41938.75</v>
      </c>
      <c r="P3923">
        <v>1413291655</v>
      </c>
      <c r="Q3923" s="11">
        <f t="shared" si="247"/>
        <v>41926.542303240742</v>
      </c>
      <c r="R3923" t="b">
        <v>0</v>
      </c>
      <c r="S3923" t="b">
        <v>0</v>
      </c>
      <c r="T3923" t="s">
        <v>8271</v>
      </c>
      <c r="U3923" t="s">
        <v>8317</v>
      </c>
      <c r="V3923" t="s">
        <v>8318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v>8.1333333333333329</v>
      </c>
      <c r="G3924" t="s">
        <v>8221</v>
      </c>
      <c r="H3924" t="str">
        <f t="shared" si="244"/>
        <v>null</v>
      </c>
      <c r="I3924">
        <f t="shared" si="245"/>
        <v>6</v>
      </c>
      <c r="J3924">
        <v>6</v>
      </c>
      <c r="K3924" s="6">
        <v>10.166666666666666</v>
      </c>
      <c r="L3924" t="s">
        <v>8224</v>
      </c>
      <c r="M3924" t="s">
        <v>8246</v>
      </c>
      <c r="N3924">
        <v>1425337200</v>
      </c>
      <c r="O3924" s="11">
        <f t="shared" si="246"/>
        <v>42065.958333333328</v>
      </c>
      <c r="P3924">
        <v>1421432810</v>
      </c>
      <c r="Q3924" s="11">
        <f t="shared" si="247"/>
        <v>42020.768634259264</v>
      </c>
      <c r="R3924" t="b">
        <v>0</v>
      </c>
      <c r="S3924" t="b">
        <v>0</v>
      </c>
      <c r="T3924" t="s">
        <v>8271</v>
      </c>
      <c r="U3924" t="s">
        <v>8317</v>
      </c>
      <c r="V3924" t="s">
        <v>8318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v>12.034782608695652</v>
      </c>
      <c r="G3925" t="s">
        <v>8221</v>
      </c>
      <c r="H3925" t="str">
        <f t="shared" si="244"/>
        <v>null</v>
      </c>
      <c r="I3925">
        <f t="shared" si="245"/>
        <v>17</v>
      </c>
      <c r="J3925">
        <v>17</v>
      </c>
      <c r="K3925" s="6">
        <v>81.411764705882348</v>
      </c>
      <c r="L3925" t="s">
        <v>8225</v>
      </c>
      <c r="M3925" t="s">
        <v>8247</v>
      </c>
      <c r="N3925">
        <v>1428622271</v>
      </c>
      <c r="O3925" s="11">
        <f t="shared" si="246"/>
        <v>42103.979988425926</v>
      </c>
      <c r="P3925">
        <v>1426203071</v>
      </c>
      <c r="Q3925" s="11">
        <f t="shared" si="247"/>
        <v>42075.979988425926</v>
      </c>
      <c r="R3925" t="b">
        <v>0</v>
      </c>
      <c r="S3925" t="b">
        <v>0</v>
      </c>
      <c r="T3925" t="s">
        <v>8271</v>
      </c>
      <c r="U3925" t="s">
        <v>8317</v>
      </c>
      <c r="V3925" t="s">
        <v>8318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v>15.266666666666667</v>
      </c>
      <c r="G3926" t="s">
        <v>8221</v>
      </c>
      <c r="H3926" t="str">
        <f t="shared" si="244"/>
        <v>null</v>
      </c>
      <c r="I3926">
        <f t="shared" si="245"/>
        <v>40</v>
      </c>
      <c r="J3926">
        <v>40</v>
      </c>
      <c r="K3926" s="6">
        <v>57.25</v>
      </c>
      <c r="L3926" t="s">
        <v>8224</v>
      </c>
      <c r="M3926" t="s">
        <v>8246</v>
      </c>
      <c r="N3926">
        <v>1403823722</v>
      </c>
      <c r="O3926" s="11">
        <f t="shared" si="246"/>
        <v>41816.959745370368</v>
      </c>
      <c r="P3926">
        <v>1401231722</v>
      </c>
      <c r="Q3926" s="11">
        <f t="shared" si="247"/>
        <v>41786.959745370368</v>
      </c>
      <c r="R3926" t="b">
        <v>0</v>
      </c>
      <c r="S3926" t="b">
        <v>0</v>
      </c>
      <c r="T3926" t="s">
        <v>8271</v>
      </c>
      <c r="U3926" t="s">
        <v>8317</v>
      </c>
      <c r="V3926" t="s">
        <v>8318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v>10</v>
      </c>
      <c r="G3927" t="s">
        <v>8221</v>
      </c>
      <c r="H3927" t="str">
        <f t="shared" si="244"/>
        <v>null</v>
      </c>
      <c r="I3927">
        <f t="shared" si="245"/>
        <v>3</v>
      </c>
      <c r="J3927">
        <v>3</v>
      </c>
      <c r="K3927" s="6">
        <v>5</v>
      </c>
      <c r="L3927" t="s">
        <v>8224</v>
      </c>
      <c r="M3927" t="s">
        <v>8246</v>
      </c>
      <c r="N3927">
        <v>1406753639</v>
      </c>
      <c r="O3927" s="11">
        <f t="shared" si="246"/>
        <v>41850.870821759258</v>
      </c>
      <c r="P3927">
        <v>1404161639</v>
      </c>
      <c r="Q3927" s="11">
        <f t="shared" si="247"/>
        <v>41820.870821759258</v>
      </c>
      <c r="R3927" t="b">
        <v>0</v>
      </c>
      <c r="S3927" t="b">
        <v>0</v>
      </c>
      <c r="T3927" t="s">
        <v>8271</v>
      </c>
      <c r="U3927" t="s">
        <v>8317</v>
      </c>
      <c r="V3927" t="s">
        <v>8318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v>0.3</v>
      </c>
      <c r="G3928" t="s">
        <v>8221</v>
      </c>
      <c r="H3928" t="str">
        <f t="shared" si="244"/>
        <v>null</v>
      </c>
      <c r="I3928">
        <f t="shared" si="245"/>
        <v>1</v>
      </c>
      <c r="J3928">
        <v>1</v>
      </c>
      <c r="K3928" s="6">
        <v>15</v>
      </c>
      <c r="L3928" t="s">
        <v>8226</v>
      </c>
      <c r="M3928" t="s">
        <v>8248</v>
      </c>
      <c r="N3928">
        <v>1419645748</v>
      </c>
      <c r="O3928" s="11">
        <f t="shared" si="246"/>
        <v>42000.085046296299</v>
      </c>
      <c r="P3928">
        <v>1417053748</v>
      </c>
      <c r="Q3928" s="11">
        <f t="shared" si="247"/>
        <v>41970.085046296299</v>
      </c>
      <c r="R3928" t="b">
        <v>0</v>
      </c>
      <c r="S3928" t="b">
        <v>0</v>
      </c>
      <c r="T3928" t="s">
        <v>8271</v>
      </c>
      <c r="U3928" t="s">
        <v>8317</v>
      </c>
      <c r="V3928" t="s">
        <v>8318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v>1</v>
      </c>
      <c r="G3929" t="s">
        <v>8221</v>
      </c>
      <c r="H3929" t="str">
        <f t="shared" si="244"/>
        <v>null</v>
      </c>
      <c r="I3929">
        <f t="shared" si="245"/>
        <v>2</v>
      </c>
      <c r="J3929">
        <v>2</v>
      </c>
      <c r="K3929" s="6">
        <v>12.5</v>
      </c>
      <c r="L3929" t="s">
        <v>8225</v>
      </c>
      <c r="M3929" t="s">
        <v>8247</v>
      </c>
      <c r="N3929">
        <v>1407565504</v>
      </c>
      <c r="O3929" s="11">
        <f t="shared" si="246"/>
        <v>41860.267407407409</v>
      </c>
      <c r="P3929">
        <v>1404973504</v>
      </c>
      <c r="Q3929" s="11">
        <f t="shared" si="247"/>
        <v>41830.267407407409</v>
      </c>
      <c r="R3929" t="b">
        <v>0</v>
      </c>
      <c r="S3929" t="b">
        <v>0</v>
      </c>
      <c r="T3929" t="s">
        <v>8271</v>
      </c>
      <c r="U3929" t="s">
        <v>8317</v>
      </c>
      <c r="V3929" t="s">
        <v>8318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v>13.020000000000001</v>
      </c>
      <c r="G3930" t="s">
        <v>8221</v>
      </c>
      <c r="H3930" t="str">
        <f t="shared" si="244"/>
        <v>null</v>
      </c>
      <c r="I3930">
        <f t="shared" si="245"/>
        <v>7</v>
      </c>
      <c r="J3930">
        <v>7</v>
      </c>
      <c r="K3930" s="6">
        <v>93</v>
      </c>
      <c r="L3930" t="s">
        <v>8224</v>
      </c>
      <c r="M3930" t="s">
        <v>8246</v>
      </c>
      <c r="N3930">
        <v>1444971540</v>
      </c>
      <c r="O3930" s="11">
        <f t="shared" si="246"/>
        <v>42293.207638888889</v>
      </c>
      <c r="P3930">
        <v>1442593427</v>
      </c>
      <c r="Q3930" s="11">
        <f t="shared" si="247"/>
        <v>42265.683182870373</v>
      </c>
      <c r="R3930" t="b">
        <v>0</v>
      </c>
      <c r="S3930" t="b">
        <v>0</v>
      </c>
      <c r="T3930" t="s">
        <v>8271</v>
      </c>
      <c r="U3930" t="s">
        <v>8317</v>
      </c>
      <c r="V3930" t="s">
        <v>8318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v>2.2650000000000001</v>
      </c>
      <c r="G3931" t="s">
        <v>8221</v>
      </c>
      <c r="H3931" t="str">
        <f t="shared" si="244"/>
        <v>null</v>
      </c>
      <c r="I3931">
        <f t="shared" si="245"/>
        <v>14</v>
      </c>
      <c r="J3931">
        <v>14</v>
      </c>
      <c r="K3931" s="6">
        <v>32.357142857142854</v>
      </c>
      <c r="L3931" t="s">
        <v>8224</v>
      </c>
      <c r="M3931" t="s">
        <v>8246</v>
      </c>
      <c r="N3931">
        <v>1474228265</v>
      </c>
      <c r="O3931" s="11">
        <f t="shared" si="246"/>
        <v>42631.827141203699</v>
      </c>
      <c r="P3931">
        <v>1471636265</v>
      </c>
      <c r="Q3931" s="11">
        <f t="shared" si="247"/>
        <v>42601.827141203699</v>
      </c>
      <c r="R3931" t="b">
        <v>0</v>
      </c>
      <c r="S3931" t="b">
        <v>0</v>
      </c>
      <c r="T3931" t="s">
        <v>8271</v>
      </c>
      <c r="U3931" t="s">
        <v>8317</v>
      </c>
      <c r="V3931" t="s">
        <v>8318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v>0</v>
      </c>
      <c r="G3932" t="s">
        <v>8221</v>
      </c>
      <c r="H3932" t="str">
        <f t="shared" si="244"/>
        <v>null</v>
      </c>
      <c r="I3932">
        <f t="shared" si="245"/>
        <v>0</v>
      </c>
      <c r="J3932">
        <v>0</v>
      </c>
      <c r="K3932" s="7">
        <v>0</v>
      </c>
      <c r="L3932" t="s">
        <v>8226</v>
      </c>
      <c r="M3932" t="s">
        <v>8248</v>
      </c>
      <c r="N3932">
        <v>1459490400</v>
      </c>
      <c r="O3932" s="11">
        <f t="shared" si="246"/>
        <v>42461.25</v>
      </c>
      <c r="P3932">
        <v>1457078868</v>
      </c>
      <c r="Q3932" s="11">
        <f t="shared" si="247"/>
        <v>42433.338749999995</v>
      </c>
      <c r="R3932" t="b">
        <v>0</v>
      </c>
      <c r="S3932" t="b">
        <v>0</v>
      </c>
      <c r="T3932" t="s">
        <v>8271</v>
      </c>
      <c r="U3932" t="s">
        <v>8317</v>
      </c>
      <c r="V3932" t="s">
        <v>8318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v>0</v>
      </c>
      <c r="G3933" t="s">
        <v>8221</v>
      </c>
      <c r="H3933" t="str">
        <f t="shared" si="244"/>
        <v>null</v>
      </c>
      <c r="I3933">
        <f t="shared" si="245"/>
        <v>0</v>
      </c>
      <c r="J3933">
        <v>0</v>
      </c>
      <c r="K3933" s="7">
        <v>0</v>
      </c>
      <c r="L3933" t="s">
        <v>8224</v>
      </c>
      <c r="M3933" t="s">
        <v>8246</v>
      </c>
      <c r="N3933">
        <v>1441510707</v>
      </c>
      <c r="O3933" s="11">
        <f t="shared" si="246"/>
        <v>42253.151701388888</v>
      </c>
      <c r="P3933">
        <v>1439350707</v>
      </c>
      <c r="Q3933" s="11">
        <f t="shared" si="247"/>
        <v>42228.151701388888</v>
      </c>
      <c r="R3933" t="b">
        <v>0</v>
      </c>
      <c r="S3933" t="b">
        <v>0</v>
      </c>
      <c r="T3933" t="s">
        <v>8271</v>
      </c>
      <c r="U3933" t="s">
        <v>8317</v>
      </c>
      <c r="V3933" t="s">
        <v>8318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v>8.3333333333333332E-3</v>
      </c>
      <c r="G3934" t="s">
        <v>8221</v>
      </c>
      <c r="H3934" t="str">
        <f t="shared" si="244"/>
        <v>null</v>
      </c>
      <c r="I3934">
        <f t="shared" si="245"/>
        <v>1</v>
      </c>
      <c r="J3934">
        <v>1</v>
      </c>
      <c r="K3934" s="6">
        <v>1</v>
      </c>
      <c r="L3934" t="s">
        <v>8224</v>
      </c>
      <c r="M3934" t="s">
        <v>8246</v>
      </c>
      <c r="N3934">
        <v>1458097364</v>
      </c>
      <c r="O3934" s="11">
        <f t="shared" si="246"/>
        <v>42445.126898148148</v>
      </c>
      <c r="P3934">
        <v>1455508964</v>
      </c>
      <c r="Q3934" s="11">
        <f t="shared" si="247"/>
        <v>42415.168564814812</v>
      </c>
      <c r="R3934" t="b">
        <v>0</v>
      </c>
      <c r="S3934" t="b">
        <v>0</v>
      </c>
      <c r="T3934" t="s">
        <v>8271</v>
      </c>
      <c r="U3934" t="s">
        <v>8317</v>
      </c>
      <c r="V3934" t="s">
        <v>8318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v>15.742857142857142</v>
      </c>
      <c r="G3935" t="s">
        <v>8221</v>
      </c>
      <c r="H3935" t="str">
        <f t="shared" si="244"/>
        <v>null</v>
      </c>
      <c r="I3935">
        <f t="shared" si="245"/>
        <v>12</v>
      </c>
      <c r="J3935">
        <v>12</v>
      </c>
      <c r="K3935" s="6">
        <v>91.833333333333329</v>
      </c>
      <c r="L3935" t="s">
        <v>8224</v>
      </c>
      <c r="M3935" t="s">
        <v>8246</v>
      </c>
      <c r="N3935">
        <v>1468716180</v>
      </c>
      <c r="O3935" s="11">
        <f t="shared" si="246"/>
        <v>42568.029861111107</v>
      </c>
      <c r="P3935">
        <v>1466205262</v>
      </c>
      <c r="Q3935" s="11">
        <f t="shared" si="247"/>
        <v>42538.968310185184</v>
      </c>
      <c r="R3935" t="b">
        <v>0</v>
      </c>
      <c r="S3935" t="b">
        <v>0</v>
      </c>
      <c r="T3935" t="s">
        <v>8271</v>
      </c>
      <c r="U3935" t="s">
        <v>8317</v>
      </c>
      <c r="V3935" t="s">
        <v>8318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v>11</v>
      </c>
      <c r="G3936" t="s">
        <v>8221</v>
      </c>
      <c r="H3936" t="str">
        <f t="shared" si="244"/>
        <v>null</v>
      </c>
      <c r="I3936">
        <f t="shared" si="245"/>
        <v>12</v>
      </c>
      <c r="J3936">
        <v>12</v>
      </c>
      <c r="K3936" s="6">
        <v>45.833333333333336</v>
      </c>
      <c r="L3936" t="s">
        <v>8224</v>
      </c>
      <c r="M3936" t="s">
        <v>8246</v>
      </c>
      <c r="N3936">
        <v>1443704400</v>
      </c>
      <c r="O3936" s="11">
        <f t="shared" si="246"/>
        <v>42278.541666666672</v>
      </c>
      <c r="P3936">
        <v>1439827639</v>
      </c>
      <c r="Q3936" s="11">
        <f t="shared" si="247"/>
        <v>42233.671747685185</v>
      </c>
      <c r="R3936" t="b">
        <v>0</v>
      </c>
      <c r="S3936" t="b">
        <v>0</v>
      </c>
      <c r="T3936" t="s">
        <v>8271</v>
      </c>
      <c r="U3936" t="s">
        <v>8317</v>
      </c>
      <c r="V3936" t="s">
        <v>8318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v>43.833333333333336</v>
      </c>
      <c r="G3937" t="s">
        <v>8221</v>
      </c>
      <c r="H3937" t="str">
        <f t="shared" si="244"/>
        <v>null</v>
      </c>
      <c r="I3937">
        <f t="shared" si="245"/>
        <v>23</v>
      </c>
      <c r="J3937">
        <v>23</v>
      </c>
      <c r="K3937" s="6">
        <v>57.173913043478258</v>
      </c>
      <c r="L3937" t="s">
        <v>8225</v>
      </c>
      <c r="M3937" t="s">
        <v>8247</v>
      </c>
      <c r="N3937">
        <v>1443973546</v>
      </c>
      <c r="O3937" s="11">
        <f t="shared" si="246"/>
        <v>42281.656782407401</v>
      </c>
      <c r="P3937">
        <v>1438789546</v>
      </c>
      <c r="Q3937" s="11">
        <f t="shared" si="247"/>
        <v>42221.656782407401</v>
      </c>
      <c r="R3937" t="b">
        <v>0</v>
      </c>
      <c r="S3937" t="b">
        <v>0</v>
      </c>
      <c r="T3937" t="s">
        <v>8271</v>
      </c>
      <c r="U3937" t="s">
        <v>8317</v>
      </c>
      <c r="V3937" t="s">
        <v>8318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v>0</v>
      </c>
      <c r="G3938" t="s">
        <v>8221</v>
      </c>
      <c r="H3938" t="str">
        <f t="shared" si="244"/>
        <v>null</v>
      </c>
      <c r="I3938">
        <f t="shared" si="245"/>
        <v>0</v>
      </c>
      <c r="J3938">
        <v>0</v>
      </c>
      <c r="K3938" s="7">
        <v>0</v>
      </c>
      <c r="L3938" t="s">
        <v>8224</v>
      </c>
      <c r="M3938" t="s">
        <v>8246</v>
      </c>
      <c r="N3938">
        <v>1480576720</v>
      </c>
      <c r="O3938" s="11">
        <f t="shared" si="246"/>
        <v>42705.304629629631</v>
      </c>
      <c r="P3938">
        <v>1477981120</v>
      </c>
      <c r="Q3938" s="11">
        <f t="shared" si="247"/>
        <v>42675.262962962966</v>
      </c>
      <c r="R3938" t="b">
        <v>0</v>
      </c>
      <c r="S3938" t="b">
        <v>0</v>
      </c>
      <c r="T3938" t="s">
        <v>8271</v>
      </c>
      <c r="U3938" t="s">
        <v>8317</v>
      </c>
      <c r="V3938" t="s">
        <v>8318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v>86.135181975736558</v>
      </c>
      <c r="G3939" t="s">
        <v>8221</v>
      </c>
      <c r="H3939" t="str">
        <f t="shared" si="244"/>
        <v>null</v>
      </c>
      <c r="I3939">
        <f t="shared" si="245"/>
        <v>10</v>
      </c>
      <c r="J3939">
        <v>10</v>
      </c>
      <c r="K3939" s="6">
        <v>248.5</v>
      </c>
      <c r="L3939" t="s">
        <v>8224</v>
      </c>
      <c r="M3939" t="s">
        <v>8246</v>
      </c>
      <c r="N3939">
        <v>1468249760</v>
      </c>
      <c r="O3939" s="11">
        <f t="shared" si="246"/>
        <v>42562.631481481483</v>
      </c>
      <c r="P3939">
        <v>1465830560</v>
      </c>
      <c r="Q3939" s="11">
        <f t="shared" si="247"/>
        <v>42534.631481481483</v>
      </c>
      <c r="R3939" t="b">
        <v>0</v>
      </c>
      <c r="S3939" t="b">
        <v>0</v>
      </c>
      <c r="T3939" t="s">
        <v>8271</v>
      </c>
      <c r="U3939" t="s">
        <v>8317</v>
      </c>
      <c r="V3939" t="s">
        <v>8318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v>12.196620583717358</v>
      </c>
      <c r="G3940" t="s">
        <v>8221</v>
      </c>
      <c r="H3940" t="str">
        <f t="shared" si="244"/>
        <v>null</v>
      </c>
      <c r="I3940">
        <f t="shared" si="245"/>
        <v>5</v>
      </c>
      <c r="J3940">
        <v>5</v>
      </c>
      <c r="K3940" s="6">
        <v>79.400000000000006</v>
      </c>
      <c r="L3940" t="s">
        <v>8224</v>
      </c>
      <c r="M3940" t="s">
        <v>8246</v>
      </c>
      <c r="N3940">
        <v>1435441454</v>
      </c>
      <c r="O3940" s="11">
        <f t="shared" si="246"/>
        <v>42182.905717592599</v>
      </c>
      <c r="P3940">
        <v>1432763054</v>
      </c>
      <c r="Q3940" s="11">
        <f t="shared" si="247"/>
        <v>42151.905717592599</v>
      </c>
      <c r="R3940" t="b">
        <v>0</v>
      </c>
      <c r="S3940" t="b">
        <v>0</v>
      </c>
      <c r="T3940" t="s">
        <v>8271</v>
      </c>
      <c r="U3940" t="s">
        <v>8317</v>
      </c>
      <c r="V3940" t="s">
        <v>8318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v>0.1</v>
      </c>
      <c r="G3941" t="s">
        <v>8221</v>
      </c>
      <c r="H3941" t="str">
        <f t="shared" si="244"/>
        <v>null</v>
      </c>
      <c r="I3941">
        <f t="shared" si="245"/>
        <v>1</v>
      </c>
      <c r="J3941">
        <v>1</v>
      </c>
      <c r="K3941" s="6">
        <v>5</v>
      </c>
      <c r="L3941" t="s">
        <v>8226</v>
      </c>
      <c r="M3941" t="s">
        <v>8248</v>
      </c>
      <c r="N3941">
        <v>1412656200</v>
      </c>
      <c r="O3941" s="11">
        <f t="shared" si="246"/>
        <v>41919.1875</v>
      </c>
      <c r="P3941">
        <v>1412328979</v>
      </c>
      <c r="Q3941" s="11">
        <f t="shared" si="247"/>
        <v>41915.400219907409</v>
      </c>
      <c r="R3941" t="b">
        <v>0</v>
      </c>
      <c r="S3941" t="b">
        <v>0</v>
      </c>
      <c r="T3941" t="s">
        <v>8271</v>
      </c>
      <c r="U3941" t="s">
        <v>8317</v>
      </c>
      <c r="V3941" t="s">
        <v>8318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v>0.22</v>
      </c>
      <c r="G3942" t="s">
        <v>8221</v>
      </c>
      <c r="H3942" t="str">
        <f t="shared" si="244"/>
        <v>null</v>
      </c>
      <c r="I3942">
        <f t="shared" si="245"/>
        <v>2</v>
      </c>
      <c r="J3942">
        <v>2</v>
      </c>
      <c r="K3942" s="6">
        <v>5.5</v>
      </c>
      <c r="L3942" t="s">
        <v>8224</v>
      </c>
      <c r="M3942" t="s">
        <v>8246</v>
      </c>
      <c r="N3942">
        <v>1420199351</v>
      </c>
      <c r="O3942" s="11">
        <f t="shared" si="246"/>
        <v>42006.492488425924</v>
      </c>
      <c r="P3942">
        <v>1416311351</v>
      </c>
      <c r="Q3942" s="11">
        <f t="shared" si="247"/>
        <v>41961.492488425924</v>
      </c>
      <c r="R3942" t="b">
        <v>0</v>
      </c>
      <c r="S3942" t="b">
        <v>0</v>
      </c>
      <c r="T3942" t="s">
        <v>8271</v>
      </c>
      <c r="U3942" t="s">
        <v>8317</v>
      </c>
      <c r="V3942" t="s">
        <v>8318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v>0.90909090909090906</v>
      </c>
      <c r="G3943" t="s">
        <v>8221</v>
      </c>
      <c r="H3943" t="str">
        <f t="shared" si="244"/>
        <v>null</v>
      </c>
      <c r="I3943">
        <f t="shared" si="245"/>
        <v>2</v>
      </c>
      <c r="J3943">
        <v>2</v>
      </c>
      <c r="K3943" s="6">
        <v>25</v>
      </c>
      <c r="L3943" t="s">
        <v>8224</v>
      </c>
      <c r="M3943" t="s">
        <v>8246</v>
      </c>
      <c r="N3943">
        <v>1416877200</v>
      </c>
      <c r="O3943" s="11">
        <f t="shared" si="246"/>
        <v>41968.041666666672</v>
      </c>
      <c r="P3943">
        <v>1414505137</v>
      </c>
      <c r="Q3943" s="11">
        <f t="shared" si="247"/>
        <v>41940.587233796294</v>
      </c>
      <c r="R3943" t="b">
        <v>0</v>
      </c>
      <c r="S3943" t="b">
        <v>0</v>
      </c>
      <c r="T3943" t="s">
        <v>8271</v>
      </c>
      <c r="U3943" t="s">
        <v>8317</v>
      </c>
      <c r="V3943" t="s">
        <v>8318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v>0</v>
      </c>
      <c r="G3944" t="s">
        <v>8221</v>
      </c>
      <c r="H3944" t="str">
        <f t="shared" si="244"/>
        <v>null</v>
      </c>
      <c r="I3944">
        <f t="shared" si="245"/>
        <v>0</v>
      </c>
      <c r="J3944">
        <v>0</v>
      </c>
      <c r="K3944" s="7">
        <v>0</v>
      </c>
      <c r="L3944" t="s">
        <v>8224</v>
      </c>
      <c r="M3944" t="s">
        <v>8246</v>
      </c>
      <c r="N3944">
        <v>1434490914</v>
      </c>
      <c r="O3944" s="11">
        <f t="shared" si="246"/>
        <v>42171.904097222221</v>
      </c>
      <c r="P3944">
        <v>1429306914</v>
      </c>
      <c r="Q3944" s="11">
        <f t="shared" si="247"/>
        <v>42111.904097222221</v>
      </c>
      <c r="R3944" t="b">
        <v>0</v>
      </c>
      <c r="S3944" t="b">
        <v>0</v>
      </c>
      <c r="T3944" t="s">
        <v>8271</v>
      </c>
      <c r="U3944" t="s">
        <v>8317</v>
      </c>
      <c r="V3944" t="s">
        <v>8318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v>35.64</v>
      </c>
      <c r="G3945" t="s">
        <v>8221</v>
      </c>
      <c r="H3945" t="str">
        <f t="shared" si="244"/>
        <v>null</v>
      </c>
      <c r="I3945">
        <f t="shared" si="245"/>
        <v>13</v>
      </c>
      <c r="J3945">
        <v>13</v>
      </c>
      <c r="K3945" s="6">
        <v>137.07692307692307</v>
      </c>
      <c r="L3945" t="s">
        <v>8224</v>
      </c>
      <c r="M3945" t="s">
        <v>8246</v>
      </c>
      <c r="N3945">
        <v>1446483000</v>
      </c>
      <c r="O3945" s="11">
        <f t="shared" si="246"/>
        <v>42310.701388888891</v>
      </c>
      <c r="P3945">
        <v>1443811268</v>
      </c>
      <c r="Q3945" s="11">
        <f t="shared" si="247"/>
        <v>42279.778564814813</v>
      </c>
      <c r="R3945" t="b">
        <v>0</v>
      </c>
      <c r="S3945" t="b">
        <v>0</v>
      </c>
      <c r="T3945" t="s">
        <v>8271</v>
      </c>
      <c r="U3945" t="s">
        <v>8317</v>
      </c>
      <c r="V3945" t="s">
        <v>8318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v>0</v>
      </c>
      <c r="G3946" t="s">
        <v>8221</v>
      </c>
      <c r="H3946" t="str">
        <f t="shared" si="244"/>
        <v>null</v>
      </c>
      <c r="I3946">
        <f t="shared" si="245"/>
        <v>0</v>
      </c>
      <c r="J3946">
        <v>0</v>
      </c>
      <c r="K3946" s="7">
        <v>0</v>
      </c>
      <c r="L3946" t="s">
        <v>8224</v>
      </c>
      <c r="M3946" t="s">
        <v>8246</v>
      </c>
      <c r="N3946">
        <v>1440690875</v>
      </c>
      <c r="O3946" s="11">
        <f t="shared" si="246"/>
        <v>42243.662905092591</v>
      </c>
      <c r="P3946">
        <v>1438098875</v>
      </c>
      <c r="Q3946" s="11">
        <f t="shared" si="247"/>
        <v>42213.662905092591</v>
      </c>
      <c r="R3946" t="b">
        <v>0</v>
      </c>
      <c r="S3946" t="b">
        <v>0</v>
      </c>
      <c r="T3946" t="s">
        <v>8271</v>
      </c>
      <c r="U3946" t="s">
        <v>8317</v>
      </c>
      <c r="V3946" t="s">
        <v>8318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v>0.25</v>
      </c>
      <c r="G3947" t="s">
        <v>8221</v>
      </c>
      <c r="H3947" t="str">
        <f t="shared" si="244"/>
        <v>null</v>
      </c>
      <c r="I3947">
        <f t="shared" si="245"/>
        <v>1</v>
      </c>
      <c r="J3947">
        <v>1</v>
      </c>
      <c r="K3947" s="6">
        <v>5</v>
      </c>
      <c r="L3947" t="s">
        <v>8224</v>
      </c>
      <c r="M3947" t="s">
        <v>8246</v>
      </c>
      <c r="N3947">
        <v>1431717268</v>
      </c>
      <c r="O3947" s="11">
        <f t="shared" si="246"/>
        <v>42139.801712962959</v>
      </c>
      <c r="P3947">
        <v>1429125268</v>
      </c>
      <c r="Q3947" s="11">
        <f t="shared" si="247"/>
        <v>42109.801712962959</v>
      </c>
      <c r="R3947" t="b">
        <v>0</v>
      </c>
      <c r="S3947" t="b">
        <v>0</v>
      </c>
      <c r="T3947" t="s">
        <v>8271</v>
      </c>
      <c r="U3947" t="s">
        <v>8317</v>
      </c>
      <c r="V3947" t="s">
        <v>8318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v>3.25</v>
      </c>
      <c r="G3948" t="s">
        <v>8221</v>
      </c>
      <c r="H3948" t="str">
        <f t="shared" si="244"/>
        <v>null</v>
      </c>
      <c r="I3948">
        <f t="shared" si="245"/>
        <v>5</v>
      </c>
      <c r="J3948">
        <v>5</v>
      </c>
      <c r="K3948" s="6">
        <v>39</v>
      </c>
      <c r="L3948" t="s">
        <v>8224</v>
      </c>
      <c r="M3948" t="s">
        <v>8246</v>
      </c>
      <c r="N3948">
        <v>1425110400</v>
      </c>
      <c r="O3948" s="11">
        <f t="shared" si="246"/>
        <v>42063.333333333328</v>
      </c>
      <c r="P3948">
        <v>1422388822</v>
      </c>
      <c r="Q3948" s="11">
        <f t="shared" si="247"/>
        <v>42031.833587962959</v>
      </c>
      <c r="R3948" t="b">
        <v>0</v>
      </c>
      <c r="S3948" t="b">
        <v>0</v>
      </c>
      <c r="T3948" t="s">
        <v>8271</v>
      </c>
      <c r="U3948" t="s">
        <v>8317</v>
      </c>
      <c r="V3948" t="s">
        <v>8318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v>3.3666666666666663</v>
      </c>
      <c r="G3949" t="s">
        <v>8221</v>
      </c>
      <c r="H3949" t="str">
        <f t="shared" si="244"/>
        <v>null</v>
      </c>
      <c r="I3949">
        <f t="shared" si="245"/>
        <v>2</v>
      </c>
      <c r="J3949">
        <v>2</v>
      </c>
      <c r="K3949" s="6">
        <v>50.5</v>
      </c>
      <c r="L3949" t="s">
        <v>8224</v>
      </c>
      <c r="M3949" t="s">
        <v>8246</v>
      </c>
      <c r="N3949">
        <v>1475378744</v>
      </c>
      <c r="O3949" s="11">
        <f t="shared" si="246"/>
        <v>42645.142870370371</v>
      </c>
      <c r="P3949">
        <v>1472786744</v>
      </c>
      <c r="Q3949" s="11">
        <f t="shared" si="247"/>
        <v>42615.142870370371</v>
      </c>
      <c r="R3949" t="b">
        <v>0</v>
      </c>
      <c r="S3949" t="b">
        <v>0</v>
      </c>
      <c r="T3949" t="s">
        <v>8271</v>
      </c>
      <c r="U3949" t="s">
        <v>8317</v>
      </c>
      <c r="V3949" t="s">
        <v>8318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v>0</v>
      </c>
      <c r="G3950" t="s">
        <v>8221</v>
      </c>
      <c r="H3950" t="str">
        <f t="shared" si="244"/>
        <v>null</v>
      </c>
      <c r="I3950">
        <f t="shared" si="245"/>
        <v>0</v>
      </c>
      <c r="J3950">
        <v>0</v>
      </c>
      <c r="K3950" s="7">
        <v>0</v>
      </c>
      <c r="L3950" t="s">
        <v>8226</v>
      </c>
      <c r="M3950" t="s">
        <v>8248</v>
      </c>
      <c r="N3950">
        <v>1410076123</v>
      </c>
      <c r="O3950" s="11">
        <f t="shared" si="246"/>
        <v>41889.325497685182</v>
      </c>
      <c r="P3950">
        <v>1404892123</v>
      </c>
      <c r="Q3950" s="11">
        <f t="shared" si="247"/>
        <v>41829.325497685182</v>
      </c>
      <c r="R3950" t="b">
        <v>0</v>
      </c>
      <c r="S3950" t="b">
        <v>0</v>
      </c>
      <c r="T3950" t="s">
        <v>8271</v>
      </c>
      <c r="U3950" t="s">
        <v>8317</v>
      </c>
      <c r="V3950" t="s">
        <v>8318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v>15.770000000000001</v>
      </c>
      <c r="G3951" t="s">
        <v>8221</v>
      </c>
      <c r="H3951" t="str">
        <f t="shared" si="244"/>
        <v>null</v>
      </c>
      <c r="I3951">
        <f t="shared" si="245"/>
        <v>32</v>
      </c>
      <c r="J3951">
        <v>32</v>
      </c>
      <c r="K3951" s="6">
        <v>49.28125</v>
      </c>
      <c r="L3951" t="s">
        <v>8226</v>
      </c>
      <c r="M3951" t="s">
        <v>8248</v>
      </c>
      <c r="N3951">
        <v>1423623221</v>
      </c>
      <c r="O3951" s="11">
        <f t="shared" si="246"/>
        <v>42046.120613425926</v>
      </c>
      <c r="P3951">
        <v>1421031221</v>
      </c>
      <c r="Q3951" s="11">
        <f t="shared" si="247"/>
        <v>42016.120613425926</v>
      </c>
      <c r="R3951" t="b">
        <v>0</v>
      </c>
      <c r="S3951" t="b">
        <v>0</v>
      </c>
      <c r="T3951" t="s">
        <v>8271</v>
      </c>
      <c r="U3951" t="s">
        <v>8317</v>
      </c>
      <c r="V3951" t="s">
        <v>8318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v>0.625</v>
      </c>
      <c r="G3952" t="s">
        <v>8221</v>
      </c>
      <c r="H3952" t="str">
        <f t="shared" si="244"/>
        <v>null</v>
      </c>
      <c r="I3952">
        <f t="shared" si="245"/>
        <v>1</v>
      </c>
      <c r="J3952">
        <v>1</v>
      </c>
      <c r="K3952" s="6">
        <v>25</v>
      </c>
      <c r="L3952" t="s">
        <v>8224</v>
      </c>
      <c r="M3952" t="s">
        <v>8246</v>
      </c>
      <c r="N3952">
        <v>1460140500</v>
      </c>
      <c r="O3952" s="11">
        <f t="shared" si="246"/>
        <v>42468.774305555555</v>
      </c>
      <c r="P3952">
        <v>1457628680</v>
      </c>
      <c r="Q3952" s="11">
        <f t="shared" si="247"/>
        <v>42439.702314814815</v>
      </c>
      <c r="R3952" t="b">
        <v>0</v>
      </c>
      <c r="S3952" t="b">
        <v>0</v>
      </c>
      <c r="T3952" t="s">
        <v>8271</v>
      </c>
      <c r="U3952" t="s">
        <v>8317</v>
      </c>
      <c r="V3952" t="s">
        <v>8318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v>5.0000000000000001E-4</v>
      </c>
      <c r="G3953" t="s">
        <v>8221</v>
      </c>
      <c r="H3953" t="str">
        <f t="shared" si="244"/>
        <v>null</v>
      </c>
      <c r="I3953">
        <f t="shared" si="245"/>
        <v>1</v>
      </c>
      <c r="J3953">
        <v>1</v>
      </c>
      <c r="K3953" s="6">
        <v>1</v>
      </c>
      <c r="L3953" t="s">
        <v>8241</v>
      </c>
      <c r="M3953" t="s">
        <v>8249</v>
      </c>
      <c r="N3953">
        <v>1462301342</v>
      </c>
      <c r="O3953" s="11">
        <f t="shared" si="246"/>
        <v>42493.784050925926</v>
      </c>
      <c r="P3953">
        <v>1457120942</v>
      </c>
      <c r="Q3953" s="11">
        <f t="shared" si="247"/>
        <v>42433.825717592597</v>
      </c>
      <c r="R3953" t="b">
        <v>0</v>
      </c>
      <c r="S3953" t="b">
        <v>0</v>
      </c>
      <c r="T3953" t="s">
        <v>8271</v>
      </c>
      <c r="U3953" t="s">
        <v>8317</v>
      </c>
      <c r="V3953" t="s">
        <v>8318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v>9.6153846153846159E-2</v>
      </c>
      <c r="G3954" t="s">
        <v>8221</v>
      </c>
      <c r="H3954" t="str">
        <f t="shared" si="244"/>
        <v>null</v>
      </c>
      <c r="I3954">
        <f t="shared" si="245"/>
        <v>1</v>
      </c>
      <c r="J3954">
        <v>1</v>
      </c>
      <c r="K3954" s="6">
        <v>25</v>
      </c>
      <c r="L3954" t="s">
        <v>8224</v>
      </c>
      <c r="M3954" t="s">
        <v>8246</v>
      </c>
      <c r="N3954">
        <v>1445885890</v>
      </c>
      <c r="O3954" s="11">
        <f t="shared" si="246"/>
        <v>42303.790393518517</v>
      </c>
      <c r="P3954">
        <v>1440701890</v>
      </c>
      <c r="Q3954" s="11">
        <f t="shared" si="247"/>
        <v>42243.790393518517</v>
      </c>
      <c r="R3954" t="b">
        <v>0</v>
      </c>
      <c r="S3954" t="b">
        <v>0</v>
      </c>
      <c r="T3954" t="s">
        <v>8271</v>
      </c>
      <c r="U3954" t="s">
        <v>8317</v>
      </c>
      <c r="V3954" t="s">
        <v>8318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v>0</v>
      </c>
      <c r="G3955" t="s">
        <v>8221</v>
      </c>
      <c r="H3955" t="str">
        <f t="shared" si="244"/>
        <v>null</v>
      </c>
      <c r="I3955">
        <f t="shared" si="245"/>
        <v>0</v>
      </c>
      <c r="J3955">
        <v>0</v>
      </c>
      <c r="K3955" s="7">
        <v>0</v>
      </c>
      <c r="L3955" t="s">
        <v>8224</v>
      </c>
      <c r="M3955" t="s">
        <v>8246</v>
      </c>
      <c r="N3955">
        <v>1469834940</v>
      </c>
      <c r="O3955" s="11">
        <f t="shared" si="246"/>
        <v>42580.978472222225</v>
      </c>
      <c r="P3955">
        <v>1467162586</v>
      </c>
      <c r="Q3955" s="11">
        <f t="shared" si="247"/>
        <v>42550.048449074078</v>
      </c>
      <c r="R3955" t="b">
        <v>0</v>
      </c>
      <c r="S3955" t="b">
        <v>0</v>
      </c>
      <c r="T3955" t="s">
        <v>8271</v>
      </c>
      <c r="U3955" t="s">
        <v>8317</v>
      </c>
      <c r="V3955" t="s">
        <v>8318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v>0</v>
      </c>
      <c r="G3956" t="s">
        <v>8221</v>
      </c>
      <c r="H3956" t="str">
        <f t="shared" si="244"/>
        <v>null</v>
      </c>
      <c r="I3956">
        <f t="shared" si="245"/>
        <v>0</v>
      </c>
      <c r="J3956">
        <v>0</v>
      </c>
      <c r="K3956" s="7">
        <v>0</v>
      </c>
      <c r="L3956" t="s">
        <v>8229</v>
      </c>
      <c r="M3956" t="s">
        <v>8251</v>
      </c>
      <c r="N3956">
        <v>1405352264</v>
      </c>
      <c r="O3956" s="11">
        <f t="shared" si="246"/>
        <v>41834.651203703703</v>
      </c>
      <c r="P3956">
        <v>1400168264</v>
      </c>
      <c r="Q3956" s="11">
        <f t="shared" si="247"/>
        <v>41774.651203703703</v>
      </c>
      <c r="R3956" t="b">
        <v>0</v>
      </c>
      <c r="S3956" t="b">
        <v>0</v>
      </c>
      <c r="T3956" t="s">
        <v>8271</v>
      </c>
      <c r="U3956" t="s">
        <v>8317</v>
      </c>
      <c r="V3956" t="s">
        <v>8318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v>24.285714285714285</v>
      </c>
      <c r="G3957" t="s">
        <v>8221</v>
      </c>
      <c r="H3957" t="str">
        <f t="shared" si="244"/>
        <v>null</v>
      </c>
      <c r="I3957">
        <f t="shared" si="245"/>
        <v>8</v>
      </c>
      <c r="J3957">
        <v>8</v>
      </c>
      <c r="K3957" s="6">
        <v>53.125</v>
      </c>
      <c r="L3957" t="s">
        <v>8224</v>
      </c>
      <c r="M3957" t="s">
        <v>8246</v>
      </c>
      <c r="N3957">
        <v>1448745741</v>
      </c>
      <c r="O3957" s="11">
        <f t="shared" si="246"/>
        <v>42336.890520833331</v>
      </c>
      <c r="P3957">
        <v>1446150141</v>
      </c>
      <c r="Q3957" s="11">
        <f t="shared" si="247"/>
        <v>42306.848854166667</v>
      </c>
      <c r="R3957" t="b">
        <v>0</v>
      </c>
      <c r="S3957" t="b">
        <v>0</v>
      </c>
      <c r="T3957" t="s">
        <v>8271</v>
      </c>
      <c r="U3957" t="s">
        <v>8317</v>
      </c>
      <c r="V3957" t="s">
        <v>8318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v>0</v>
      </c>
      <c r="G3958" t="s">
        <v>8221</v>
      </c>
      <c r="H3958" t="str">
        <f t="shared" si="244"/>
        <v>null</v>
      </c>
      <c r="I3958">
        <f t="shared" si="245"/>
        <v>0</v>
      </c>
      <c r="J3958">
        <v>0</v>
      </c>
      <c r="K3958" s="7">
        <v>0</v>
      </c>
      <c r="L3958" t="s">
        <v>8224</v>
      </c>
      <c r="M3958" t="s">
        <v>8246</v>
      </c>
      <c r="N3958">
        <v>1461543600</v>
      </c>
      <c r="O3958" s="11">
        <f t="shared" si="246"/>
        <v>42485.013888888891</v>
      </c>
      <c r="P3958">
        <v>1459203727</v>
      </c>
      <c r="Q3958" s="11">
        <f t="shared" si="247"/>
        <v>42457.932025462964</v>
      </c>
      <c r="R3958" t="b">
        <v>0</v>
      </c>
      <c r="S3958" t="b">
        <v>0</v>
      </c>
      <c r="T3958" t="s">
        <v>8271</v>
      </c>
      <c r="U3958" t="s">
        <v>8317</v>
      </c>
      <c r="V3958" t="s">
        <v>8318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v>2.5000000000000001E-2</v>
      </c>
      <c r="G3959" t="s">
        <v>8221</v>
      </c>
      <c r="H3959" t="str">
        <f t="shared" si="244"/>
        <v>null</v>
      </c>
      <c r="I3959">
        <f t="shared" si="245"/>
        <v>1</v>
      </c>
      <c r="J3959">
        <v>1</v>
      </c>
      <c r="K3959" s="6">
        <v>7</v>
      </c>
      <c r="L3959" t="s">
        <v>8224</v>
      </c>
      <c r="M3959" t="s">
        <v>8246</v>
      </c>
      <c r="N3959">
        <v>1468020354</v>
      </c>
      <c r="O3959" s="11">
        <f t="shared" si="246"/>
        <v>42559.976319444439</v>
      </c>
      <c r="P3959">
        <v>1464045954</v>
      </c>
      <c r="Q3959" s="11">
        <f t="shared" si="247"/>
        <v>42513.976319444439</v>
      </c>
      <c r="R3959" t="b">
        <v>0</v>
      </c>
      <c r="S3959" t="b">
        <v>0</v>
      </c>
      <c r="T3959" t="s">
        <v>8271</v>
      </c>
      <c r="U3959" t="s">
        <v>8317</v>
      </c>
      <c r="V3959" t="s">
        <v>8318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v>32.049999999999997</v>
      </c>
      <c r="G3960" t="s">
        <v>8221</v>
      </c>
      <c r="H3960" t="str">
        <f t="shared" si="244"/>
        <v>null</v>
      </c>
      <c r="I3960">
        <f t="shared" si="245"/>
        <v>16</v>
      </c>
      <c r="J3960">
        <v>16</v>
      </c>
      <c r="K3960" s="6">
        <v>40.0625</v>
      </c>
      <c r="L3960" t="s">
        <v>8224</v>
      </c>
      <c r="M3960" t="s">
        <v>8246</v>
      </c>
      <c r="N3960">
        <v>1406988000</v>
      </c>
      <c r="O3960" s="11">
        <f t="shared" si="246"/>
        <v>41853.583333333336</v>
      </c>
      <c r="P3960">
        <v>1403822912</v>
      </c>
      <c r="Q3960" s="11">
        <f t="shared" si="247"/>
        <v>41816.950370370374</v>
      </c>
      <c r="R3960" t="b">
        <v>0</v>
      </c>
      <c r="S3960" t="b">
        <v>0</v>
      </c>
      <c r="T3960" t="s">
        <v>8271</v>
      </c>
      <c r="U3960" t="s">
        <v>8317</v>
      </c>
      <c r="V3960" t="s">
        <v>8318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v>24.333333333333336</v>
      </c>
      <c r="G3961" t="s">
        <v>8221</v>
      </c>
      <c r="H3961" t="str">
        <f t="shared" si="244"/>
        <v>null</v>
      </c>
      <c r="I3961">
        <f t="shared" si="245"/>
        <v>12</v>
      </c>
      <c r="J3961">
        <v>12</v>
      </c>
      <c r="K3961" s="6">
        <v>24.333333333333332</v>
      </c>
      <c r="L3961" t="s">
        <v>8224</v>
      </c>
      <c r="M3961" t="s">
        <v>8246</v>
      </c>
      <c r="N3961">
        <v>1411930556</v>
      </c>
      <c r="O3961" s="11">
        <f t="shared" si="246"/>
        <v>41910.788842592592</v>
      </c>
      <c r="P3961">
        <v>1409338556</v>
      </c>
      <c r="Q3961" s="11">
        <f t="shared" si="247"/>
        <v>41880.788842592592</v>
      </c>
      <c r="R3961" t="b">
        <v>0</v>
      </c>
      <c r="S3961" t="b">
        <v>0</v>
      </c>
      <c r="T3961" t="s">
        <v>8271</v>
      </c>
      <c r="U3961" t="s">
        <v>8317</v>
      </c>
      <c r="V3961" t="s">
        <v>8318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v>1.5</v>
      </c>
      <c r="G3962" t="s">
        <v>8221</v>
      </c>
      <c r="H3962" t="str">
        <f t="shared" si="244"/>
        <v>null</v>
      </c>
      <c r="I3962">
        <f t="shared" si="245"/>
        <v>4</v>
      </c>
      <c r="J3962">
        <v>4</v>
      </c>
      <c r="K3962" s="6">
        <v>11.25</v>
      </c>
      <c r="L3962" t="s">
        <v>8224</v>
      </c>
      <c r="M3962" t="s">
        <v>8246</v>
      </c>
      <c r="N3962">
        <v>1451852256</v>
      </c>
      <c r="O3962" s="11">
        <f t="shared" si="246"/>
        <v>42372.845555555556</v>
      </c>
      <c r="P3962">
        <v>1449260256</v>
      </c>
      <c r="Q3962" s="11">
        <f t="shared" si="247"/>
        <v>42342.845555555556</v>
      </c>
      <c r="R3962" t="b">
        <v>0</v>
      </c>
      <c r="S3962" t="b">
        <v>0</v>
      </c>
      <c r="T3962" t="s">
        <v>8271</v>
      </c>
      <c r="U3962" t="s">
        <v>8317</v>
      </c>
      <c r="V3962" t="s">
        <v>8318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v>0.42</v>
      </c>
      <c r="G3963" t="s">
        <v>8221</v>
      </c>
      <c r="H3963" t="str">
        <f t="shared" si="244"/>
        <v>null</v>
      </c>
      <c r="I3963">
        <f t="shared" si="245"/>
        <v>2</v>
      </c>
      <c r="J3963">
        <v>2</v>
      </c>
      <c r="K3963" s="6">
        <v>10.5</v>
      </c>
      <c r="L3963" t="s">
        <v>8225</v>
      </c>
      <c r="M3963" t="s">
        <v>8247</v>
      </c>
      <c r="N3963">
        <v>1399584210</v>
      </c>
      <c r="O3963" s="11">
        <f t="shared" si="246"/>
        <v>41767.891319444447</v>
      </c>
      <c r="P3963">
        <v>1397683410</v>
      </c>
      <c r="Q3963" s="11">
        <f t="shared" si="247"/>
        <v>41745.891319444447</v>
      </c>
      <c r="R3963" t="b">
        <v>0</v>
      </c>
      <c r="S3963" t="b">
        <v>0</v>
      </c>
      <c r="T3963" t="s">
        <v>8271</v>
      </c>
      <c r="U3963" t="s">
        <v>8317</v>
      </c>
      <c r="V3963" t="s">
        <v>8318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v>3.214285714285714</v>
      </c>
      <c r="G3964" t="s">
        <v>8221</v>
      </c>
      <c r="H3964" t="str">
        <f t="shared" si="244"/>
        <v>null</v>
      </c>
      <c r="I3964">
        <f t="shared" si="245"/>
        <v>3</v>
      </c>
      <c r="J3964">
        <v>3</v>
      </c>
      <c r="K3964" s="6">
        <v>15</v>
      </c>
      <c r="L3964" t="s">
        <v>8225</v>
      </c>
      <c r="M3964" t="s">
        <v>8247</v>
      </c>
      <c r="N3964">
        <v>1448722494</v>
      </c>
      <c r="O3964" s="11">
        <f t="shared" si="246"/>
        <v>42336.621458333335</v>
      </c>
      <c r="P3964">
        <v>1446562494</v>
      </c>
      <c r="Q3964" s="11">
        <f t="shared" si="247"/>
        <v>42311.621458333335</v>
      </c>
      <c r="R3964" t="b">
        <v>0</v>
      </c>
      <c r="S3964" t="b">
        <v>0</v>
      </c>
      <c r="T3964" t="s">
        <v>8271</v>
      </c>
      <c r="U3964" t="s">
        <v>8317</v>
      </c>
      <c r="V3964" t="s">
        <v>8318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v>0</v>
      </c>
      <c r="G3965" t="s">
        <v>8221</v>
      </c>
      <c r="H3965" t="str">
        <f t="shared" si="244"/>
        <v>null</v>
      </c>
      <c r="I3965">
        <f t="shared" si="245"/>
        <v>0</v>
      </c>
      <c r="J3965">
        <v>0</v>
      </c>
      <c r="K3965" s="7">
        <v>0</v>
      </c>
      <c r="L3965" t="s">
        <v>8229</v>
      </c>
      <c r="M3965" t="s">
        <v>8251</v>
      </c>
      <c r="N3965">
        <v>1447821717</v>
      </c>
      <c r="O3965" s="11">
        <f t="shared" si="246"/>
        <v>42326.195798611108</v>
      </c>
      <c r="P3965">
        <v>1445226117</v>
      </c>
      <c r="Q3965" s="11">
        <f t="shared" si="247"/>
        <v>42296.154131944444</v>
      </c>
      <c r="R3965" t="b">
        <v>0</v>
      </c>
      <c r="S3965" t="b">
        <v>0</v>
      </c>
      <c r="T3965" t="s">
        <v>8271</v>
      </c>
      <c r="U3965" t="s">
        <v>8317</v>
      </c>
      <c r="V3965" t="s">
        <v>8318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v>6.3</v>
      </c>
      <c r="G3966" t="s">
        <v>8221</v>
      </c>
      <c r="H3966" t="str">
        <f t="shared" si="244"/>
        <v>null</v>
      </c>
      <c r="I3966">
        <f t="shared" si="245"/>
        <v>3</v>
      </c>
      <c r="J3966">
        <v>3</v>
      </c>
      <c r="K3966" s="6">
        <v>42</v>
      </c>
      <c r="L3966" t="s">
        <v>8224</v>
      </c>
      <c r="M3966" t="s">
        <v>8246</v>
      </c>
      <c r="N3966">
        <v>1429460386</v>
      </c>
      <c r="O3966" s="11">
        <f t="shared" si="246"/>
        <v>42113.680393518516</v>
      </c>
      <c r="P3966">
        <v>1424279986</v>
      </c>
      <c r="Q3966" s="11">
        <f t="shared" si="247"/>
        <v>42053.722060185188</v>
      </c>
      <c r="R3966" t="b">
        <v>0</v>
      </c>
      <c r="S3966" t="b">
        <v>0</v>
      </c>
      <c r="T3966" t="s">
        <v>8271</v>
      </c>
      <c r="U3966" t="s">
        <v>8317</v>
      </c>
      <c r="V3966" t="s">
        <v>8318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v>14.249999999999998</v>
      </c>
      <c r="G3967" t="s">
        <v>8221</v>
      </c>
      <c r="H3967" t="str">
        <f t="shared" si="244"/>
        <v>null</v>
      </c>
      <c r="I3967">
        <f t="shared" si="245"/>
        <v>4</v>
      </c>
      <c r="J3967">
        <v>4</v>
      </c>
      <c r="K3967" s="6">
        <v>71.25</v>
      </c>
      <c r="L3967" t="s">
        <v>8224</v>
      </c>
      <c r="M3967" t="s">
        <v>8246</v>
      </c>
      <c r="N3967">
        <v>1460608780</v>
      </c>
      <c r="O3967" s="11">
        <f t="shared" si="246"/>
        <v>42474.194212962961</v>
      </c>
      <c r="P3967">
        <v>1455428380</v>
      </c>
      <c r="Q3967" s="11">
        <f t="shared" si="247"/>
        <v>42414.235879629632</v>
      </c>
      <c r="R3967" t="b">
        <v>0</v>
      </c>
      <c r="S3967" t="b">
        <v>0</v>
      </c>
      <c r="T3967" t="s">
        <v>8271</v>
      </c>
      <c r="U3967" t="s">
        <v>8317</v>
      </c>
      <c r="V3967" t="s">
        <v>8318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v>0.6</v>
      </c>
      <c r="G3968" t="s">
        <v>8221</v>
      </c>
      <c r="H3968" t="str">
        <f t="shared" si="244"/>
        <v>null</v>
      </c>
      <c r="I3968">
        <f t="shared" si="245"/>
        <v>2</v>
      </c>
      <c r="J3968">
        <v>2</v>
      </c>
      <c r="K3968" s="6">
        <v>22.5</v>
      </c>
      <c r="L3968" t="s">
        <v>8224</v>
      </c>
      <c r="M3968" t="s">
        <v>8246</v>
      </c>
      <c r="N3968">
        <v>1406170740</v>
      </c>
      <c r="O3968" s="11">
        <f t="shared" si="246"/>
        <v>41844.124305555553</v>
      </c>
      <c r="P3968">
        <v>1402506278</v>
      </c>
      <c r="Q3968" s="11">
        <f t="shared" si="247"/>
        <v>41801.711550925924</v>
      </c>
      <c r="R3968" t="b">
        <v>0</v>
      </c>
      <c r="S3968" t="b">
        <v>0</v>
      </c>
      <c r="T3968" t="s">
        <v>8271</v>
      </c>
      <c r="U3968" t="s">
        <v>8317</v>
      </c>
      <c r="V3968" t="s">
        <v>8318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v>24.117647058823529</v>
      </c>
      <c r="G3969" t="s">
        <v>8221</v>
      </c>
      <c r="H3969" t="str">
        <f t="shared" si="244"/>
        <v>null</v>
      </c>
      <c r="I3969">
        <f t="shared" si="245"/>
        <v>10</v>
      </c>
      <c r="J3969">
        <v>10</v>
      </c>
      <c r="K3969" s="6">
        <v>41</v>
      </c>
      <c r="L3969" t="s">
        <v>8224</v>
      </c>
      <c r="M3969" t="s">
        <v>8246</v>
      </c>
      <c r="N3969">
        <v>1488783507</v>
      </c>
      <c r="O3969" s="11">
        <f t="shared" si="246"/>
        <v>42800.290590277778</v>
      </c>
      <c r="P3969">
        <v>1486191507</v>
      </c>
      <c r="Q3969" s="11">
        <f t="shared" si="247"/>
        <v>42770.290590277778</v>
      </c>
      <c r="R3969" t="b">
        <v>0</v>
      </c>
      <c r="S3969" t="b">
        <v>0</v>
      </c>
      <c r="T3969" t="s">
        <v>8271</v>
      </c>
      <c r="U3969" t="s">
        <v>8317</v>
      </c>
      <c r="V3969" t="s">
        <v>8318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v>10.54</v>
      </c>
      <c r="G3970" t="s">
        <v>8221</v>
      </c>
      <c r="H3970" t="str">
        <f t="shared" ref="H3970:H4033" si="248">IF(G3970="successful",J3970,"null")</f>
        <v>null</v>
      </c>
      <c r="I3970">
        <f t="shared" si="245"/>
        <v>11</v>
      </c>
      <c r="J3970">
        <v>11</v>
      </c>
      <c r="K3970" s="6">
        <v>47.909090909090907</v>
      </c>
      <c r="L3970" t="s">
        <v>8224</v>
      </c>
      <c r="M3970" t="s">
        <v>8246</v>
      </c>
      <c r="N3970">
        <v>1463945673</v>
      </c>
      <c r="O3970" s="11">
        <f t="shared" si="246"/>
        <v>42512.815659722226</v>
      </c>
      <c r="P3970">
        <v>1458761673</v>
      </c>
      <c r="Q3970" s="11">
        <f t="shared" si="247"/>
        <v>42452.815659722226</v>
      </c>
      <c r="R3970" t="b">
        <v>0</v>
      </c>
      <c r="S3970" t="b">
        <v>0</v>
      </c>
      <c r="T3970" t="s">
        <v>8271</v>
      </c>
      <c r="U3970" t="s">
        <v>8317</v>
      </c>
      <c r="V3970" t="s">
        <v>8318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v>7.4690265486725664</v>
      </c>
      <c r="G3971" t="s">
        <v>8221</v>
      </c>
      <c r="H3971" t="str">
        <f t="shared" si="248"/>
        <v>null</v>
      </c>
      <c r="I3971">
        <f t="shared" ref="I3971:I4034" si="249">IF(G3971="failed",J3971,"null")</f>
        <v>6</v>
      </c>
      <c r="J3971">
        <v>6</v>
      </c>
      <c r="K3971" s="6">
        <v>35.166666666666664</v>
      </c>
      <c r="L3971" t="s">
        <v>8224</v>
      </c>
      <c r="M3971" t="s">
        <v>8246</v>
      </c>
      <c r="N3971">
        <v>1472442900</v>
      </c>
      <c r="O3971" s="11">
        <f t="shared" ref="O3971:O4034" si="250">(((N3971/60)/60/24)+DATE(1970,1,1))</f>
        <v>42611.163194444445</v>
      </c>
      <c r="P3971">
        <v>1471638646</v>
      </c>
      <c r="Q3971" s="11">
        <f t="shared" ref="Q3971:Q4034" si="251">(((P3971/60)/60/24)+DATE(1970,1,1))</f>
        <v>42601.854699074072</v>
      </c>
      <c r="R3971" t="b">
        <v>0</v>
      </c>
      <c r="S3971" t="b">
        <v>0</v>
      </c>
      <c r="T3971" t="s">
        <v>8271</v>
      </c>
      <c r="U3971" t="s">
        <v>8317</v>
      </c>
      <c r="V3971" t="s">
        <v>8318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v>7.3333333333333334E-2</v>
      </c>
      <c r="G3972" t="s">
        <v>8221</v>
      </c>
      <c r="H3972" t="str">
        <f t="shared" si="248"/>
        <v>null</v>
      </c>
      <c r="I3972">
        <f t="shared" si="249"/>
        <v>2</v>
      </c>
      <c r="J3972">
        <v>2</v>
      </c>
      <c r="K3972" s="6">
        <v>5.5</v>
      </c>
      <c r="L3972" t="s">
        <v>8224</v>
      </c>
      <c r="M3972" t="s">
        <v>8246</v>
      </c>
      <c r="N3972">
        <v>1460925811</v>
      </c>
      <c r="O3972" s="11">
        <f t="shared" si="250"/>
        <v>42477.863553240735</v>
      </c>
      <c r="P3972">
        <v>1458333811</v>
      </c>
      <c r="Q3972" s="11">
        <f t="shared" si="251"/>
        <v>42447.863553240735</v>
      </c>
      <c r="R3972" t="b">
        <v>0</v>
      </c>
      <c r="S3972" t="b">
        <v>0</v>
      </c>
      <c r="T3972" t="s">
        <v>8271</v>
      </c>
      <c r="U3972" t="s">
        <v>8317</v>
      </c>
      <c r="V3972" t="s">
        <v>8318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v>0.97142857142857131</v>
      </c>
      <c r="G3973" t="s">
        <v>8221</v>
      </c>
      <c r="H3973" t="str">
        <f t="shared" si="248"/>
        <v>null</v>
      </c>
      <c r="I3973">
        <f t="shared" si="249"/>
        <v>6</v>
      </c>
      <c r="J3973">
        <v>6</v>
      </c>
      <c r="K3973" s="6">
        <v>22.666666666666668</v>
      </c>
      <c r="L3973" t="s">
        <v>8224</v>
      </c>
      <c r="M3973" t="s">
        <v>8246</v>
      </c>
      <c r="N3973">
        <v>1405947126</v>
      </c>
      <c r="O3973" s="11">
        <f t="shared" si="250"/>
        <v>41841.536180555559</v>
      </c>
      <c r="P3973">
        <v>1403355126</v>
      </c>
      <c r="Q3973" s="11">
        <f t="shared" si="251"/>
        <v>41811.536180555559</v>
      </c>
      <c r="R3973" t="b">
        <v>0</v>
      </c>
      <c r="S3973" t="b">
        <v>0</v>
      </c>
      <c r="T3973" t="s">
        <v>8271</v>
      </c>
      <c r="U3973" t="s">
        <v>8317</v>
      </c>
      <c r="V3973" t="s">
        <v>8318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v>21.099999999999998</v>
      </c>
      <c r="G3974" t="s">
        <v>8221</v>
      </c>
      <c r="H3974" t="str">
        <f t="shared" si="248"/>
        <v>null</v>
      </c>
      <c r="I3974">
        <f t="shared" si="249"/>
        <v>8</v>
      </c>
      <c r="J3974">
        <v>8</v>
      </c>
      <c r="K3974" s="6">
        <v>26.375</v>
      </c>
      <c r="L3974" t="s">
        <v>8224</v>
      </c>
      <c r="M3974" t="s">
        <v>8246</v>
      </c>
      <c r="N3974">
        <v>1423186634</v>
      </c>
      <c r="O3974" s="11">
        <f t="shared" si="250"/>
        <v>42041.067523148144</v>
      </c>
      <c r="P3974">
        <v>1418002634</v>
      </c>
      <c r="Q3974" s="11">
        <f t="shared" si="251"/>
        <v>41981.067523148144</v>
      </c>
      <c r="R3974" t="b">
        <v>0</v>
      </c>
      <c r="S3974" t="b">
        <v>0</v>
      </c>
      <c r="T3974" t="s">
        <v>8271</v>
      </c>
      <c r="U3974" t="s">
        <v>8317</v>
      </c>
      <c r="V3974" t="s">
        <v>8318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v>78.100000000000009</v>
      </c>
      <c r="G3975" t="s">
        <v>8221</v>
      </c>
      <c r="H3975" t="str">
        <f t="shared" si="248"/>
        <v>null</v>
      </c>
      <c r="I3975">
        <f t="shared" si="249"/>
        <v>37</v>
      </c>
      <c r="J3975">
        <v>37</v>
      </c>
      <c r="K3975" s="6">
        <v>105.54054054054055</v>
      </c>
      <c r="L3975" t="s">
        <v>8224</v>
      </c>
      <c r="M3975" t="s">
        <v>8246</v>
      </c>
      <c r="N3975">
        <v>1462766400</v>
      </c>
      <c r="O3975" s="11">
        <f t="shared" si="250"/>
        <v>42499.166666666672</v>
      </c>
      <c r="P3975">
        <v>1460219110</v>
      </c>
      <c r="Q3975" s="11">
        <f t="shared" si="251"/>
        <v>42469.68414351852</v>
      </c>
      <c r="R3975" t="b">
        <v>0</v>
      </c>
      <c r="S3975" t="b">
        <v>0</v>
      </c>
      <c r="T3975" t="s">
        <v>8271</v>
      </c>
      <c r="U3975" t="s">
        <v>8317</v>
      </c>
      <c r="V3975" t="s">
        <v>8318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v>32</v>
      </c>
      <c r="G3976" t="s">
        <v>8221</v>
      </c>
      <c r="H3976" t="str">
        <f t="shared" si="248"/>
        <v>null</v>
      </c>
      <c r="I3976">
        <f t="shared" si="249"/>
        <v>11</v>
      </c>
      <c r="J3976">
        <v>11</v>
      </c>
      <c r="K3976" s="6">
        <v>29.09090909090909</v>
      </c>
      <c r="L3976" t="s">
        <v>8225</v>
      </c>
      <c r="M3976" t="s">
        <v>8247</v>
      </c>
      <c r="N3976">
        <v>1464872848</v>
      </c>
      <c r="O3976" s="11">
        <f t="shared" si="250"/>
        <v>42523.546851851846</v>
      </c>
      <c r="P3976">
        <v>1462280848</v>
      </c>
      <c r="Q3976" s="11">
        <f t="shared" si="251"/>
        <v>42493.546851851846</v>
      </c>
      <c r="R3976" t="b">
        <v>0</v>
      </c>
      <c r="S3976" t="b">
        <v>0</v>
      </c>
      <c r="T3976" t="s">
        <v>8271</v>
      </c>
      <c r="U3976" t="s">
        <v>8317</v>
      </c>
      <c r="V3976" t="s">
        <v>8318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v>0</v>
      </c>
      <c r="G3977" t="s">
        <v>8221</v>
      </c>
      <c r="H3977" t="str">
        <f t="shared" si="248"/>
        <v>null</v>
      </c>
      <c r="I3977">
        <f t="shared" si="249"/>
        <v>0</v>
      </c>
      <c r="J3977">
        <v>0</v>
      </c>
      <c r="K3977" s="7">
        <v>0</v>
      </c>
      <c r="L3977" t="s">
        <v>8224</v>
      </c>
      <c r="M3977" t="s">
        <v>8246</v>
      </c>
      <c r="N3977">
        <v>1468442898</v>
      </c>
      <c r="O3977" s="11">
        <f t="shared" si="250"/>
        <v>42564.866875</v>
      </c>
      <c r="P3977">
        <v>1465850898</v>
      </c>
      <c r="Q3977" s="11">
        <f t="shared" si="251"/>
        <v>42534.866875</v>
      </c>
      <c r="R3977" t="b">
        <v>0</v>
      </c>
      <c r="S3977" t="b">
        <v>0</v>
      </c>
      <c r="T3977" t="s">
        <v>8271</v>
      </c>
      <c r="U3977" t="s">
        <v>8317</v>
      </c>
      <c r="V3977" t="s">
        <v>8318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v>47.692307692307693</v>
      </c>
      <c r="G3978" t="s">
        <v>8221</v>
      </c>
      <c r="H3978" t="str">
        <f t="shared" si="248"/>
        <v>null</v>
      </c>
      <c r="I3978">
        <f t="shared" si="249"/>
        <v>10</v>
      </c>
      <c r="J3978">
        <v>10</v>
      </c>
      <c r="K3978" s="6">
        <v>62</v>
      </c>
      <c r="L3978" t="s">
        <v>8224</v>
      </c>
      <c r="M3978" t="s">
        <v>8246</v>
      </c>
      <c r="N3978">
        <v>1406876400</v>
      </c>
      <c r="O3978" s="11">
        <f t="shared" si="250"/>
        <v>41852.291666666664</v>
      </c>
      <c r="P3978">
        <v>1405024561</v>
      </c>
      <c r="Q3978" s="11">
        <f t="shared" si="251"/>
        <v>41830.858344907407</v>
      </c>
      <c r="R3978" t="b">
        <v>0</v>
      </c>
      <c r="S3978" t="b">
        <v>0</v>
      </c>
      <c r="T3978" t="s">
        <v>8271</v>
      </c>
      <c r="U3978" t="s">
        <v>8317</v>
      </c>
      <c r="V3978" t="s">
        <v>8318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v>1.4500000000000002</v>
      </c>
      <c r="G3979" t="s">
        <v>8221</v>
      </c>
      <c r="H3979" t="str">
        <f t="shared" si="248"/>
        <v>null</v>
      </c>
      <c r="I3979">
        <f t="shared" si="249"/>
        <v>6</v>
      </c>
      <c r="J3979">
        <v>6</v>
      </c>
      <c r="K3979" s="6">
        <v>217.5</v>
      </c>
      <c r="L3979" t="s">
        <v>8224</v>
      </c>
      <c r="M3979" t="s">
        <v>8246</v>
      </c>
      <c r="N3979">
        <v>1469213732</v>
      </c>
      <c r="O3979" s="11">
        <f t="shared" si="250"/>
        <v>42573.788564814815</v>
      </c>
      <c r="P3979">
        <v>1466621732</v>
      </c>
      <c r="Q3979" s="11">
        <f t="shared" si="251"/>
        <v>42543.788564814815</v>
      </c>
      <c r="R3979" t="b">
        <v>0</v>
      </c>
      <c r="S3979" t="b">
        <v>0</v>
      </c>
      <c r="T3979" t="s">
        <v>8271</v>
      </c>
      <c r="U3979" t="s">
        <v>8317</v>
      </c>
      <c r="V3979" t="s">
        <v>8318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v>10.7</v>
      </c>
      <c r="G3980" t="s">
        <v>8221</v>
      </c>
      <c r="H3980" t="str">
        <f t="shared" si="248"/>
        <v>null</v>
      </c>
      <c r="I3980">
        <f t="shared" si="249"/>
        <v>8</v>
      </c>
      <c r="J3980">
        <v>8</v>
      </c>
      <c r="K3980" s="6">
        <v>26.75</v>
      </c>
      <c r="L3980" t="s">
        <v>8224</v>
      </c>
      <c r="M3980" t="s">
        <v>8246</v>
      </c>
      <c r="N3980">
        <v>1422717953</v>
      </c>
      <c r="O3980" s="11">
        <f t="shared" si="250"/>
        <v>42035.642974537041</v>
      </c>
      <c r="P3980">
        <v>1417533953</v>
      </c>
      <c r="Q3980" s="11">
        <f t="shared" si="251"/>
        <v>41975.642974537041</v>
      </c>
      <c r="R3980" t="b">
        <v>0</v>
      </c>
      <c r="S3980" t="b">
        <v>0</v>
      </c>
      <c r="T3980" t="s">
        <v>8271</v>
      </c>
      <c r="U3980" t="s">
        <v>8317</v>
      </c>
      <c r="V3980" t="s">
        <v>8318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v>1.8333333333333333</v>
      </c>
      <c r="G3981" t="s">
        <v>8221</v>
      </c>
      <c r="H3981" t="str">
        <f t="shared" si="248"/>
        <v>null</v>
      </c>
      <c r="I3981">
        <f t="shared" si="249"/>
        <v>6</v>
      </c>
      <c r="J3981">
        <v>6</v>
      </c>
      <c r="K3981" s="6">
        <v>18.333333333333332</v>
      </c>
      <c r="L3981" t="s">
        <v>8225</v>
      </c>
      <c r="M3981" t="s">
        <v>8247</v>
      </c>
      <c r="N3981">
        <v>1427659200</v>
      </c>
      <c r="O3981" s="11">
        <f t="shared" si="250"/>
        <v>42092.833333333328</v>
      </c>
      <c r="P3981">
        <v>1425678057</v>
      </c>
      <c r="Q3981" s="11">
        <f t="shared" si="251"/>
        <v>42069.903437500005</v>
      </c>
      <c r="R3981" t="b">
        <v>0</v>
      </c>
      <c r="S3981" t="b">
        <v>0</v>
      </c>
      <c r="T3981" t="s">
        <v>8271</v>
      </c>
      <c r="U3981" t="s">
        <v>8317</v>
      </c>
      <c r="V3981" t="s">
        <v>8318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v>18</v>
      </c>
      <c r="G3982" t="s">
        <v>8221</v>
      </c>
      <c r="H3982" t="str">
        <f t="shared" si="248"/>
        <v>null</v>
      </c>
      <c r="I3982">
        <f t="shared" si="249"/>
        <v>7</v>
      </c>
      <c r="J3982">
        <v>7</v>
      </c>
      <c r="K3982" s="6">
        <v>64.285714285714292</v>
      </c>
      <c r="L3982" t="s">
        <v>8224</v>
      </c>
      <c r="M3982" t="s">
        <v>8246</v>
      </c>
      <c r="N3982">
        <v>1404570147</v>
      </c>
      <c r="O3982" s="11">
        <f t="shared" si="250"/>
        <v>41825.598923611113</v>
      </c>
      <c r="P3982">
        <v>1401978147</v>
      </c>
      <c r="Q3982" s="11">
        <f t="shared" si="251"/>
        <v>41795.598923611113</v>
      </c>
      <c r="R3982" t="b">
        <v>0</v>
      </c>
      <c r="S3982" t="b">
        <v>0</v>
      </c>
      <c r="T3982" t="s">
        <v>8271</v>
      </c>
      <c r="U3982" t="s">
        <v>8317</v>
      </c>
      <c r="V3982" t="s">
        <v>8318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v>4.083333333333333</v>
      </c>
      <c r="G3983" t="s">
        <v>8221</v>
      </c>
      <c r="H3983" t="str">
        <f t="shared" si="248"/>
        <v>null</v>
      </c>
      <c r="I3983">
        <f t="shared" si="249"/>
        <v>7</v>
      </c>
      <c r="J3983">
        <v>7</v>
      </c>
      <c r="K3983" s="6">
        <v>175</v>
      </c>
      <c r="L3983" t="s">
        <v>8224</v>
      </c>
      <c r="M3983" t="s">
        <v>8246</v>
      </c>
      <c r="N3983">
        <v>1468729149</v>
      </c>
      <c r="O3983" s="11">
        <f t="shared" si="250"/>
        <v>42568.179965277777</v>
      </c>
      <c r="P3983">
        <v>1463545149</v>
      </c>
      <c r="Q3983" s="11">
        <f t="shared" si="251"/>
        <v>42508.179965277777</v>
      </c>
      <c r="R3983" t="b">
        <v>0</v>
      </c>
      <c r="S3983" t="b">
        <v>0</v>
      </c>
      <c r="T3983" t="s">
        <v>8271</v>
      </c>
      <c r="U3983" t="s">
        <v>8317</v>
      </c>
      <c r="V3983" t="s">
        <v>8318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v>20</v>
      </c>
      <c r="G3984" t="s">
        <v>8221</v>
      </c>
      <c r="H3984" t="str">
        <f t="shared" si="248"/>
        <v>null</v>
      </c>
      <c r="I3984">
        <f t="shared" si="249"/>
        <v>5</v>
      </c>
      <c r="J3984">
        <v>5</v>
      </c>
      <c r="K3984" s="6">
        <v>34</v>
      </c>
      <c r="L3984" t="s">
        <v>8225</v>
      </c>
      <c r="M3984" t="s">
        <v>8247</v>
      </c>
      <c r="N3984">
        <v>1436297180</v>
      </c>
      <c r="O3984" s="11">
        <f t="shared" si="250"/>
        <v>42192.809953703705</v>
      </c>
      <c r="P3984">
        <v>1431113180</v>
      </c>
      <c r="Q3984" s="11">
        <f t="shared" si="251"/>
        <v>42132.809953703705</v>
      </c>
      <c r="R3984" t="b">
        <v>0</v>
      </c>
      <c r="S3984" t="b">
        <v>0</v>
      </c>
      <c r="T3984" t="s">
        <v>8271</v>
      </c>
      <c r="U3984" t="s">
        <v>8317</v>
      </c>
      <c r="V3984" t="s">
        <v>8318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v>34.802513464991023</v>
      </c>
      <c r="G3985" t="s">
        <v>8221</v>
      </c>
      <c r="H3985" t="str">
        <f t="shared" si="248"/>
        <v>null</v>
      </c>
      <c r="I3985">
        <f t="shared" si="249"/>
        <v>46</v>
      </c>
      <c r="J3985">
        <v>46</v>
      </c>
      <c r="K3985" s="6">
        <v>84.282608695652172</v>
      </c>
      <c r="L3985" t="s">
        <v>8224</v>
      </c>
      <c r="M3985" t="s">
        <v>8246</v>
      </c>
      <c r="N3985">
        <v>1400569140</v>
      </c>
      <c r="O3985" s="11">
        <f t="shared" si="250"/>
        <v>41779.290972222225</v>
      </c>
      <c r="P3985">
        <v>1397854356</v>
      </c>
      <c r="Q3985" s="11">
        <f t="shared" si="251"/>
        <v>41747.86986111111</v>
      </c>
      <c r="R3985" t="b">
        <v>0</v>
      </c>
      <c r="S3985" t="b">
        <v>0</v>
      </c>
      <c r="T3985" t="s">
        <v>8271</v>
      </c>
      <c r="U3985" t="s">
        <v>8317</v>
      </c>
      <c r="V3985" t="s">
        <v>8318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v>6.3333333333333339</v>
      </c>
      <c r="G3986" t="s">
        <v>8221</v>
      </c>
      <c r="H3986" t="str">
        <f t="shared" si="248"/>
        <v>null</v>
      </c>
      <c r="I3986">
        <f t="shared" si="249"/>
        <v>10</v>
      </c>
      <c r="J3986">
        <v>10</v>
      </c>
      <c r="K3986" s="6">
        <v>9.5</v>
      </c>
      <c r="L3986" t="s">
        <v>8225</v>
      </c>
      <c r="M3986" t="s">
        <v>8247</v>
      </c>
      <c r="N3986">
        <v>1415404800</v>
      </c>
      <c r="O3986" s="11">
        <f t="shared" si="250"/>
        <v>41951</v>
      </c>
      <c r="P3986">
        <v>1412809644</v>
      </c>
      <c r="Q3986" s="11">
        <f t="shared" si="251"/>
        <v>41920.963472222218</v>
      </c>
      <c r="R3986" t="b">
        <v>0</v>
      </c>
      <c r="S3986" t="b">
        <v>0</v>
      </c>
      <c r="T3986" t="s">
        <v>8271</v>
      </c>
      <c r="U3986" t="s">
        <v>8317</v>
      </c>
      <c r="V3986" t="s">
        <v>8318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v>32.049999999999997</v>
      </c>
      <c r="G3987" t="s">
        <v>8221</v>
      </c>
      <c r="H3987" t="str">
        <f t="shared" si="248"/>
        <v>null</v>
      </c>
      <c r="I3987">
        <f t="shared" si="249"/>
        <v>19</v>
      </c>
      <c r="J3987">
        <v>19</v>
      </c>
      <c r="K3987" s="6">
        <v>33.736842105263158</v>
      </c>
      <c r="L3987" t="s">
        <v>8224</v>
      </c>
      <c r="M3987" t="s">
        <v>8246</v>
      </c>
      <c r="N3987">
        <v>1456002300</v>
      </c>
      <c r="O3987" s="11">
        <f t="shared" si="250"/>
        <v>42420.878472222219</v>
      </c>
      <c r="P3987">
        <v>1454173120</v>
      </c>
      <c r="Q3987" s="11">
        <f t="shared" si="251"/>
        <v>42399.707407407404</v>
      </c>
      <c r="R3987" t="b">
        <v>0</v>
      </c>
      <c r="S3987" t="b">
        <v>0</v>
      </c>
      <c r="T3987" t="s">
        <v>8271</v>
      </c>
      <c r="U3987" t="s">
        <v>8317</v>
      </c>
      <c r="V3987" t="s">
        <v>8318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v>9.76</v>
      </c>
      <c r="G3988" t="s">
        <v>8221</v>
      </c>
      <c r="H3988" t="str">
        <f t="shared" si="248"/>
        <v>null</v>
      </c>
      <c r="I3988">
        <f t="shared" si="249"/>
        <v>13</v>
      </c>
      <c r="J3988">
        <v>13</v>
      </c>
      <c r="K3988" s="6">
        <v>37.53846153846154</v>
      </c>
      <c r="L3988" t="s">
        <v>8225</v>
      </c>
      <c r="M3988" t="s">
        <v>8247</v>
      </c>
      <c r="N3988">
        <v>1462539840</v>
      </c>
      <c r="O3988" s="11">
        <f t="shared" si="250"/>
        <v>42496.544444444444</v>
      </c>
      <c r="P3988">
        <v>1460034594</v>
      </c>
      <c r="Q3988" s="11">
        <f t="shared" si="251"/>
        <v>42467.548541666663</v>
      </c>
      <c r="R3988" t="b">
        <v>0</v>
      </c>
      <c r="S3988" t="b">
        <v>0</v>
      </c>
      <c r="T3988" t="s">
        <v>8271</v>
      </c>
      <c r="U3988" t="s">
        <v>8317</v>
      </c>
      <c r="V3988" t="s">
        <v>8318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v>37.75</v>
      </c>
      <c r="G3989" t="s">
        <v>8221</v>
      </c>
      <c r="H3989" t="str">
        <f t="shared" si="248"/>
        <v>null</v>
      </c>
      <c r="I3989">
        <f t="shared" si="249"/>
        <v>13</v>
      </c>
      <c r="J3989">
        <v>13</v>
      </c>
      <c r="K3989" s="6">
        <v>11.615384615384615</v>
      </c>
      <c r="L3989" t="s">
        <v>8225</v>
      </c>
      <c r="M3989" t="s">
        <v>8247</v>
      </c>
      <c r="N3989">
        <v>1400278290</v>
      </c>
      <c r="O3989" s="11">
        <f t="shared" si="250"/>
        <v>41775.92465277778</v>
      </c>
      <c r="P3989">
        <v>1399414290</v>
      </c>
      <c r="Q3989" s="11">
        <f t="shared" si="251"/>
        <v>41765.92465277778</v>
      </c>
      <c r="R3989" t="b">
        <v>0</v>
      </c>
      <c r="S3989" t="b">
        <v>0</v>
      </c>
      <c r="T3989" t="s">
        <v>8271</v>
      </c>
      <c r="U3989" t="s">
        <v>8317</v>
      </c>
      <c r="V3989" t="s">
        <v>8318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v>2.1333333333333333</v>
      </c>
      <c r="G3990" t="s">
        <v>8221</v>
      </c>
      <c r="H3990" t="str">
        <f t="shared" si="248"/>
        <v>null</v>
      </c>
      <c r="I3990">
        <f t="shared" si="249"/>
        <v>4</v>
      </c>
      <c r="J3990">
        <v>4</v>
      </c>
      <c r="K3990" s="6">
        <v>8</v>
      </c>
      <c r="L3990" t="s">
        <v>8224</v>
      </c>
      <c r="M3990" t="s">
        <v>8246</v>
      </c>
      <c r="N3990">
        <v>1440813413</v>
      </c>
      <c r="O3990" s="11">
        <f t="shared" si="250"/>
        <v>42245.08116898148</v>
      </c>
      <c r="P3990">
        <v>1439517413</v>
      </c>
      <c r="Q3990" s="11">
        <f t="shared" si="251"/>
        <v>42230.08116898148</v>
      </c>
      <c r="R3990" t="b">
        <v>0</v>
      </c>
      <c r="S3990" t="b">
        <v>0</v>
      </c>
      <c r="T3990" t="s">
        <v>8271</v>
      </c>
      <c r="U3990" t="s">
        <v>8317</v>
      </c>
      <c r="V3990" t="s">
        <v>8318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v>0</v>
      </c>
      <c r="G3991" t="s">
        <v>8221</v>
      </c>
      <c r="H3991" t="str">
        <f t="shared" si="248"/>
        <v>null</v>
      </c>
      <c r="I3991">
        <f t="shared" si="249"/>
        <v>0</v>
      </c>
      <c r="J3991">
        <v>0</v>
      </c>
      <c r="K3991" s="7">
        <v>0</v>
      </c>
      <c r="L3991" t="s">
        <v>8224</v>
      </c>
      <c r="M3991" t="s">
        <v>8246</v>
      </c>
      <c r="N3991">
        <v>1447009181</v>
      </c>
      <c r="O3991" s="11">
        <f t="shared" si="250"/>
        <v>42316.791446759264</v>
      </c>
      <c r="P3991">
        <v>1444413581</v>
      </c>
      <c r="Q3991" s="11">
        <f t="shared" si="251"/>
        <v>42286.749780092592</v>
      </c>
      <c r="R3991" t="b">
        <v>0</v>
      </c>
      <c r="S3991" t="b">
        <v>0</v>
      </c>
      <c r="T3991" t="s">
        <v>8271</v>
      </c>
      <c r="U3991" t="s">
        <v>8317</v>
      </c>
      <c r="V3991" t="s">
        <v>8318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v>4.1818181818181817</v>
      </c>
      <c r="G3992" t="s">
        <v>8221</v>
      </c>
      <c r="H3992" t="str">
        <f t="shared" si="248"/>
        <v>null</v>
      </c>
      <c r="I3992">
        <f t="shared" si="249"/>
        <v>3</v>
      </c>
      <c r="J3992">
        <v>3</v>
      </c>
      <c r="K3992" s="6">
        <v>23</v>
      </c>
      <c r="L3992" t="s">
        <v>8225</v>
      </c>
      <c r="M3992" t="s">
        <v>8247</v>
      </c>
      <c r="N3992">
        <v>1456934893</v>
      </c>
      <c r="O3992" s="11">
        <f t="shared" si="250"/>
        <v>42431.672372685185</v>
      </c>
      <c r="P3992">
        <v>1454342893</v>
      </c>
      <c r="Q3992" s="11">
        <f t="shared" si="251"/>
        <v>42401.672372685185</v>
      </c>
      <c r="R3992" t="b">
        <v>0</v>
      </c>
      <c r="S3992" t="b">
        <v>0</v>
      </c>
      <c r="T3992" t="s">
        <v>8271</v>
      </c>
      <c r="U3992" t="s">
        <v>8317</v>
      </c>
      <c r="V3992" t="s">
        <v>8318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v>20</v>
      </c>
      <c r="G3993" t="s">
        <v>8221</v>
      </c>
      <c r="H3993" t="str">
        <f t="shared" si="248"/>
        <v>null</v>
      </c>
      <c r="I3993">
        <f t="shared" si="249"/>
        <v>1</v>
      </c>
      <c r="J3993">
        <v>1</v>
      </c>
      <c r="K3993" s="6">
        <v>100</v>
      </c>
      <c r="L3993" t="s">
        <v>8224</v>
      </c>
      <c r="M3993" t="s">
        <v>8246</v>
      </c>
      <c r="N3993">
        <v>1433086082</v>
      </c>
      <c r="O3993" s="11">
        <f t="shared" si="250"/>
        <v>42155.644467592589</v>
      </c>
      <c r="P3993">
        <v>1430494082</v>
      </c>
      <c r="Q3993" s="11">
        <f t="shared" si="251"/>
        <v>42125.644467592589</v>
      </c>
      <c r="R3993" t="b">
        <v>0</v>
      </c>
      <c r="S3993" t="b">
        <v>0</v>
      </c>
      <c r="T3993" t="s">
        <v>8271</v>
      </c>
      <c r="U3993" t="s">
        <v>8317</v>
      </c>
      <c r="V3993" t="s">
        <v>8318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v>5.41</v>
      </c>
      <c r="G3994" t="s">
        <v>8221</v>
      </c>
      <c r="H3994" t="str">
        <f t="shared" si="248"/>
        <v>null</v>
      </c>
      <c r="I3994">
        <f t="shared" si="249"/>
        <v>9</v>
      </c>
      <c r="J3994">
        <v>9</v>
      </c>
      <c r="K3994" s="6">
        <v>60.111111111111114</v>
      </c>
      <c r="L3994" t="s">
        <v>8224</v>
      </c>
      <c r="M3994" t="s">
        <v>8246</v>
      </c>
      <c r="N3994">
        <v>1449876859</v>
      </c>
      <c r="O3994" s="11">
        <f t="shared" si="250"/>
        <v>42349.982164351852</v>
      </c>
      <c r="P3994">
        <v>1444689259</v>
      </c>
      <c r="Q3994" s="11">
        <f t="shared" si="251"/>
        <v>42289.94049768518</v>
      </c>
      <c r="R3994" t="b">
        <v>0</v>
      </c>
      <c r="S3994" t="b">
        <v>0</v>
      </c>
      <c r="T3994" t="s">
        <v>8271</v>
      </c>
      <c r="U3994" t="s">
        <v>8317</v>
      </c>
      <c r="V3994" t="s">
        <v>8318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v>6.0000000000000001E-3</v>
      </c>
      <c r="G3995" t="s">
        <v>8221</v>
      </c>
      <c r="H3995" t="str">
        <f t="shared" si="248"/>
        <v>null</v>
      </c>
      <c r="I3995">
        <f t="shared" si="249"/>
        <v>1</v>
      </c>
      <c r="J3995">
        <v>1</v>
      </c>
      <c r="K3995" s="6">
        <v>3</v>
      </c>
      <c r="L3995" t="s">
        <v>8224</v>
      </c>
      <c r="M3995" t="s">
        <v>8246</v>
      </c>
      <c r="N3995">
        <v>1431549912</v>
      </c>
      <c r="O3995" s="11">
        <f t="shared" si="250"/>
        <v>42137.864722222221</v>
      </c>
      <c r="P3995">
        <v>1428957912</v>
      </c>
      <c r="Q3995" s="11">
        <f t="shared" si="251"/>
        <v>42107.864722222221</v>
      </c>
      <c r="R3995" t="b">
        <v>0</v>
      </c>
      <c r="S3995" t="b">
        <v>0</v>
      </c>
      <c r="T3995" t="s">
        <v>8271</v>
      </c>
      <c r="U3995" t="s">
        <v>8317</v>
      </c>
      <c r="V3995" t="s">
        <v>8318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v>0.25</v>
      </c>
      <c r="G3996" t="s">
        <v>8221</v>
      </c>
      <c r="H3996" t="str">
        <f t="shared" si="248"/>
        <v>null</v>
      </c>
      <c r="I3996">
        <f t="shared" si="249"/>
        <v>1</v>
      </c>
      <c r="J3996">
        <v>1</v>
      </c>
      <c r="K3996" s="6">
        <v>5</v>
      </c>
      <c r="L3996" t="s">
        <v>8224</v>
      </c>
      <c r="M3996" t="s">
        <v>8246</v>
      </c>
      <c r="N3996">
        <v>1405761690</v>
      </c>
      <c r="O3996" s="11">
        <f t="shared" si="250"/>
        <v>41839.389930555553</v>
      </c>
      <c r="P3996">
        <v>1403169690</v>
      </c>
      <c r="Q3996" s="11">
        <f t="shared" si="251"/>
        <v>41809.389930555553</v>
      </c>
      <c r="R3996" t="b">
        <v>0</v>
      </c>
      <c r="S3996" t="b">
        <v>0</v>
      </c>
      <c r="T3996" t="s">
        <v>8271</v>
      </c>
      <c r="U3996" t="s">
        <v>8317</v>
      </c>
      <c r="V3996" t="s">
        <v>8318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v>35</v>
      </c>
      <c r="G3997" t="s">
        <v>8221</v>
      </c>
      <c r="H3997" t="str">
        <f t="shared" si="248"/>
        <v>null</v>
      </c>
      <c r="I3997">
        <f t="shared" si="249"/>
        <v>4</v>
      </c>
      <c r="J3997">
        <v>4</v>
      </c>
      <c r="K3997" s="6">
        <v>17.5</v>
      </c>
      <c r="L3997" t="s">
        <v>8225</v>
      </c>
      <c r="M3997" t="s">
        <v>8247</v>
      </c>
      <c r="N3997">
        <v>1423913220</v>
      </c>
      <c r="O3997" s="11">
        <f t="shared" si="250"/>
        <v>42049.477083333331</v>
      </c>
      <c r="P3997">
        <v>1421339077</v>
      </c>
      <c r="Q3997" s="11">
        <f t="shared" si="251"/>
        <v>42019.683761574073</v>
      </c>
      <c r="R3997" t="b">
        <v>0</v>
      </c>
      <c r="S3997" t="b">
        <v>0</v>
      </c>
      <c r="T3997" t="s">
        <v>8271</v>
      </c>
      <c r="U3997" t="s">
        <v>8317</v>
      </c>
      <c r="V3997" t="s">
        <v>8318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v>16.566666666666666</v>
      </c>
      <c r="G3998" t="s">
        <v>8221</v>
      </c>
      <c r="H3998" t="str">
        <f t="shared" si="248"/>
        <v>null</v>
      </c>
      <c r="I3998">
        <f t="shared" si="249"/>
        <v>17</v>
      </c>
      <c r="J3998">
        <v>17</v>
      </c>
      <c r="K3998" s="6">
        <v>29.235294117647058</v>
      </c>
      <c r="L3998" t="s">
        <v>8224</v>
      </c>
      <c r="M3998" t="s">
        <v>8246</v>
      </c>
      <c r="N3998">
        <v>1416499440</v>
      </c>
      <c r="O3998" s="11">
        <f t="shared" si="250"/>
        <v>41963.669444444444</v>
      </c>
      <c r="P3998">
        <v>1415341464</v>
      </c>
      <c r="Q3998" s="11">
        <f t="shared" si="251"/>
        <v>41950.26694444444</v>
      </c>
      <c r="R3998" t="b">
        <v>0</v>
      </c>
      <c r="S3998" t="b">
        <v>0</v>
      </c>
      <c r="T3998" t="s">
        <v>8271</v>
      </c>
      <c r="U3998" t="s">
        <v>8317</v>
      </c>
      <c r="V3998" t="s">
        <v>8318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v>0</v>
      </c>
      <c r="G3999" t="s">
        <v>8221</v>
      </c>
      <c r="H3999" t="str">
        <f t="shared" si="248"/>
        <v>null</v>
      </c>
      <c r="I3999">
        <f t="shared" si="249"/>
        <v>0</v>
      </c>
      <c r="J3999">
        <v>0</v>
      </c>
      <c r="K3999" s="7">
        <v>0</v>
      </c>
      <c r="L3999" t="s">
        <v>8225</v>
      </c>
      <c r="M3999" t="s">
        <v>8247</v>
      </c>
      <c r="N3999">
        <v>1428222221</v>
      </c>
      <c r="O3999" s="11">
        <f t="shared" si="250"/>
        <v>42099.349780092598</v>
      </c>
      <c r="P3999">
        <v>1425633821</v>
      </c>
      <c r="Q3999" s="11">
        <f t="shared" si="251"/>
        <v>42069.391446759255</v>
      </c>
      <c r="R3999" t="b">
        <v>0</v>
      </c>
      <c r="S3999" t="b">
        <v>0</v>
      </c>
      <c r="T3999" t="s">
        <v>8271</v>
      </c>
      <c r="U3999" t="s">
        <v>8317</v>
      </c>
      <c r="V3999" t="s">
        <v>8318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v>57.199999999999996</v>
      </c>
      <c r="G4000" t="s">
        <v>8221</v>
      </c>
      <c r="H4000" t="str">
        <f t="shared" si="248"/>
        <v>null</v>
      </c>
      <c r="I4000">
        <f t="shared" si="249"/>
        <v>12</v>
      </c>
      <c r="J4000">
        <v>12</v>
      </c>
      <c r="K4000" s="6">
        <v>59.583333333333336</v>
      </c>
      <c r="L4000" t="s">
        <v>8224</v>
      </c>
      <c r="M4000" t="s">
        <v>8246</v>
      </c>
      <c r="N4000">
        <v>1427580426</v>
      </c>
      <c r="O4000" s="11">
        <f t="shared" si="250"/>
        <v>42091.921597222223</v>
      </c>
      <c r="P4000">
        <v>1424992026</v>
      </c>
      <c r="Q4000" s="11">
        <f t="shared" si="251"/>
        <v>42061.963263888887</v>
      </c>
      <c r="R4000" t="b">
        <v>0</v>
      </c>
      <c r="S4000" t="b">
        <v>0</v>
      </c>
      <c r="T4000" t="s">
        <v>8271</v>
      </c>
      <c r="U4000" t="s">
        <v>8317</v>
      </c>
      <c r="V4000" t="s">
        <v>8318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v>16.514285714285716</v>
      </c>
      <c r="G4001" t="s">
        <v>8221</v>
      </c>
      <c r="H4001" t="str">
        <f t="shared" si="248"/>
        <v>null</v>
      </c>
      <c r="I4001">
        <f t="shared" si="249"/>
        <v>14</v>
      </c>
      <c r="J4001">
        <v>14</v>
      </c>
      <c r="K4001" s="6">
        <v>82.571428571428569</v>
      </c>
      <c r="L4001" t="s">
        <v>8224</v>
      </c>
      <c r="M4001" t="s">
        <v>8246</v>
      </c>
      <c r="N4001">
        <v>1409514709</v>
      </c>
      <c r="O4001" s="11">
        <f t="shared" si="250"/>
        <v>41882.827650462961</v>
      </c>
      <c r="P4001">
        <v>1406058798</v>
      </c>
      <c r="Q4001" s="11">
        <f t="shared" si="251"/>
        <v>41842.828680555554</v>
      </c>
      <c r="R4001" t="b">
        <v>0</v>
      </c>
      <c r="S4001" t="b">
        <v>0</v>
      </c>
      <c r="T4001" t="s">
        <v>8271</v>
      </c>
      <c r="U4001" t="s">
        <v>8317</v>
      </c>
      <c r="V4001" t="s">
        <v>8318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v>0.125</v>
      </c>
      <c r="G4002" t="s">
        <v>8221</v>
      </c>
      <c r="H4002" t="str">
        <f t="shared" si="248"/>
        <v>null</v>
      </c>
      <c r="I4002">
        <f t="shared" si="249"/>
        <v>1</v>
      </c>
      <c r="J4002">
        <v>1</v>
      </c>
      <c r="K4002" s="6">
        <v>10</v>
      </c>
      <c r="L4002" t="s">
        <v>8224</v>
      </c>
      <c r="M4002" t="s">
        <v>8246</v>
      </c>
      <c r="N4002">
        <v>1462631358</v>
      </c>
      <c r="O4002" s="11">
        <f t="shared" si="250"/>
        <v>42497.603680555556</v>
      </c>
      <c r="P4002">
        <v>1457450958</v>
      </c>
      <c r="Q4002" s="11">
        <f t="shared" si="251"/>
        <v>42437.64534722222</v>
      </c>
      <c r="R4002" t="b">
        <v>0</v>
      </c>
      <c r="S4002" t="b">
        <v>0</v>
      </c>
      <c r="T4002" t="s">
        <v>8271</v>
      </c>
      <c r="U4002" t="s">
        <v>8317</v>
      </c>
      <c r="V4002" t="s">
        <v>8318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v>37.75</v>
      </c>
      <c r="G4003" t="s">
        <v>8221</v>
      </c>
      <c r="H4003" t="str">
        <f t="shared" si="248"/>
        <v>null</v>
      </c>
      <c r="I4003">
        <f t="shared" si="249"/>
        <v>14</v>
      </c>
      <c r="J4003">
        <v>14</v>
      </c>
      <c r="K4003" s="6">
        <v>32.357142857142854</v>
      </c>
      <c r="L4003" t="s">
        <v>8225</v>
      </c>
      <c r="M4003" t="s">
        <v>8247</v>
      </c>
      <c r="N4003">
        <v>1488394800</v>
      </c>
      <c r="O4003" s="11">
        <f t="shared" si="250"/>
        <v>42795.791666666672</v>
      </c>
      <c r="P4003">
        <v>1486681708</v>
      </c>
      <c r="Q4003" s="11">
        <f t="shared" si="251"/>
        <v>42775.964212962965</v>
      </c>
      <c r="R4003" t="b">
        <v>0</v>
      </c>
      <c r="S4003" t="b">
        <v>0</v>
      </c>
      <c r="T4003" t="s">
        <v>8271</v>
      </c>
      <c r="U4003" t="s">
        <v>8317</v>
      </c>
      <c r="V4003" t="s">
        <v>8318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v>1.8399999999999999</v>
      </c>
      <c r="G4004" t="s">
        <v>8221</v>
      </c>
      <c r="H4004" t="str">
        <f t="shared" si="248"/>
        <v>null</v>
      </c>
      <c r="I4004">
        <f t="shared" si="249"/>
        <v>4</v>
      </c>
      <c r="J4004">
        <v>4</v>
      </c>
      <c r="K4004" s="6">
        <v>5.75</v>
      </c>
      <c r="L4004" t="s">
        <v>8224</v>
      </c>
      <c r="M4004" t="s">
        <v>8246</v>
      </c>
      <c r="N4004">
        <v>1411779761</v>
      </c>
      <c r="O4004" s="11">
        <f t="shared" si="250"/>
        <v>41909.043530092589</v>
      </c>
      <c r="P4004">
        <v>1409187761</v>
      </c>
      <c r="Q4004" s="11">
        <f t="shared" si="251"/>
        <v>41879.043530092589</v>
      </c>
      <c r="R4004" t="b">
        <v>0</v>
      </c>
      <c r="S4004" t="b">
        <v>0</v>
      </c>
      <c r="T4004" t="s">
        <v>8271</v>
      </c>
      <c r="U4004" t="s">
        <v>8317</v>
      </c>
      <c r="V4004" t="s">
        <v>8318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v>10.050000000000001</v>
      </c>
      <c r="G4005" t="s">
        <v>8221</v>
      </c>
      <c r="H4005" t="str">
        <f t="shared" si="248"/>
        <v>null</v>
      </c>
      <c r="I4005">
        <f t="shared" si="249"/>
        <v>2</v>
      </c>
      <c r="J4005">
        <v>2</v>
      </c>
      <c r="K4005" s="6">
        <v>100.5</v>
      </c>
      <c r="L4005" t="s">
        <v>8224</v>
      </c>
      <c r="M4005" t="s">
        <v>8246</v>
      </c>
      <c r="N4005">
        <v>1424009147</v>
      </c>
      <c r="O4005" s="11">
        <f t="shared" si="250"/>
        <v>42050.587349537032</v>
      </c>
      <c r="P4005">
        <v>1421417147</v>
      </c>
      <c r="Q4005" s="11">
        <f t="shared" si="251"/>
        <v>42020.587349537032</v>
      </c>
      <c r="R4005" t="b">
        <v>0</v>
      </c>
      <c r="S4005" t="b">
        <v>0</v>
      </c>
      <c r="T4005" t="s">
        <v>8271</v>
      </c>
      <c r="U4005" t="s">
        <v>8317</v>
      </c>
      <c r="V4005" t="s">
        <v>8318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v>0.2</v>
      </c>
      <c r="G4006" t="s">
        <v>8221</v>
      </c>
      <c r="H4006" t="str">
        <f t="shared" si="248"/>
        <v>null</v>
      </c>
      <c r="I4006">
        <f t="shared" si="249"/>
        <v>1</v>
      </c>
      <c r="J4006">
        <v>1</v>
      </c>
      <c r="K4006" s="6">
        <v>1</v>
      </c>
      <c r="L4006" t="s">
        <v>8224</v>
      </c>
      <c r="M4006" t="s">
        <v>8246</v>
      </c>
      <c r="N4006">
        <v>1412740457</v>
      </c>
      <c r="O4006" s="11">
        <f t="shared" si="250"/>
        <v>41920.16269675926</v>
      </c>
      <c r="P4006">
        <v>1410148457</v>
      </c>
      <c r="Q4006" s="11">
        <f t="shared" si="251"/>
        <v>41890.16269675926</v>
      </c>
      <c r="R4006" t="b">
        <v>0</v>
      </c>
      <c r="S4006" t="b">
        <v>0</v>
      </c>
      <c r="T4006" t="s">
        <v>8271</v>
      </c>
      <c r="U4006" t="s">
        <v>8317</v>
      </c>
      <c r="V4006" t="s">
        <v>8318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v>1.3333333333333335</v>
      </c>
      <c r="G4007" t="s">
        <v>8221</v>
      </c>
      <c r="H4007" t="str">
        <f t="shared" si="248"/>
        <v>null</v>
      </c>
      <c r="I4007">
        <f t="shared" si="249"/>
        <v>2</v>
      </c>
      <c r="J4007">
        <v>2</v>
      </c>
      <c r="K4007" s="6">
        <v>20</v>
      </c>
      <c r="L4007" t="s">
        <v>8224</v>
      </c>
      <c r="M4007" t="s">
        <v>8246</v>
      </c>
      <c r="N4007">
        <v>1413832985</v>
      </c>
      <c r="O4007" s="11">
        <f t="shared" si="250"/>
        <v>41932.807696759257</v>
      </c>
      <c r="P4007">
        <v>1408648985</v>
      </c>
      <c r="Q4007" s="11">
        <f t="shared" si="251"/>
        <v>41872.807696759257</v>
      </c>
      <c r="R4007" t="b">
        <v>0</v>
      </c>
      <c r="S4007" t="b">
        <v>0</v>
      </c>
      <c r="T4007" t="s">
        <v>8271</v>
      </c>
      <c r="U4007" t="s">
        <v>8317</v>
      </c>
      <c r="V4007" t="s">
        <v>8318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v>6.6666666666666671E-3</v>
      </c>
      <c r="G4008" t="s">
        <v>8221</v>
      </c>
      <c r="H4008" t="str">
        <f t="shared" si="248"/>
        <v>null</v>
      </c>
      <c r="I4008">
        <f t="shared" si="249"/>
        <v>1</v>
      </c>
      <c r="J4008">
        <v>1</v>
      </c>
      <c r="K4008" s="6">
        <v>2</v>
      </c>
      <c r="L4008" t="s">
        <v>8224</v>
      </c>
      <c r="M4008" t="s">
        <v>8246</v>
      </c>
      <c r="N4008">
        <v>1455647587</v>
      </c>
      <c r="O4008" s="11">
        <f t="shared" si="250"/>
        <v>42416.772997685184</v>
      </c>
      <c r="P4008">
        <v>1453487587</v>
      </c>
      <c r="Q4008" s="11">
        <f t="shared" si="251"/>
        <v>42391.772997685184</v>
      </c>
      <c r="R4008" t="b">
        <v>0</v>
      </c>
      <c r="S4008" t="b">
        <v>0</v>
      </c>
      <c r="T4008" t="s">
        <v>8271</v>
      </c>
      <c r="U4008" t="s">
        <v>8317</v>
      </c>
      <c r="V4008" t="s">
        <v>8318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v>0.25</v>
      </c>
      <c r="G4009" t="s">
        <v>8221</v>
      </c>
      <c r="H4009" t="str">
        <f t="shared" si="248"/>
        <v>null</v>
      </c>
      <c r="I4009">
        <f t="shared" si="249"/>
        <v>1</v>
      </c>
      <c r="J4009">
        <v>1</v>
      </c>
      <c r="K4009" s="6">
        <v>5</v>
      </c>
      <c r="L4009" t="s">
        <v>8224</v>
      </c>
      <c r="M4009" t="s">
        <v>8246</v>
      </c>
      <c r="N4009">
        <v>1409070480</v>
      </c>
      <c r="O4009" s="11">
        <f t="shared" si="250"/>
        <v>41877.686111111114</v>
      </c>
      <c r="P4009">
        <v>1406572381</v>
      </c>
      <c r="Q4009" s="11">
        <f t="shared" si="251"/>
        <v>41848.772928240738</v>
      </c>
      <c r="R4009" t="b">
        <v>0</v>
      </c>
      <c r="S4009" t="b">
        <v>0</v>
      </c>
      <c r="T4009" t="s">
        <v>8271</v>
      </c>
      <c r="U4009" t="s">
        <v>8317</v>
      </c>
      <c r="V4009" t="s">
        <v>8318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v>6</v>
      </c>
      <c r="G4010" t="s">
        <v>8221</v>
      </c>
      <c r="H4010" t="str">
        <f t="shared" si="248"/>
        <v>null</v>
      </c>
      <c r="I4010">
        <f t="shared" si="249"/>
        <v>4</v>
      </c>
      <c r="J4010">
        <v>4</v>
      </c>
      <c r="K4010" s="6">
        <v>15</v>
      </c>
      <c r="L4010" t="s">
        <v>8225</v>
      </c>
      <c r="M4010" t="s">
        <v>8247</v>
      </c>
      <c r="N4010">
        <v>1437606507</v>
      </c>
      <c r="O4010" s="11">
        <f t="shared" si="250"/>
        <v>42207.964201388888</v>
      </c>
      <c r="P4010">
        <v>1435014507</v>
      </c>
      <c r="Q4010" s="11">
        <f t="shared" si="251"/>
        <v>42177.964201388888</v>
      </c>
      <c r="R4010" t="b">
        <v>0</v>
      </c>
      <c r="S4010" t="b">
        <v>0</v>
      </c>
      <c r="T4010" t="s">
        <v>8271</v>
      </c>
      <c r="U4010" t="s">
        <v>8317</v>
      </c>
      <c r="V4010" t="s">
        <v>8318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v>3.8860103626943006</v>
      </c>
      <c r="G4011" t="s">
        <v>8221</v>
      </c>
      <c r="H4011" t="str">
        <f t="shared" si="248"/>
        <v>null</v>
      </c>
      <c r="I4011">
        <f t="shared" si="249"/>
        <v>3</v>
      </c>
      <c r="J4011">
        <v>3</v>
      </c>
      <c r="K4011" s="6">
        <v>25</v>
      </c>
      <c r="L4011" t="s">
        <v>8225</v>
      </c>
      <c r="M4011" t="s">
        <v>8247</v>
      </c>
      <c r="N4011">
        <v>1410281360</v>
      </c>
      <c r="O4011" s="11">
        <f t="shared" si="250"/>
        <v>41891.700925925928</v>
      </c>
      <c r="P4011">
        <v>1406825360</v>
      </c>
      <c r="Q4011" s="11">
        <f t="shared" si="251"/>
        <v>41851.700925925928</v>
      </c>
      <c r="R4011" t="b">
        <v>0</v>
      </c>
      <c r="S4011" t="b">
        <v>0</v>
      </c>
      <c r="T4011" t="s">
        <v>8271</v>
      </c>
      <c r="U4011" t="s">
        <v>8317</v>
      </c>
      <c r="V4011" t="s">
        <v>8318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v>24.194444444444443</v>
      </c>
      <c r="G4012" t="s">
        <v>8221</v>
      </c>
      <c r="H4012" t="str">
        <f t="shared" si="248"/>
        <v>null</v>
      </c>
      <c r="I4012">
        <f t="shared" si="249"/>
        <v>38</v>
      </c>
      <c r="J4012">
        <v>38</v>
      </c>
      <c r="K4012" s="6">
        <v>45.842105263157897</v>
      </c>
      <c r="L4012" t="s">
        <v>8224</v>
      </c>
      <c r="M4012" t="s">
        <v>8246</v>
      </c>
      <c r="N4012">
        <v>1414348166</v>
      </c>
      <c r="O4012" s="11">
        <f t="shared" si="250"/>
        <v>41938.770439814813</v>
      </c>
      <c r="P4012">
        <v>1412879366</v>
      </c>
      <c r="Q4012" s="11">
        <f t="shared" si="251"/>
        <v>41921.770439814813</v>
      </c>
      <c r="R4012" t="b">
        <v>0</v>
      </c>
      <c r="S4012" t="b">
        <v>0</v>
      </c>
      <c r="T4012" t="s">
        <v>8271</v>
      </c>
      <c r="U4012" t="s">
        <v>8317</v>
      </c>
      <c r="V4012" t="s">
        <v>8318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v>7.6</v>
      </c>
      <c r="G4013" t="s">
        <v>8221</v>
      </c>
      <c r="H4013" t="str">
        <f t="shared" si="248"/>
        <v>null</v>
      </c>
      <c r="I4013">
        <f t="shared" si="249"/>
        <v>4</v>
      </c>
      <c r="J4013">
        <v>4</v>
      </c>
      <c r="K4013" s="6">
        <v>4.75</v>
      </c>
      <c r="L4013" t="s">
        <v>8225</v>
      </c>
      <c r="M4013" t="s">
        <v>8247</v>
      </c>
      <c r="N4013">
        <v>1422450278</v>
      </c>
      <c r="O4013" s="11">
        <f t="shared" si="250"/>
        <v>42032.54488425926</v>
      </c>
      <c r="P4013">
        <v>1419858278</v>
      </c>
      <c r="Q4013" s="11">
        <f t="shared" si="251"/>
        <v>42002.54488425926</v>
      </c>
      <c r="R4013" t="b">
        <v>0</v>
      </c>
      <c r="S4013" t="b">
        <v>0</v>
      </c>
      <c r="T4013" t="s">
        <v>8271</v>
      </c>
      <c r="U4013" t="s">
        <v>8317</v>
      </c>
      <c r="V4013" t="s">
        <v>8318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v>0</v>
      </c>
      <c r="G4014" t="s">
        <v>8221</v>
      </c>
      <c r="H4014" t="str">
        <f t="shared" si="248"/>
        <v>null</v>
      </c>
      <c r="I4014">
        <f t="shared" si="249"/>
        <v>0</v>
      </c>
      <c r="J4014">
        <v>0</v>
      </c>
      <c r="K4014" s="7">
        <v>0</v>
      </c>
      <c r="L4014" t="s">
        <v>8225</v>
      </c>
      <c r="M4014" t="s">
        <v>8247</v>
      </c>
      <c r="N4014">
        <v>1430571849</v>
      </c>
      <c r="O4014" s="11">
        <f t="shared" si="250"/>
        <v>42126.544548611113</v>
      </c>
      <c r="P4014">
        <v>1427979849</v>
      </c>
      <c r="Q4014" s="11">
        <f t="shared" si="251"/>
        <v>42096.544548611113</v>
      </c>
      <c r="R4014" t="b">
        <v>0</v>
      </c>
      <c r="S4014" t="b">
        <v>0</v>
      </c>
      <c r="T4014" t="s">
        <v>8271</v>
      </c>
      <c r="U4014" t="s">
        <v>8317</v>
      </c>
      <c r="V4014" t="s">
        <v>8318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v>1.3</v>
      </c>
      <c r="G4015" t="s">
        <v>8221</v>
      </c>
      <c r="H4015" t="str">
        <f t="shared" si="248"/>
        <v>null</v>
      </c>
      <c r="I4015">
        <f t="shared" si="249"/>
        <v>2</v>
      </c>
      <c r="J4015">
        <v>2</v>
      </c>
      <c r="K4015" s="6">
        <v>13</v>
      </c>
      <c r="L4015" t="s">
        <v>8224</v>
      </c>
      <c r="M4015" t="s">
        <v>8246</v>
      </c>
      <c r="N4015">
        <v>1424070823</v>
      </c>
      <c r="O4015" s="11">
        <f t="shared" si="250"/>
        <v>42051.301192129627</v>
      </c>
      <c r="P4015">
        <v>1421478823</v>
      </c>
      <c r="Q4015" s="11">
        <f t="shared" si="251"/>
        <v>42021.301192129627</v>
      </c>
      <c r="R4015" t="b">
        <v>0</v>
      </c>
      <c r="S4015" t="b">
        <v>0</v>
      </c>
      <c r="T4015" t="s">
        <v>8271</v>
      </c>
      <c r="U4015" t="s">
        <v>8317</v>
      </c>
      <c r="V4015" t="s">
        <v>8318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v>0</v>
      </c>
      <c r="G4016" t="s">
        <v>8221</v>
      </c>
      <c r="H4016" t="str">
        <f t="shared" si="248"/>
        <v>null</v>
      </c>
      <c r="I4016">
        <f t="shared" si="249"/>
        <v>0</v>
      </c>
      <c r="J4016">
        <v>0</v>
      </c>
      <c r="K4016" s="7">
        <v>0</v>
      </c>
      <c r="L4016" t="s">
        <v>8224</v>
      </c>
      <c r="M4016" t="s">
        <v>8246</v>
      </c>
      <c r="N4016">
        <v>1457157269</v>
      </c>
      <c r="O4016" s="11">
        <f t="shared" si="250"/>
        <v>42434.246168981481</v>
      </c>
      <c r="P4016">
        <v>1455861269</v>
      </c>
      <c r="Q4016" s="11">
        <f t="shared" si="251"/>
        <v>42419.246168981481</v>
      </c>
      <c r="R4016" t="b">
        <v>0</v>
      </c>
      <c r="S4016" t="b">
        <v>0</v>
      </c>
      <c r="T4016" t="s">
        <v>8271</v>
      </c>
      <c r="U4016" t="s">
        <v>8317</v>
      </c>
      <c r="V4016" t="s">
        <v>8318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v>1.4285714285714287E-2</v>
      </c>
      <c r="G4017" t="s">
        <v>8221</v>
      </c>
      <c r="H4017" t="str">
        <f t="shared" si="248"/>
        <v>null</v>
      </c>
      <c r="I4017">
        <f t="shared" si="249"/>
        <v>1</v>
      </c>
      <c r="J4017">
        <v>1</v>
      </c>
      <c r="K4017" s="6">
        <v>1</v>
      </c>
      <c r="L4017" t="s">
        <v>8224</v>
      </c>
      <c r="M4017" t="s">
        <v>8246</v>
      </c>
      <c r="N4017">
        <v>1437331463</v>
      </c>
      <c r="O4017" s="11">
        <f t="shared" si="250"/>
        <v>42204.780821759254</v>
      </c>
      <c r="P4017">
        <v>1434739463</v>
      </c>
      <c r="Q4017" s="11">
        <f t="shared" si="251"/>
        <v>42174.780821759254</v>
      </c>
      <c r="R4017" t="b">
        <v>0</v>
      </c>
      <c r="S4017" t="b">
        <v>0</v>
      </c>
      <c r="T4017" t="s">
        <v>8271</v>
      </c>
      <c r="U4017" t="s">
        <v>8317</v>
      </c>
      <c r="V4017" t="s">
        <v>8318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v>14.000000000000002</v>
      </c>
      <c r="G4018" t="s">
        <v>8221</v>
      </c>
      <c r="H4018" t="str">
        <f t="shared" si="248"/>
        <v>null</v>
      </c>
      <c r="I4018">
        <f t="shared" si="249"/>
        <v>7</v>
      </c>
      <c r="J4018">
        <v>7</v>
      </c>
      <c r="K4018" s="6">
        <v>10</v>
      </c>
      <c r="L4018" t="s">
        <v>8225</v>
      </c>
      <c r="M4018" t="s">
        <v>8247</v>
      </c>
      <c r="N4018">
        <v>1410987400</v>
      </c>
      <c r="O4018" s="11">
        <f t="shared" si="250"/>
        <v>41899.872685185182</v>
      </c>
      <c r="P4018">
        <v>1408395400</v>
      </c>
      <c r="Q4018" s="11">
        <f t="shared" si="251"/>
        <v>41869.872685185182</v>
      </c>
      <c r="R4018" t="b">
        <v>0</v>
      </c>
      <c r="S4018" t="b">
        <v>0</v>
      </c>
      <c r="T4018" t="s">
        <v>8271</v>
      </c>
      <c r="U4018" t="s">
        <v>8317</v>
      </c>
      <c r="V4018" t="s">
        <v>8318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v>1.05</v>
      </c>
      <c r="G4019" t="s">
        <v>8221</v>
      </c>
      <c r="H4019" t="str">
        <f t="shared" si="248"/>
        <v>null</v>
      </c>
      <c r="I4019">
        <f t="shared" si="249"/>
        <v>2</v>
      </c>
      <c r="J4019">
        <v>2</v>
      </c>
      <c r="K4019" s="6">
        <v>52.5</v>
      </c>
      <c r="L4019" t="s">
        <v>8224</v>
      </c>
      <c r="M4019" t="s">
        <v>8246</v>
      </c>
      <c r="N4019">
        <v>1409846874</v>
      </c>
      <c r="O4019" s="11">
        <f t="shared" si="250"/>
        <v>41886.672152777777</v>
      </c>
      <c r="P4019">
        <v>1407254874</v>
      </c>
      <c r="Q4019" s="11">
        <f t="shared" si="251"/>
        <v>41856.672152777777</v>
      </c>
      <c r="R4019" t="b">
        <v>0</v>
      </c>
      <c r="S4019" t="b">
        <v>0</v>
      </c>
      <c r="T4019" t="s">
        <v>8271</v>
      </c>
      <c r="U4019" t="s">
        <v>8317</v>
      </c>
      <c r="V4019" t="s">
        <v>8318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v>8.6666666666666679</v>
      </c>
      <c r="G4020" t="s">
        <v>8221</v>
      </c>
      <c r="H4020" t="str">
        <f t="shared" si="248"/>
        <v>null</v>
      </c>
      <c r="I4020">
        <f t="shared" si="249"/>
        <v>4</v>
      </c>
      <c r="J4020">
        <v>4</v>
      </c>
      <c r="K4020" s="6">
        <v>32.5</v>
      </c>
      <c r="L4020" t="s">
        <v>8225</v>
      </c>
      <c r="M4020" t="s">
        <v>8247</v>
      </c>
      <c r="N4020">
        <v>1475877108</v>
      </c>
      <c r="O4020" s="11">
        <f t="shared" si="250"/>
        <v>42650.91097222222</v>
      </c>
      <c r="P4020">
        <v>1473285108</v>
      </c>
      <c r="Q4020" s="11">
        <f t="shared" si="251"/>
        <v>42620.91097222222</v>
      </c>
      <c r="R4020" t="b">
        <v>0</v>
      </c>
      <c r="S4020" t="b">
        <v>0</v>
      </c>
      <c r="T4020" t="s">
        <v>8271</v>
      </c>
      <c r="U4020" t="s">
        <v>8317</v>
      </c>
      <c r="V4020" t="s">
        <v>8318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v>0.82857142857142851</v>
      </c>
      <c r="G4021" t="s">
        <v>8221</v>
      </c>
      <c r="H4021" t="str">
        <f t="shared" si="248"/>
        <v>null</v>
      </c>
      <c r="I4021">
        <f t="shared" si="249"/>
        <v>4</v>
      </c>
      <c r="J4021">
        <v>4</v>
      </c>
      <c r="K4021" s="6">
        <v>7.25</v>
      </c>
      <c r="L4021" t="s">
        <v>8224</v>
      </c>
      <c r="M4021" t="s">
        <v>8246</v>
      </c>
      <c r="N4021">
        <v>1460737680</v>
      </c>
      <c r="O4021" s="11">
        <f t="shared" si="250"/>
        <v>42475.686111111107</v>
      </c>
      <c r="P4021">
        <v>1455725596</v>
      </c>
      <c r="Q4021" s="11">
        <f t="shared" si="251"/>
        <v>42417.675879629634</v>
      </c>
      <c r="R4021" t="b">
        <v>0</v>
      </c>
      <c r="S4021" t="b">
        <v>0</v>
      </c>
      <c r="T4021" t="s">
        <v>8271</v>
      </c>
      <c r="U4021" t="s">
        <v>8317</v>
      </c>
      <c r="V4021" t="s">
        <v>8318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v>16.666666666666664</v>
      </c>
      <c r="G4022" t="s">
        <v>8221</v>
      </c>
      <c r="H4022" t="str">
        <f t="shared" si="248"/>
        <v>null</v>
      </c>
      <c r="I4022">
        <f t="shared" si="249"/>
        <v>3</v>
      </c>
      <c r="J4022">
        <v>3</v>
      </c>
      <c r="K4022" s="6">
        <v>33.333333333333336</v>
      </c>
      <c r="L4022" t="s">
        <v>8224</v>
      </c>
      <c r="M4022" t="s">
        <v>8246</v>
      </c>
      <c r="N4022">
        <v>1427168099</v>
      </c>
      <c r="O4022" s="11">
        <f t="shared" si="250"/>
        <v>42087.149293981478</v>
      </c>
      <c r="P4022">
        <v>1424579699</v>
      </c>
      <c r="Q4022" s="11">
        <f t="shared" si="251"/>
        <v>42057.190960648149</v>
      </c>
      <c r="R4022" t="b">
        <v>0</v>
      </c>
      <c r="S4022" t="b">
        <v>0</v>
      </c>
      <c r="T4022" t="s">
        <v>8271</v>
      </c>
      <c r="U4022" t="s">
        <v>8317</v>
      </c>
      <c r="V4022" t="s">
        <v>8318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v>0.83333333333333337</v>
      </c>
      <c r="G4023" t="s">
        <v>8221</v>
      </c>
      <c r="H4023" t="str">
        <f t="shared" si="248"/>
        <v>null</v>
      </c>
      <c r="I4023">
        <f t="shared" si="249"/>
        <v>2</v>
      </c>
      <c r="J4023">
        <v>2</v>
      </c>
      <c r="K4023" s="6">
        <v>62.5</v>
      </c>
      <c r="L4023" t="s">
        <v>8224</v>
      </c>
      <c r="M4023" t="s">
        <v>8246</v>
      </c>
      <c r="N4023">
        <v>1414360358</v>
      </c>
      <c r="O4023" s="11">
        <f t="shared" si="250"/>
        <v>41938.911550925928</v>
      </c>
      <c r="P4023">
        <v>1409176358</v>
      </c>
      <c r="Q4023" s="11">
        <f t="shared" si="251"/>
        <v>41878.911550925928</v>
      </c>
      <c r="R4023" t="b">
        <v>0</v>
      </c>
      <c r="S4023" t="b">
        <v>0</v>
      </c>
      <c r="T4023" t="s">
        <v>8271</v>
      </c>
      <c r="U4023" t="s">
        <v>8317</v>
      </c>
      <c r="V4023" t="s">
        <v>8318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v>69.561111111111103</v>
      </c>
      <c r="G4024" t="s">
        <v>8221</v>
      </c>
      <c r="H4024" t="str">
        <f t="shared" si="248"/>
        <v>null</v>
      </c>
      <c r="I4024">
        <f t="shared" si="249"/>
        <v>197</v>
      </c>
      <c r="J4024">
        <v>197</v>
      </c>
      <c r="K4024" s="6">
        <v>63.558375634517766</v>
      </c>
      <c r="L4024" t="s">
        <v>8224</v>
      </c>
      <c r="M4024" t="s">
        <v>8246</v>
      </c>
      <c r="N4024">
        <v>1422759240</v>
      </c>
      <c r="O4024" s="11">
        <f t="shared" si="250"/>
        <v>42036.120833333334</v>
      </c>
      <c r="P4024">
        <v>1418824867</v>
      </c>
      <c r="Q4024" s="11">
        <f t="shared" si="251"/>
        <v>41990.584108796291</v>
      </c>
      <c r="R4024" t="b">
        <v>0</v>
      </c>
      <c r="S4024" t="b">
        <v>0</v>
      </c>
      <c r="T4024" t="s">
        <v>8271</v>
      </c>
      <c r="U4024" t="s">
        <v>8317</v>
      </c>
      <c r="V4024" t="s">
        <v>8318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v>0</v>
      </c>
      <c r="G4025" t="s">
        <v>8221</v>
      </c>
      <c r="H4025" t="str">
        <f t="shared" si="248"/>
        <v>null</v>
      </c>
      <c r="I4025">
        <f t="shared" si="249"/>
        <v>0</v>
      </c>
      <c r="J4025">
        <v>0</v>
      </c>
      <c r="K4025" s="7">
        <v>0</v>
      </c>
      <c r="L4025" t="s">
        <v>8224</v>
      </c>
      <c r="M4025" t="s">
        <v>8246</v>
      </c>
      <c r="N4025">
        <v>1458860363</v>
      </c>
      <c r="O4025" s="11">
        <f t="shared" si="250"/>
        <v>42453.957905092597</v>
      </c>
      <c r="P4025">
        <v>1454975963</v>
      </c>
      <c r="Q4025" s="11">
        <f t="shared" si="251"/>
        <v>42408.999571759254</v>
      </c>
      <c r="R4025" t="b">
        <v>0</v>
      </c>
      <c r="S4025" t="b">
        <v>0</v>
      </c>
      <c r="T4025" t="s">
        <v>8271</v>
      </c>
      <c r="U4025" t="s">
        <v>8317</v>
      </c>
      <c r="V4025" t="s">
        <v>8318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v>1.25</v>
      </c>
      <c r="G4026" t="s">
        <v>8221</v>
      </c>
      <c r="H4026" t="str">
        <f t="shared" si="248"/>
        <v>null</v>
      </c>
      <c r="I4026">
        <f t="shared" si="249"/>
        <v>1</v>
      </c>
      <c r="J4026">
        <v>1</v>
      </c>
      <c r="K4026" s="6">
        <v>10</v>
      </c>
      <c r="L4026" t="s">
        <v>8224</v>
      </c>
      <c r="M4026" t="s">
        <v>8246</v>
      </c>
      <c r="N4026">
        <v>1441037097</v>
      </c>
      <c r="O4026" s="11">
        <f t="shared" si="250"/>
        <v>42247.670104166667</v>
      </c>
      <c r="P4026">
        <v>1438445097</v>
      </c>
      <c r="Q4026" s="11">
        <f t="shared" si="251"/>
        <v>42217.670104166667</v>
      </c>
      <c r="R4026" t="b">
        <v>0</v>
      </c>
      <c r="S4026" t="b">
        <v>0</v>
      </c>
      <c r="T4026" t="s">
        <v>8271</v>
      </c>
      <c r="U4026" t="s">
        <v>8317</v>
      </c>
      <c r="V4026" t="s">
        <v>8318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v>5</v>
      </c>
      <c r="G4027" t="s">
        <v>8221</v>
      </c>
      <c r="H4027" t="str">
        <f t="shared" si="248"/>
        <v>null</v>
      </c>
      <c r="I4027">
        <f t="shared" si="249"/>
        <v>4</v>
      </c>
      <c r="J4027">
        <v>4</v>
      </c>
      <c r="K4027" s="6">
        <v>62.5</v>
      </c>
      <c r="L4027" t="s">
        <v>8230</v>
      </c>
      <c r="M4027" t="s">
        <v>8249</v>
      </c>
      <c r="N4027">
        <v>1437889336</v>
      </c>
      <c r="O4027" s="11">
        <f t="shared" si="250"/>
        <v>42211.237685185188</v>
      </c>
      <c r="P4027">
        <v>1432705336</v>
      </c>
      <c r="Q4027" s="11">
        <f t="shared" si="251"/>
        <v>42151.237685185188</v>
      </c>
      <c r="R4027" t="b">
        <v>0</v>
      </c>
      <c r="S4027" t="b">
        <v>0</v>
      </c>
      <c r="T4027" t="s">
        <v>8271</v>
      </c>
      <c r="U4027" t="s">
        <v>8317</v>
      </c>
      <c r="V4027" t="s">
        <v>8318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v>0</v>
      </c>
      <c r="G4028" t="s">
        <v>8221</v>
      </c>
      <c r="H4028" t="str">
        <f t="shared" si="248"/>
        <v>null</v>
      </c>
      <c r="I4028">
        <f t="shared" si="249"/>
        <v>0</v>
      </c>
      <c r="J4028">
        <v>0</v>
      </c>
      <c r="K4028" s="7">
        <v>0</v>
      </c>
      <c r="L4028" t="s">
        <v>8224</v>
      </c>
      <c r="M4028" t="s">
        <v>8246</v>
      </c>
      <c r="N4028">
        <v>1449247439</v>
      </c>
      <c r="O4028" s="11">
        <f t="shared" si="250"/>
        <v>42342.697210648148</v>
      </c>
      <c r="P4028">
        <v>1444059839</v>
      </c>
      <c r="Q4028" s="11">
        <f t="shared" si="251"/>
        <v>42282.655543981484</v>
      </c>
      <c r="R4028" t="b">
        <v>0</v>
      </c>
      <c r="S4028" t="b">
        <v>0</v>
      </c>
      <c r="T4028" t="s">
        <v>8271</v>
      </c>
      <c r="U4028" t="s">
        <v>8317</v>
      </c>
      <c r="V4028" t="s">
        <v>8318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v>7.166666666666667</v>
      </c>
      <c r="G4029" t="s">
        <v>8221</v>
      </c>
      <c r="H4029" t="str">
        <f t="shared" si="248"/>
        <v>null</v>
      </c>
      <c r="I4029">
        <f t="shared" si="249"/>
        <v>7</v>
      </c>
      <c r="J4029">
        <v>7</v>
      </c>
      <c r="K4029" s="6">
        <v>30.714285714285715</v>
      </c>
      <c r="L4029" t="s">
        <v>8224</v>
      </c>
      <c r="M4029" t="s">
        <v>8246</v>
      </c>
      <c r="N4029">
        <v>1487811600</v>
      </c>
      <c r="O4029" s="11">
        <f t="shared" si="250"/>
        <v>42789.041666666672</v>
      </c>
      <c r="P4029">
        <v>1486077481</v>
      </c>
      <c r="Q4029" s="11">
        <f t="shared" si="251"/>
        <v>42768.97084490741</v>
      </c>
      <c r="R4029" t="b">
        <v>0</v>
      </c>
      <c r="S4029" t="b">
        <v>0</v>
      </c>
      <c r="T4029" t="s">
        <v>8271</v>
      </c>
      <c r="U4029" t="s">
        <v>8317</v>
      </c>
      <c r="V4029" t="s">
        <v>8318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v>28.050000000000004</v>
      </c>
      <c r="G4030" t="s">
        <v>8221</v>
      </c>
      <c r="H4030" t="str">
        <f t="shared" si="248"/>
        <v>null</v>
      </c>
      <c r="I4030">
        <f t="shared" si="249"/>
        <v>11</v>
      </c>
      <c r="J4030">
        <v>11</v>
      </c>
      <c r="K4030" s="6">
        <v>51</v>
      </c>
      <c r="L4030" t="s">
        <v>8224</v>
      </c>
      <c r="M4030" t="s">
        <v>8246</v>
      </c>
      <c r="N4030">
        <v>1402007500</v>
      </c>
      <c r="O4030" s="11">
        <f t="shared" si="250"/>
        <v>41795.938657407409</v>
      </c>
      <c r="P4030">
        <v>1399415500</v>
      </c>
      <c r="Q4030" s="11">
        <f t="shared" si="251"/>
        <v>41765.938657407409</v>
      </c>
      <c r="R4030" t="b">
        <v>0</v>
      </c>
      <c r="S4030" t="b">
        <v>0</v>
      </c>
      <c r="T4030" t="s">
        <v>8271</v>
      </c>
      <c r="U4030" t="s">
        <v>8317</v>
      </c>
      <c r="V4030" t="s">
        <v>8318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v>0</v>
      </c>
      <c r="G4031" t="s">
        <v>8221</v>
      </c>
      <c r="H4031" t="str">
        <f t="shared" si="248"/>
        <v>null</v>
      </c>
      <c r="I4031">
        <f t="shared" si="249"/>
        <v>0</v>
      </c>
      <c r="J4031">
        <v>0</v>
      </c>
      <c r="K4031" s="7">
        <v>0</v>
      </c>
      <c r="L4031" t="s">
        <v>8224</v>
      </c>
      <c r="M4031" t="s">
        <v>8246</v>
      </c>
      <c r="N4031">
        <v>1450053370</v>
      </c>
      <c r="O4031" s="11">
        <f t="shared" si="250"/>
        <v>42352.025115740747</v>
      </c>
      <c r="P4031">
        <v>1447461370</v>
      </c>
      <c r="Q4031" s="11">
        <f t="shared" si="251"/>
        <v>42322.025115740747</v>
      </c>
      <c r="R4031" t="b">
        <v>0</v>
      </c>
      <c r="S4031" t="b">
        <v>0</v>
      </c>
      <c r="T4031" t="s">
        <v>8271</v>
      </c>
      <c r="U4031" t="s">
        <v>8317</v>
      </c>
      <c r="V4031" t="s">
        <v>8318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v>16</v>
      </c>
      <c r="G4032" t="s">
        <v>8221</v>
      </c>
      <c r="H4032" t="str">
        <f t="shared" si="248"/>
        <v>null</v>
      </c>
      <c r="I4032">
        <f t="shared" si="249"/>
        <v>6</v>
      </c>
      <c r="J4032">
        <v>6</v>
      </c>
      <c r="K4032" s="6">
        <v>66.666666666666671</v>
      </c>
      <c r="L4032" t="s">
        <v>8224</v>
      </c>
      <c r="M4032" t="s">
        <v>8246</v>
      </c>
      <c r="N4032">
        <v>1454525340</v>
      </c>
      <c r="O4032" s="11">
        <f t="shared" si="250"/>
        <v>42403.784027777772</v>
      </c>
      <c r="P4032">
        <v>1452008599</v>
      </c>
      <c r="Q4032" s="11">
        <f t="shared" si="251"/>
        <v>42374.655081018514</v>
      </c>
      <c r="R4032" t="b">
        <v>0</v>
      </c>
      <c r="S4032" t="b">
        <v>0</v>
      </c>
      <c r="T4032" t="s">
        <v>8271</v>
      </c>
      <c r="U4032" t="s">
        <v>8317</v>
      </c>
      <c r="V4032" t="s">
        <v>8318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v>0</v>
      </c>
      <c r="G4033" t="s">
        <v>8221</v>
      </c>
      <c r="H4033" t="str">
        <f t="shared" si="248"/>
        <v>null</v>
      </c>
      <c r="I4033">
        <f t="shared" si="249"/>
        <v>0</v>
      </c>
      <c r="J4033">
        <v>0</v>
      </c>
      <c r="K4033" s="7">
        <v>0</v>
      </c>
      <c r="L4033" t="s">
        <v>8224</v>
      </c>
      <c r="M4033" t="s">
        <v>8246</v>
      </c>
      <c r="N4033">
        <v>1418914964</v>
      </c>
      <c r="O4033" s="11">
        <f t="shared" si="250"/>
        <v>41991.626898148148</v>
      </c>
      <c r="P4033">
        <v>1414591364</v>
      </c>
      <c r="Q4033" s="11">
        <f t="shared" si="251"/>
        <v>41941.585231481484</v>
      </c>
      <c r="R4033" t="b">
        <v>0</v>
      </c>
      <c r="S4033" t="b">
        <v>0</v>
      </c>
      <c r="T4033" t="s">
        <v>8271</v>
      </c>
      <c r="U4033" t="s">
        <v>8317</v>
      </c>
      <c r="V4033" t="s">
        <v>8318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v>6.8287037037037033</v>
      </c>
      <c r="G4034" t="s">
        <v>8221</v>
      </c>
      <c r="H4034" t="str">
        <f t="shared" ref="H4034:H4097" si="252">IF(G4034="successful",J4034,"null")</f>
        <v>null</v>
      </c>
      <c r="I4034">
        <f t="shared" si="249"/>
        <v>7</v>
      </c>
      <c r="J4034">
        <v>7</v>
      </c>
      <c r="K4034" s="6">
        <v>59</v>
      </c>
      <c r="L4034" t="s">
        <v>8224</v>
      </c>
      <c r="M4034" t="s">
        <v>8246</v>
      </c>
      <c r="N4034">
        <v>1450211116</v>
      </c>
      <c r="O4034" s="11">
        <f t="shared" si="250"/>
        <v>42353.85087962963</v>
      </c>
      <c r="P4034">
        <v>1445023516</v>
      </c>
      <c r="Q4034" s="11">
        <f t="shared" si="251"/>
        <v>42293.809212962966</v>
      </c>
      <c r="R4034" t="b">
        <v>0</v>
      </c>
      <c r="S4034" t="b">
        <v>0</v>
      </c>
      <c r="T4034" t="s">
        <v>8271</v>
      </c>
      <c r="U4034" t="s">
        <v>8317</v>
      </c>
      <c r="V4034" t="s">
        <v>8318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v>25.698702928870294</v>
      </c>
      <c r="G4035" t="s">
        <v>8221</v>
      </c>
      <c r="H4035" t="str">
        <f t="shared" si="252"/>
        <v>null</v>
      </c>
      <c r="I4035">
        <f t="shared" ref="I4035:I4098" si="253">IF(G4035="failed",J4035,"null")</f>
        <v>94</v>
      </c>
      <c r="J4035">
        <v>94</v>
      </c>
      <c r="K4035" s="6">
        <v>65.340319148936175</v>
      </c>
      <c r="L4035" t="s">
        <v>8225</v>
      </c>
      <c r="M4035" t="s">
        <v>8247</v>
      </c>
      <c r="N4035">
        <v>1475398800</v>
      </c>
      <c r="O4035" s="11">
        <f t="shared" ref="O4035:O4098" si="254">(((N4035/60)/60/24)+DATE(1970,1,1))</f>
        <v>42645.375</v>
      </c>
      <c r="P4035">
        <v>1472711224</v>
      </c>
      <c r="Q4035" s="11">
        <f t="shared" ref="Q4035:Q4098" si="255">(((P4035/60)/60/24)+DATE(1970,1,1))</f>
        <v>42614.268796296295</v>
      </c>
      <c r="R4035" t="b">
        <v>0</v>
      </c>
      <c r="S4035" t="b">
        <v>0</v>
      </c>
      <c r="T4035" t="s">
        <v>8271</v>
      </c>
      <c r="U4035" t="s">
        <v>8317</v>
      </c>
      <c r="V4035" t="s">
        <v>8318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v>1.4814814814814816</v>
      </c>
      <c r="G4036" t="s">
        <v>8221</v>
      </c>
      <c r="H4036" t="str">
        <f t="shared" si="252"/>
        <v>null</v>
      </c>
      <c r="I4036">
        <f t="shared" si="253"/>
        <v>2</v>
      </c>
      <c r="J4036">
        <v>2</v>
      </c>
      <c r="K4036" s="6">
        <v>100</v>
      </c>
      <c r="L4036" t="s">
        <v>8224</v>
      </c>
      <c r="M4036" t="s">
        <v>8246</v>
      </c>
      <c r="N4036">
        <v>1428097450</v>
      </c>
      <c r="O4036" s="11">
        <f t="shared" si="254"/>
        <v>42097.905671296292</v>
      </c>
      <c r="P4036">
        <v>1425509050</v>
      </c>
      <c r="Q4036" s="11">
        <f t="shared" si="255"/>
        <v>42067.947337962964</v>
      </c>
      <c r="R4036" t="b">
        <v>0</v>
      </c>
      <c r="S4036" t="b">
        <v>0</v>
      </c>
      <c r="T4036" t="s">
        <v>8271</v>
      </c>
      <c r="U4036" t="s">
        <v>8317</v>
      </c>
      <c r="V4036" t="s">
        <v>8318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v>36.85</v>
      </c>
      <c r="G4037" t="s">
        <v>8221</v>
      </c>
      <c r="H4037" t="str">
        <f t="shared" si="252"/>
        <v>null</v>
      </c>
      <c r="I4037">
        <f t="shared" si="253"/>
        <v>25</v>
      </c>
      <c r="J4037">
        <v>25</v>
      </c>
      <c r="K4037" s="6">
        <v>147.4</v>
      </c>
      <c r="L4037" t="s">
        <v>8224</v>
      </c>
      <c r="M4037" t="s">
        <v>8246</v>
      </c>
      <c r="N4037">
        <v>1413925887</v>
      </c>
      <c r="O4037" s="11">
        <f t="shared" si="254"/>
        <v>41933.882951388885</v>
      </c>
      <c r="P4037">
        <v>1411333887</v>
      </c>
      <c r="Q4037" s="11">
        <f t="shared" si="255"/>
        <v>41903.882951388885</v>
      </c>
      <c r="R4037" t="b">
        <v>0</v>
      </c>
      <c r="S4037" t="b">
        <v>0</v>
      </c>
      <c r="T4037" t="s">
        <v>8271</v>
      </c>
      <c r="U4037" t="s">
        <v>8317</v>
      </c>
      <c r="V4037" t="s">
        <v>8318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v>47.05</v>
      </c>
      <c r="G4038" t="s">
        <v>8221</v>
      </c>
      <c r="H4038" t="str">
        <f t="shared" si="252"/>
        <v>null</v>
      </c>
      <c r="I4038">
        <f t="shared" si="253"/>
        <v>17</v>
      </c>
      <c r="J4038">
        <v>17</v>
      </c>
      <c r="K4038" s="6">
        <v>166.05882352941177</v>
      </c>
      <c r="L4038" t="s">
        <v>8224</v>
      </c>
      <c r="M4038" t="s">
        <v>8246</v>
      </c>
      <c r="N4038">
        <v>1404253800</v>
      </c>
      <c r="O4038" s="11">
        <f t="shared" si="254"/>
        <v>41821.9375</v>
      </c>
      <c r="P4038">
        <v>1402784964</v>
      </c>
      <c r="Q4038" s="11">
        <f t="shared" si="255"/>
        <v>41804.937083333331</v>
      </c>
      <c r="R4038" t="b">
        <v>0</v>
      </c>
      <c r="S4038" t="b">
        <v>0</v>
      </c>
      <c r="T4038" t="s">
        <v>8271</v>
      </c>
      <c r="U4038" t="s">
        <v>8317</v>
      </c>
      <c r="V4038" t="s">
        <v>8318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v>11.428571428571429</v>
      </c>
      <c r="G4039" t="s">
        <v>8221</v>
      </c>
      <c r="H4039" t="str">
        <f t="shared" si="252"/>
        <v>null</v>
      </c>
      <c r="I4039">
        <f t="shared" si="253"/>
        <v>2</v>
      </c>
      <c r="J4039">
        <v>2</v>
      </c>
      <c r="K4039" s="6">
        <v>40</v>
      </c>
      <c r="L4039" t="s">
        <v>8224</v>
      </c>
      <c r="M4039" t="s">
        <v>8246</v>
      </c>
      <c r="N4039">
        <v>1464099900</v>
      </c>
      <c r="O4039" s="11">
        <f t="shared" si="254"/>
        <v>42514.600694444445</v>
      </c>
      <c r="P4039">
        <v>1462585315</v>
      </c>
      <c r="Q4039" s="11">
        <f t="shared" si="255"/>
        <v>42497.070775462969</v>
      </c>
      <c r="R4039" t="b">
        <v>0</v>
      </c>
      <c r="S4039" t="b">
        <v>0</v>
      </c>
      <c r="T4039" t="s">
        <v>8271</v>
      </c>
      <c r="U4039" t="s">
        <v>8317</v>
      </c>
      <c r="V4039" t="s">
        <v>8318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v>12.04</v>
      </c>
      <c r="G4040" t="s">
        <v>8221</v>
      </c>
      <c r="H4040" t="str">
        <f t="shared" si="252"/>
        <v>null</v>
      </c>
      <c r="I4040">
        <f t="shared" si="253"/>
        <v>4</v>
      </c>
      <c r="J4040">
        <v>4</v>
      </c>
      <c r="K4040" s="6">
        <v>75.25</v>
      </c>
      <c r="L4040" t="s">
        <v>8224</v>
      </c>
      <c r="M4040" t="s">
        <v>8246</v>
      </c>
      <c r="N4040">
        <v>1413573010</v>
      </c>
      <c r="O4040" s="11">
        <f t="shared" si="254"/>
        <v>41929.798726851855</v>
      </c>
      <c r="P4040">
        <v>1408389010</v>
      </c>
      <c r="Q4040" s="11">
        <f t="shared" si="255"/>
        <v>41869.798726851855</v>
      </c>
      <c r="R4040" t="b">
        <v>0</v>
      </c>
      <c r="S4040" t="b">
        <v>0</v>
      </c>
      <c r="T4040" t="s">
        <v>8271</v>
      </c>
      <c r="U4040" t="s">
        <v>8317</v>
      </c>
      <c r="V4040" t="s">
        <v>8318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v>60</v>
      </c>
      <c r="G4041" t="s">
        <v>8221</v>
      </c>
      <c r="H4041" t="str">
        <f t="shared" si="252"/>
        <v>null</v>
      </c>
      <c r="I4041">
        <f t="shared" si="253"/>
        <v>5</v>
      </c>
      <c r="J4041">
        <v>5</v>
      </c>
      <c r="K4041" s="6">
        <v>60</v>
      </c>
      <c r="L4041" t="s">
        <v>8224</v>
      </c>
      <c r="M4041" t="s">
        <v>8246</v>
      </c>
      <c r="N4041">
        <v>1448949540</v>
      </c>
      <c r="O4041" s="11">
        <f t="shared" si="254"/>
        <v>42339.249305555553</v>
      </c>
      <c r="P4041">
        <v>1446048367</v>
      </c>
      <c r="Q4041" s="11">
        <f t="shared" si="255"/>
        <v>42305.670914351853</v>
      </c>
      <c r="R4041" t="b">
        <v>0</v>
      </c>
      <c r="S4041" t="b">
        <v>0</v>
      </c>
      <c r="T4041" t="s">
        <v>8271</v>
      </c>
      <c r="U4041" t="s">
        <v>8317</v>
      </c>
      <c r="V4041" t="s">
        <v>8318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v>31.25</v>
      </c>
      <c r="G4042" t="s">
        <v>8221</v>
      </c>
      <c r="H4042" t="str">
        <f t="shared" si="252"/>
        <v>null</v>
      </c>
      <c r="I4042">
        <f t="shared" si="253"/>
        <v>2</v>
      </c>
      <c r="J4042">
        <v>2</v>
      </c>
      <c r="K4042" s="6">
        <v>1250</v>
      </c>
      <c r="L4042" t="s">
        <v>8224</v>
      </c>
      <c r="M4042" t="s">
        <v>8246</v>
      </c>
      <c r="N4042">
        <v>1437188400</v>
      </c>
      <c r="O4042" s="11">
        <f t="shared" si="254"/>
        <v>42203.125</v>
      </c>
      <c r="P4042">
        <v>1432100004</v>
      </c>
      <c r="Q4042" s="11">
        <f t="shared" si="255"/>
        <v>42144.231527777782</v>
      </c>
      <c r="R4042" t="b">
        <v>0</v>
      </c>
      <c r="S4042" t="b">
        <v>0</v>
      </c>
      <c r="T4042" t="s">
        <v>8271</v>
      </c>
      <c r="U4042" t="s">
        <v>8317</v>
      </c>
      <c r="V4042" t="s">
        <v>8318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v>0.42</v>
      </c>
      <c r="G4043" t="s">
        <v>8221</v>
      </c>
      <c r="H4043" t="str">
        <f t="shared" si="252"/>
        <v>null</v>
      </c>
      <c r="I4043">
        <f t="shared" si="253"/>
        <v>2</v>
      </c>
      <c r="J4043">
        <v>2</v>
      </c>
      <c r="K4043" s="6">
        <v>10.5</v>
      </c>
      <c r="L4043" t="s">
        <v>8225</v>
      </c>
      <c r="M4043" t="s">
        <v>8247</v>
      </c>
      <c r="N4043">
        <v>1473160954</v>
      </c>
      <c r="O4043" s="11">
        <f t="shared" si="254"/>
        <v>42619.474004629628</v>
      </c>
      <c r="P4043">
        <v>1467976954</v>
      </c>
      <c r="Q4043" s="11">
        <f t="shared" si="255"/>
        <v>42559.474004629628</v>
      </c>
      <c r="R4043" t="b">
        <v>0</v>
      </c>
      <c r="S4043" t="b">
        <v>0</v>
      </c>
      <c r="T4043" t="s">
        <v>8271</v>
      </c>
      <c r="U4043" t="s">
        <v>8317</v>
      </c>
      <c r="V4043" t="s">
        <v>8318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v>0.21</v>
      </c>
      <c r="G4044" t="s">
        <v>8221</v>
      </c>
      <c r="H4044" t="str">
        <f t="shared" si="252"/>
        <v>null</v>
      </c>
      <c r="I4044">
        <f t="shared" si="253"/>
        <v>3</v>
      </c>
      <c r="J4044">
        <v>3</v>
      </c>
      <c r="K4044" s="6">
        <v>7</v>
      </c>
      <c r="L4044" t="s">
        <v>8224</v>
      </c>
      <c r="M4044" t="s">
        <v>8246</v>
      </c>
      <c r="N4044">
        <v>1421781360</v>
      </c>
      <c r="O4044" s="11">
        <f t="shared" si="254"/>
        <v>42024.802777777775</v>
      </c>
      <c r="P4044">
        <v>1419213664</v>
      </c>
      <c r="Q4044" s="11">
        <f t="shared" si="255"/>
        <v>41995.084074074075</v>
      </c>
      <c r="R4044" t="b">
        <v>0</v>
      </c>
      <c r="S4044" t="b">
        <v>0</v>
      </c>
      <c r="T4044" t="s">
        <v>8271</v>
      </c>
      <c r="U4044" t="s">
        <v>8317</v>
      </c>
      <c r="V4044" t="s">
        <v>8318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v>0</v>
      </c>
      <c r="G4045" t="s">
        <v>8221</v>
      </c>
      <c r="H4045" t="str">
        <f t="shared" si="252"/>
        <v>null</v>
      </c>
      <c r="I4045">
        <f t="shared" si="253"/>
        <v>0</v>
      </c>
      <c r="J4045">
        <v>0</v>
      </c>
      <c r="K4045" s="7">
        <v>0</v>
      </c>
      <c r="L4045" t="s">
        <v>8229</v>
      </c>
      <c r="M4045" t="s">
        <v>8251</v>
      </c>
      <c r="N4045">
        <v>1416524325</v>
      </c>
      <c r="O4045" s="11">
        <f t="shared" si="254"/>
        <v>41963.957465277781</v>
      </c>
      <c r="P4045">
        <v>1415228325</v>
      </c>
      <c r="Q4045" s="11">
        <f t="shared" si="255"/>
        <v>41948.957465277781</v>
      </c>
      <c r="R4045" t="b">
        <v>0</v>
      </c>
      <c r="S4045" t="b">
        <v>0</v>
      </c>
      <c r="T4045" t="s">
        <v>8271</v>
      </c>
      <c r="U4045" t="s">
        <v>8317</v>
      </c>
      <c r="V4045" t="s">
        <v>8318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v>37.5</v>
      </c>
      <c r="G4046" t="s">
        <v>8221</v>
      </c>
      <c r="H4046" t="str">
        <f t="shared" si="252"/>
        <v>null</v>
      </c>
      <c r="I4046">
        <f t="shared" si="253"/>
        <v>4</v>
      </c>
      <c r="J4046">
        <v>4</v>
      </c>
      <c r="K4046" s="6">
        <v>56.25</v>
      </c>
      <c r="L4046" t="s">
        <v>8224</v>
      </c>
      <c r="M4046" t="s">
        <v>8246</v>
      </c>
      <c r="N4046">
        <v>1428642000</v>
      </c>
      <c r="O4046" s="11">
        <f t="shared" si="254"/>
        <v>42104.208333333328</v>
      </c>
      <c r="P4046">
        <v>1426050982</v>
      </c>
      <c r="Q4046" s="11">
        <f t="shared" si="255"/>
        <v>42074.219699074078</v>
      </c>
      <c r="R4046" t="b">
        <v>0</v>
      </c>
      <c r="S4046" t="b">
        <v>0</v>
      </c>
      <c r="T4046" t="s">
        <v>8271</v>
      </c>
      <c r="U4046" t="s">
        <v>8317</v>
      </c>
      <c r="V4046" t="s">
        <v>8318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v>0.02</v>
      </c>
      <c r="G4047" t="s">
        <v>8221</v>
      </c>
      <c r="H4047" t="str">
        <f t="shared" si="252"/>
        <v>null</v>
      </c>
      <c r="I4047">
        <f t="shared" si="253"/>
        <v>1</v>
      </c>
      <c r="J4047">
        <v>1</v>
      </c>
      <c r="K4047" s="6">
        <v>1</v>
      </c>
      <c r="L4047" t="s">
        <v>8226</v>
      </c>
      <c r="M4047" t="s">
        <v>8248</v>
      </c>
      <c r="N4047">
        <v>1408596589</v>
      </c>
      <c r="O4047" s="11">
        <f t="shared" si="254"/>
        <v>41872.201261574075</v>
      </c>
      <c r="P4047">
        <v>1406004589</v>
      </c>
      <c r="Q4047" s="11">
        <f t="shared" si="255"/>
        <v>41842.201261574075</v>
      </c>
      <c r="R4047" t="b">
        <v>0</v>
      </c>
      <c r="S4047" t="b">
        <v>0</v>
      </c>
      <c r="T4047" t="s">
        <v>8271</v>
      </c>
      <c r="U4047" t="s">
        <v>8317</v>
      </c>
      <c r="V4047" t="s">
        <v>8318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v>8.2142857142857135</v>
      </c>
      <c r="G4048" t="s">
        <v>8221</v>
      </c>
      <c r="H4048" t="str">
        <f t="shared" si="252"/>
        <v>null</v>
      </c>
      <c r="I4048">
        <f t="shared" si="253"/>
        <v>12</v>
      </c>
      <c r="J4048">
        <v>12</v>
      </c>
      <c r="K4048" s="6">
        <v>38.333333333333336</v>
      </c>
      <c r="L4048" t="s">
        <v>8224</v>
      </c>
      <c r="M4048" t="s">
        <v>8246</v>
      </c>
      <c r="N4048">
        <v>1413992210</v>
      </c>
      <c r="O4048" s="11">
        <f t="shared" si="254"/>
        <v>41934.650578703702</v>
      </c>
      <c r="P4048">
        <v>1411400210</v>
      </c>
      <c r="Q4048" s="11">
        <f t="shared" si="255"/>
        <v>41904.650578703702</v>
      </c>
      <c r="R4048" t="b">
        <v>0</v>
      </c>
      <c r="S4048" t="b">
        <v>0</v>
      </c>
      <c r="T4048" t="s">
        <v>8271</v>
      </c>
      <c r="U4048" t="s">
        <v>8317</v>
      </c>
      <c r="V4048" t="s">
        <v>8318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v>2.1999999999999997</v>
      </c>
      <c r="G4049" t="s">
        <v>8221</v>
      </c>
      <c r="H4049" t="str">
        <f t="shared" si="252"/>
        <v>null</v>
      </c>
      <c r="I4049">
        <f t="shared" si="253"/>
        <v>4</v>
      </c>
      <c r="J4049">
        <v>4</v>
      </c>
      <c r="K4049" s="6">
        <v>27.5</v>
      </c>
      <c r="L4049" t="s">
        <v>8224</v>
      </c>
      <c r="M4049" t="s">
        <v>8246</v>
      </c>
      <c r="N4049">
        <v>1420938000</v>
      </c>
      <c r="O4049" s="11">
        <f t="shared" si="254"/>
        <v>42015.041666666672</v>
      </c>
      <c r="P4049">
        <v>1418862743</v>
      </c>
      <c r="Q4049" s="11">
        <f t="shared" si="255"/>
        <v>41991.022488425922</v>
      </c>
      <c r="R4049" t="b">
        <v>0</v>
      </c>
      <c r="S4049" t="b">
        <v>0</v>
      </c>
      <c r="T4049" t="s">
        <v>8271</v>
      </c>
      <c r="U4049" t="s">
        <v>8317</v>
      </c>
      <c r="V4049" t="s">
        <v>8318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v>17.652941176470588</v>
      </c>
      <c r="G4050" t="s">
        <v>8221</v>
      </c>
      <c r="H4050" t="str">
        <f t="shared" si="252"/>
        <v>null</v>
      </c>
      <c r="I4050">
        <f t="shared" si="253"/>
        <v>91</v>
      </c>
      <c r="J4050">
        <v>91</v>
      </c>
      <c r="K4050" s="6">
        <v>32.978021978021978</v>
      </c>
      <c r="L4050" t="s">
        <v>8225</v>
      </c>
      <c r="M4050" t="s">
        <v>8247</v>
      </c>
      <c r="N4050">
        <v>1460373187</v>
      </c>
      <c r="O4050" s="11">
        <f t="shared" si="254"/>
        <v>42471.467442129629</v>
      </c>
      <c r="P4050">
        <v>1457352787</v>
      </c>
      <c r="Q4050" s="11">
        <f t="shared" si="255"/>
        <v>42436.509108796294</v>
      </c>
      <c r="R4050" t="b">
        <v>0</v>
      </c>
      <c r="S4050" t="b">
        <v>0</v>
      </c>
      <c r="T4050" t="s">
        <v>8271</v>
      </c>
      <c r="U4050" t="s">
        <v>8317</v>
      </c>
      <c r="V4050" t="s">
        <v>8318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v>0.08</v>
      </c>
      <c r="G4051" t="s">
        <v>8221</v>
      </c>
      <c r="H4051" t="str">
        <f t="shared" si="252"/>
        <v>null</v>
      </c>
      <c r="I4051">
        <f t="shared" si="253"/>
        <v>1</v>
      </c>
      <c r="J4051">
        <v>1</v>
      </c>
      <c r="K4051" s="6">
        <v>16</v>
      </c>
      <c r="L4051" t="s">
        <v>8224</v>
      </c>
      <c r="M4051" t="s">
        <v>8246</v>
      </c>
      <c r="N4051">
        <v>1436914815</v>
      </c>
      <c r="O4051" s="11">
        <f t="shared" si="254"/>
        <v>42199.958506944444</v>
      </c>
      <c r="P4051">
        <v>1434322815</v>
      </c>
      <c r="Q4051" s="11">
        <f t="shared" si="255"/>
        <v>42169.958506944444</v>
      </c>
      <c r="R4051" t="b">
        <v>0</v>
      </c>
      <c r="S4051" t="b">
        <v>0</v>
      </c>
      <c r="T4051" t="s">
        <v>8271</v>
      </c>
      <c r="U4051" t="s">
        <v>8317</v>
      </c>
      <c r="V4051" t="s">
        <v>8318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v>6.6666666666666666E-2</v>
      </c>
      <c r="G4052" t="s">
        <v>8221</v>
      </c>
      <c r="H4052" t="str">
        <f t="shared" si="252"/>
        <v>null</v>
      </c>
      <c r="I4052">
        <f t="shared" si="253"/>
        <v>1</v>
      </c>
      <c r="J4052">
        <v>1</v>
      </c>
      <c r="K4052" s="6">
        <v>1</v>
      </c>
      <c r="L4052" t="s">
        <v>8224</v>
      </c>
      <c r="M4052" t="s">
        <v>8246</v>
      </c>
      <c r="N4052">
        <v>1414077391</v>
      </c>
      <c r="O4052" s="11">
        <f t="shared" si="254"/>
        <v>41935.636469907404</v>
      </c>
      <c r="P4052">
        <v>1411485391</v>
      </c>
      <c r="Q4052" s="11">
        <f t="shared" si="255"/>
        <v>41905.636469907404</v>
      </c>
      <c r="R4052" t="b">
        <v>0</v>
      </c>
      <c r="S4052" t="b">
        <v>0</v>
      </c>
      <c r="T4052" t="s">
        <v>8271</v>
      </c>
      <c r="U4052" t="s">
        <v>8317</v>
      </c>
      <c r="V4052" t="s">
        <v>8318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v>0</v>
      </c>
      <c r="G4053" t="s">
        <v>8221</v>
      </c>
      <c r="H4053" t="str">
        <f t="shared" si="252"/>
        <v>null</v>
      </c>
      <c r="I4053">
        <f t="shared" si="253"/>
        <v>0</v>
      </c>
      <c r="J4053">
        <v>0</v>
      </c>
      <c r="K4053" s="7">
        <v>0</v>
      </c>
      <c r="L4053" t="s">
        <v>8224</v>
      </c>
      <c r="M4053" t="s">
        <v>8246</v>
      </c>
      <c r="N4053">
        <v>1399618380</v>
      </c>
      <c r="O4053" s="11">
        <f t="shared" si="254"/>
        <v>41768.286805555559</v>
      </c>
      <c r="P4053">
        <v>1399058797</v>
      </c>
      <c r="Q4053" s="11">
        <f t="shared" si="255"/>
        <v>41761.810150462967</v>
      </c>
      <c r="R4053" t="b">
        <v>0</v>
      </c>
      <c r="S4053" t="b">
        <v>0</v>
      </c>
      <c r="T4053" t="s">
        <v>8271</v>
      </c>
      <c r="U4053" t="s">
        <v>8317</v>
      </c>
      <c r="V4053" t="s">
        <v>8318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v>37.533333333333339</v>
      </c>
      <c r="G4054" t="s">
        <v>8221</v>
      </c>
      <c r="H4054" t="str">
        <f t="shared" si="252"/>
        <v>null</v>
      </c>
      <c r="I4054">
        <f t="shared" si="253"/>
        <v>13</v>
      </c>
      <c r="J4054">
        <v>13</v>
      </c>
      <c r="K4054" s="6">
        <v>86.615384615384613</v>
      </c>
      <c r="L4054" t="s">
        <v>8224</v>
      </c>
      <c r="M4054" t="s">
        <v>8246</v>
      </c>
      <c r="N4054">
        <v>1413234316</v>
      </c>
      <c r="O4054" s="11">
        <f t="shared" si="254"/>
        <v>41925.878657407404</v>
      </c>
      <c r="P4054">
        <v>1408050316</v>
      </c>
      <c r="Q4054" s="11">
        <f t="shared" si="255"/>
        <v>41865.878657407404</v>
      </c>
      <c r="R4054" t="b">
        <v>0</v>
      </c>
      <c r="S4054" t="b">
        <v>0</v>
      </c>
      <c r="T4054" t="s">
        <v>8271</v>
      </c>
      <c r="U4054" t="s">
        <v>8317</v>
      </c>
      <c r="V4054" t="s">
        <v>8318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v>22</v>
      </c>
      <c r="G4055" t="s">
        <v>8221</v>
      </c>
      <c r="H4055" t="str">
        <f t="shared" si="252"/>
        <v>null</v>
      </c>
      <c r="I4055">
        <f t="shared" si="253"/>
        <v>2</v>
      </c>
      <c r="J4055">
        <v>2</v>
      </c>
      <c r="K4055" s="6">
        <v>55</v>
      </c>
      <c r="L4055" t="s">
        <v>8225</v>
      </c>
      <c r="M4055" t="s">
        <v>8247</v>
      </c>
      <c r="N4055">
        <v>1416081600</v>
      </c>
      <c r="O4055" s="11">
        <f t="shared" si="254"/>
        <v>41958.833333333328</v>
      </c>
      <c r="P4055">
        <v>1413477228</v>
      </c>
      <c r="Q4055" s="11">
        <f t="shared" si="255"/>
        <v>41928.690138888887</v>
      </c>
      <c r="R4055" t="b">
        <v>0</v>
      </c>
      <c r="S4055" t="b">
        <v>0</v>
      </c>
      <c r="T4055" t="s">
        <v>8271</v>
      </c>
      <c r="U4055" t="s">
        <v>8317</v>
      </c>
      <c r="V4055" t="s">
        <v>8318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v>0</v>
      </c>
      <c r="G4056" t="s">
        <v>8221</v>
      </c>
      <c r="H4056" t="str">
        <f t="shared" si="252"/>
        <v>null</v>
      </c>
      <c r="I4056">
        <f t="shared" si="253"/>
        <v>0</v>
      </c>
      <c r="J4056">
        <v>0</v>
      </c>
      <c r="K4056" s="7">
        <v>0</v>
      </c>
      <c r="L4056" t="s">
        <v>8224</v>
      </c>
      <c r="M4056" t="s">
        <v>8246</v>
      </c>
      <c r="N4056">
        <v>1475294400</v>
      </c>
      <c r="O4056" s="11">
        <f t="shared" si="254"/>
        <v>42644.166666666672</v>
      </c>
      <c r="P4056">
        <v>1472674285</v>
      </c>
      <c r="Q4056" s="11">
        <f t="shared" si="255"/>
        <v>42613.841261574074</v>
      </c>
      <c r="R4056" t="b">
        <v>0</v>
      </c>
      <c r="S4056" t="b">
        <v>0</v>
      </c>
      <c r="T4056" t="s">
        <v>8271</v>
      </c>
      <c r="U4056" t="s">
        <v>8317</v>
      </c>
      <c r="V4056" t="s">
        <v>8318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v>17.62</v>
      </c>
      <c r="G4057" t="s">
        <v>8221</v>
      </c>
      <c r="H4057" t="str">
        <f t="shared" si="252"/>
        <v>null</v>
      </c>
      <c r="I4057">
        <f t="shared" si="253"/>
        <v>21</v>
      </c>
      <c r="J4057">
        <v>21</v>
      </c>
      <c r="K4057" s="6">
        <v>41.952380952380949</v>
      </c>
      <c r="L4057" t="s">
        <v>8225</v>
      </c>
      <c r="M4057" t="s">
        <v>8247</v>
      </c>
      <c r="N4057">
        <v>1403192031</v>
      </c>
      <c r="O4057" s="11">
        <f t="shared" si="254"/>
        <v>41809.648506944446</v>
      </c>
      <c r="P4057">
        <v>1400600031</v>
      </c>
      <c r="Q4057" s="11">
        <f t="shared" si="255"/>
        <v>41779.648506944446</v>
      </c>
      <c r="R4057" t="b">
        <v>0</v>
      </c>
      <c r="S4057" t="b">
        <v>0</v>
      </c>
      <c r="T4057" t="s">
        <v>8271</v>
      </c>
      <c r="U4057" t="s">
        <v>8317</v>
      </c>
      <c r="V4057" t="s">
        <v>8318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v>53</v>
      </c>
      <c r="G4058" t="s">
        <v>8221</v>
      </c>
      <c r="H4058" t="str">
        <f t="shared" si="252"/>
        <v>null</v>
      </c>
      <c r="I4058">
        <f t="shared" si="253"/>
        <v>9</v>
      </c>
      <c r="J4058">
        <v>9</v>
      </c>
      <c r="K4058" s="6">
        <v>88.333333333333329</v>
      </c>
      <c r="L4058" t="s">
        <v>8224</v>
      </c>
      <c r="M4058" t="s">
        <v>8246</v>
      </c>
      <c r="N4058">
        <v>1467575940</v>
      </c>
      <c r="O4058" s="11">
        <f t="shared" si="254"/>
        <v>42554.832638888889</v>
      </c>
      <c r="P4058">
        <v>1465856639</v>
      </c>
      <c r="Q4058" s="11">
        <f t="shared" si="255"/>
        <v>42534.933321759265</v>
      </c>
      <c r="R4058" t="b">
        <v>0</v>
      </c>
      <c r="S4058" t="b">
        <v>0</v>
      </c>
      <c r="T4058" t="s">
        <v>8271</v>
      </c>
      <c r="U4058" t="s">
        <v>8317</v>
      </c>
      <c r="V4058" t="s">
        <v>8318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v>22.142857142857142</v>
      </c>
      <c r="G4059" t="s">
        <v>8221</v>
      </c>
      <c r="H4059" t="str">
        <f t="shared" si="252"/>
        <v>null</v>
      </c>
      <c r="I4059">
        <f t="shared" si="253"/>
        <v>6</v>
      </c>
      <c r="J4059">
        <v>6</v>
      </c>
      <c r="K4059" s="6">
        <v>129.16666666666666</v>
      </c>
      <c r="L4059" t="s">
        <v>8225</v>
      </c>
      <c r="M4059" t="s">
        <v>8247</v>
      </c>
      <c r="N4059">
        <v>1448492400</v>
      </c>
      <c r="O4059" s="11">
        <f t="shared" si="254"/>
        <v>42333.958333333328</v>
      </c>
      <c r="P4059">
        <v>1446506080</v>
      </c>
      <c r="Q4059" s="11">
        <f t="shared" si="255"/>
        <v>42310.968518518523</v>
      </c>
      <c r="R4059" t="b">
        <v>0</v>
      </c>
      <c r="S4059" t="b">
        <v>0</v>
      </c>
      <c r="T4059" t="s">
        <v>8271</v>
      </c>
      <c r="U4059" t="s">
        <v>8317</v>
      </c>
      <c r="V4059" t="s">
        <v>8318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v>2.5333333333333332</v>
      </c>
      <c r="G4060" t="s">
        <v>8221</v>
      </c>
      <c r="H4060" t="str">
        <f t="shared" si="252"/>
        <v>null</v>
      </c>
      <c r="I4060">
        <f t="shared" si="253"/>
        <v>4</v>
      </c>
      <c r="J4060">
        <v>4</v>
      </c>
      <c r="K4060" s="6">
        <v>23.75</v>
      </c>
      <c r="L4060" t="s">
        <v>8224</v>
      </c>
      <c r="M4060" t="s">
        <v>8246</v>
      </c>
      <c r="N4060">
        <v>1459483140</v>
      </c>
      <c r="O4060" s="11">
        <f t="shared" si="254"/>
        <v>42461.165972222225</v>
      </c>
      <c r="P4060">
        <v>1458178044</v>
      </c>
      <c r="Q4060" s="11">
        <f t="shared" si="255"/>
        <v>42446.060694444444</v>
      </c>
      <c r="R4060" t="b">
        <v>0</v>
      </c>
      <c r="S4060" t="b">
        <v>0</v>
      </c>
      <c r="T4060" t="s">
        <v>8271</v>
      </c>
      <c r="U4060" t="s">
        <v>8317</v>
      </c>
      <c r="V4060" t="s">
        <v>8318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v>2.5</v>
      </c>
      <c r="G4061" t="s">
        <v>8221</v>
      </c>
      <c r="H4061" t="str">
        <f t="shared" si="252"/>
        <v>null</v>
      </c>
      <c r="I4061">
        <f t="shared" si="253"/>
        <v>7</v>
      </c>
      <c r="J4061">
        <v>7</v>
      </c>
      <c r="K4061" s="6">
        <v>35.714285714285715</v>
      </c>
      <c r="L4061" t="s">
        <v>8229</v>
      </c>
      <c r="M4061" t="s">
        <v>8251</v>
      </c>
      <c r="N4061">
        <v>1410836400</v>
      </c>
      <c r="O4061" s="11">
        <f t="shared" si="254"/>
        <v>41898.125</v>
      </c>
      <c r="P4061">
        <v>1408116152</v>
      </c>
      <c r="Q4061" s="11">
        <f t="shared" si="255"/>
        <v>41866.640648148146</v>
      </c>
      <c r="R4061" t="b">
        <v>0</v>
      </c>
      <c r="S4061" t="b">
        <v>0</v>
      </c>
      <c r="T4061" t="s">
        <v>8271</v>
      </c>
      <c r="U4061" t="s">
        <v>8317</v>
      </c>
      <c r="V4061" t="s">
        <v>8318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v>2.85</v>
      </c>
      <c r="G4062" t="s">
        <v>8221</v>
      </c>
      <c r="H4062" t="str">
        <f t="shared" si="252"/>
        <v>null</v>
      </c>
      <c r="I4062">
        <f t="shared" si="253"/>
        <v>5</v>
      </c>
      <c r="J4062">
        <v>5</v>
      </c>
      <c r="K4062" s="6">
        <v>57</v>
      </c>
      <c r="L4062" t="s">
        <v>8229</v>
      </c>
      <c r="M4062" t="s">
        <v>8251</v>
      </c>
      <c r="N4062">
        <v>1403539200</v>
      </c>
      <c r="O4062" s="11">
        <f t="shared" si="254"/>
        <v>41813.666666666664</v>
      </c>
      <c r="P4062">
        <v>1400604056</v>
      </c>
      <c r="Q4062" s="11">
        <f t="shared" si="255"/>
        <v>41779.695092592592</v>
      </c>
      <c r="R4062" t="b">
        <v>0</v>
      </c>
      <c r="S4062" t="b">
        <v>0</v>
      </c>
      <c r="T4062" t="s">
        <v>8271</v>
      </c>
      <c r="U4062" t="s">
        <v>8317</v>
      </c>
      <c r="V4062" t="s">
        <v>8318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v>0</v>
      </c>
      <c r="G4063" t="s">
        <v>8221</v>
      </c>
      <c r="H4063" t="str">
        <f t="shared" si="252"/>
        <v>null</v>
      </c>
      <c r="I4063">
        <f t="shared" si="253"/>
        <v>0</v>
      </c>
      <c r="J4063">
        <v>0</v>
      </c>
      <c r="K4063" s="7">
        <v>0</v>
      </c>
      <c r="L4063" t="s">
        <v>8224</v>
      </c>
      <c r="M4063" t="s">
        <v>8246</v>
      </c>
      <c r="N4063">
        <v>1461205423</v>
      </c>
      <c r="O4063" s="11">
        <f t="shared" si="254"/>
        <v>42481.099803240737</v>
      </c>
      <c r="P4063">
        <v>1456025023</v>
      </c>
      <c r="Q4063" s="11">
        <f t="shared" si="255"/>
        <v>42421.141469907408</v>
      </c>
      <c r="R4063" t="b">
        <v>0</v>
      </c>
      <c r="S4063" t="b">
        <v>0</v>
      </c>
      <c r="T4063" t="s">
        <v>8271</v>
      </c>
      <c r="U4063" t="s">
        <v>8317</v>
      </c>
      <c r="V4063" t="s">
        <v>8318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v>2.4500000000000002</v>
      </c>
      <c r="G4064" t="s">
        <v>8221</v>
      </c>
      <c r="H4064" t="str">
        <f t="shared" si="252"/>
        <v>null</v>
      </c>
      <c r="I4064">
        <f t="shared" si="253"/>
        <v>3</v>
      </c>
      <c r="J4064">
        <v>3</v>
      </c>
      <c r="K4064" s="6">
        <v>163.33333333333334</v>
      </c>
      <c r="L4064" t="s">
        <v>8224</v>
      </c>
      <c r="M4064" t="s">
        <v>8246</v>
      </c>
      <c r="N4064">
        <v>1467481468</v>
      </c>
      <c r="O4064" s="11">
        <f t="shared" si="254"/>
        <v>42553.739212962959</v>
      </c>
      <c r="P4064">
        <v>1464889468</v>
      </c>
      <c r="Q4064" s="11">
        <f t="shared" si="255"/>
        <v>42523.739212962959</v>
      </c>
      <c r="R4064" t="b">
        <v>0</v>
      </c>
      <c r="S4064" t="b">
        <v>0</v>
      </c>
      <c r="T4064" t="s">
        <v>8271</v>
      </c>
      <c r="U4064" t="s">
        <v>8317</v>
      </c>
      <c r="V4064" t="s">
        <v>8318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v>1.4210526315789473</v>
      </c>
      <c r="G4065" t="s">
        <v>8221</v>
      </c>
      <c r="H4065" t="str">
        <f t="shared" si="252"/>
        <v>null</v>
      </c>
      <c r="I4065">
        <f t="shared" si="253"/>
        <v>9</v>
      </c>
      <c r="J4065">
        <v>9</v>
      </c>
      <c r="K4065" s="6">
        <v>15</v>
      </c>
      <c r="L4065" t="s">
        <v>8225</v>
      </c>
      <c r="M4065" t="s">
        <v>8247</v>
      </c>
      <c r="N4065">
        <v>1403886084</v>
      </c>
      <c r="O4065" s="11">
        <f t="shared" si="254"/>
        <v>41817.681527777779</v>
      </c>
      <c r="P4065">
        <v>1401294084</v>
      </c>
      <c r="Q4065" s="11">
        <f t="shared" si="255"/>
        <v>41787.681527777779</v>
      </c>
      <c r="R4065" t="b">
        <v>0</v>
      </c>
      <c r="S4065" t="b">
        <v>0</v>
      </c>
      <c r="T4065" t="s">
        <v>8271</v>
      </c>
      <c r="U4065" t="s">
        <v>8317</v>
      </c>
      <c r="V4065" t="s">
        <v>8318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v>19.25</v>
      </c>
      <c r="G4066" t="s">
        <v>8221</v>
      </c>
      <c r="H4066" t="str">
        <f t="shared" si="252"/>
        <v>null</v>
      </c>
      <c r="I4066">
        <f t="shared" si="253"/>
        <v>6</v>
      </c>
      <c r="J4066">
        <v>6</v>
      </c>
      <c r="K4066" s="6">
        <v>64.166666666666671</v>
      </c>
      <c r="L4066" t="s">
        <v>8226</v>
      </c>
      <c r="M4066" t="s">
        <v>8248</v>
      </c>
      <c r="N4066">
        <v>1430316426</v>
      </c>
      <c r="O4066" s="11">
        <f t="shared" si="254"/>
        <v>42123.588263888887</v>
      </c>
      <c r="P4066">
        <v>1427724426</v>
      </c>
      <c r="Q4066" s="11">
        <f t="shared" si="255"/>
        <v>42093.588263888887</v>
      </c>
      <c r="R4066" t="b">
        <v>0</v>
      </c>
      <c r="S4066" t="b">
        <v>0</v>
      </c>
      <c r="T4066" t="s">
        <v>8271</v>
      </c>
      <c r="U4066" t="s">
        <v>8317</v>
      </c>
      <c r="V4066" t="s">
        <v>8318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v>0.67500000000000004</v>
      </c>
      <c r="G4067" t="s">
        <v>8221</v>
      </c>
      <c r="H4067" t="str">
        <f t="shared" si="252"/>
        <v>null</v>
      </c>
      <c r="I4067">
        <f t="shared" si="253"/>
        <v>4</v>
      </c>
      <c r="J4067">
        <v>4</v>
      </c>
      <c r="K4067" s="6">
        <v>6.75</v>
      </c>
      <c r="L4067" t="s">
        <v>8224</v>
      </c>
      <c r="M4067" t="s">
        <v>8246</v>
      </c>
      <c r="N4067">
        <v>1407883811</v>
      </c>
      <c r="O4067" s="11">
        <f t="shared" si="254"/>
        <v>41863.951516203706</v>
      </c>
      <c r="P4067">
        <v>1405291811</v>
      </c>
      <c r="Q4067" s="11">
        <f t="shared" si="255"/>
        <v>41833.951516203706</v>
      </c>
      <c r="R4067" t="b">
        <v>0</v>
      </c>
      <c r="S4067" t="b">
        <v>0</v>
      </c>
      <c r="T4067" t="s">
        <v>8271</v>
      </c>
      <c r="U4067" t="s">
        <v>8317</v>
      </c>
      <c r="V4067" t="s">
        <v>8318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v>0.16666666666666669</v>
      </c>
      <c r="G4068" t="s">
        <v>8221</v>
      </c>
      <c r="H4068" t="str">
        <f t="shared" si="252"/>
        <v>null</v>
      </c>
      <c r="I4068">
        <f t="shared" si="253"/>
        <v>1</v>
      </c>
      <c r="J4068">
        <v>1</v>
      </c>
      <c r="K4068" s="6">
        <v>25</v>
      </c>
      <c r="L4068" t="s">
        <v>8224</v>
      </c>
      <c r="M4068" t="s">
        <v>8246</v>
      </c>
      <c r="N4068">
        <v>1463619388</v>
      </c>
      <c r="O4068" s="11">
        <f t="shared" si="254"/>
        <v>42509.039212962962</v>
      </c>
      <c r="P4068">
        <v>1461027388</v>
      </c>
      <c r="Q4068" s="11">
        <f t="shared" si="255"/>
        <v>42479.039212962962</v>
      </c>
      <c r="R4068" t="b">
        <v>0</v>
      </c>
      <c r="S4068" t="b">
        <v>0</v>
      </c>
      <c r="T4068" t="s">
        <v>8271</v>
      </c>
      <c r="U4068" t="s">
        <v>8317</v>
      </c>
      <c r="V4068" t="s">
        <v>8318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v>60.9</v>
      </c>
      <c r="G4069" t="s">
        <v>8221</v>
      </c>
      <c r="H4069" t="str">
        <f t="shared" si="252"/>
        <v>null</v>
      </c>
      <c r="I4069">
        <f t="shared" si="253"/>
        <v>17</v>
      </c>
      <c r="J4069">
        <v>17</v>
      </c>
      <c r="K4069" s="6">
        <v>179.11764705882354</v>
      </c>
      <c r="L4069" t="s">
        <v>8224</v>
      </c>
      <c r="M4069" t="s">
        <v>8246</v>
      </c>
      <c r="N4069">
        <v>1443408550</v>
      </c>
      <c r="O4069" s="11">
        <f t="shared" si="254"/>
        <v>42275.117476851854</v>
      </c>
      <c r="P4069">
        <v>1439952550</v>
      </c>
      <c r="Q4069" s="11">
        <f t="shared" si="255"/>
        <v>42235.117476851854</v>
      </c>
      <c r="R4069" t="b">
        <v>0</v>
      </c>
      <c r="S4069" t="b">
        <v>0</v>
      </c>
      <c r="T4069" t="s">
        <v>8271</v>
      </c>
      <c r="U4069" t="s">
        <v>8317</v>
      </c>
      <c r="V4069" t="s">
        <v>8318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v>1</v>
      </c>
      <c r="G4070" t="s">
        <v>8221</v>
      </c>
      <c r="H4070" t="str">
        <f t="shared" si="252"/>
        <v>null</v>
      </c>
      <c r="I4070">
        <f t="shared" si="253"/>
        <v>1</v>
      </c>
      <c r="J4070">
        <v>1</v>
      </c>
      <c r="K4070" s="6">
        <v>34.950000000000003</v>
      </c>
      <c r="L4070" t="s">
        <v>8224</v>
      </c>
      <c r="M4070" t="s">
        <v>8246</v>
      </c>
      <c r="N4070">
        <v>1484348700</v>
      </c>
      <c r="O4070" s="11">
        <f t="shared" si="254"/>
        <v>42748.961805555555</v>
      </c>
      <c r="P4070">
        <v>1481756855</v>
      </c>
      <c r="Q4070" s="11">
        <f t="shared" si="255"/>
        <v>42718.963599537034</v>
      </c>
      <c r="R4070" t="b">
        <v>0</v>
      </c>
      <c r="S4070" t="b">
        <v>0</v>
      </c>
      <c r="T4070" t="s">
        <v>8271</v>
      </c>
      <c r="U4070" t="s">
        <v>8317</v>
      </c>
      <c r="V4070" t="s">
        <v>8318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v>34.4</v>
      </c>
      <c r="G4071" t="s">
        <v>8221</v>
      </c>
      <c r="H4071" t="str">
        <f t="shared" si="252"/>
        <v>null</v>
      </c>
      <c r="I4071">
        <f t="shared" si="253"/>
        <v>13</v>
      </c>
      <c r="J4071">
        <v>13</v>
      </c>
      <c r="K4071" s="6">
        <v>33.07692307692308</v>
      </c>
      <c r="L4071" t="s">
        <v>8225</v>
      </c>
      <c r="M4071" t="s">
        <v>8247</v>
      </c>
      <c r="N4071">
        <v>1425124800</v>
      </c>
      <c r="O4071" s="11">
        <f t="shared" si="254"/>
        <v>42063.5</v>
      </c>
      <c r="P4071">
        <v>1421596356</v>
      </c>
      <c r="Q4071" s="11">
        <f t="shared" si="255"/>
        <v>42022.661527777775</v>
      </c>
      <c r="R4071" t="b">
        <v>0</v>
      </c>
      <c r="S4071" t="b">
        <v>0</v>
      </c>
      <c r="T4071" t="s">
        <v>8271</v>
      </c>
      <c r="U4071" t="s">
        <v>8317</v>
      </c>
      <c r="V4071" t="s">
        <v>8318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v>16.5</v>
      </c>
      <c r="G4072" t="s">
        <v>8221</v>
      </c>
      <c r="H4072" t="str">
        <f t="shared" si="252"/>
        <v>null</v>
      </c>
      <c r="I4072">
        <f t="shared" si="253"/>
        <v>6</v>
      </c>
      <c r="J4072">
        <v>6</v>
      </c>
      <c r="K4072" s="6">
        <v>27.5</v>
      </c>
      <c r="L4072" t="s">
        <v>8224</v>
      </c>
      <c r="M4072" t="s">
        <v>8246</v>
      </c>
      <c r="N4072">
        <v>1425178800</v>
      </c>
      <c r="O4072" s="11">
        <f t="shared" si="254"/>
        <v>42064.125</v>
      </c>
      <c r="P4072">
        <v>1422374420</v>
      </c>
      <c r="Q4072" s="11">
        <f t="shared" si="255"/>
        <v>42031.666898148149</v>
      </c>
      <c r="R4072" t="b">
        <v>0</v>
      </c>
      <c r="S4072" t="b">
        <v>0</v>
      </c>
      <c r="T4072" t="s">
        <v>8271</v>
      </c>
      <c r="U4072" t="s">
        <v>8317</v>
      </c>
      <c r="V4072" t="s">
        <v>8318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v>0</v>
      </c>
      <c r="G4073" t="s">
        <v>8221</v>
      </c>
      <c r="H4073" t="str">
        <f t="shared" si="252"/>
        <v>null</v>
      </c>
      <c r="I4073">
        <f t="shared" si="253"/>
        <v>0</v>
      </c>
      <c r="J4073">
        <v>0</v>
      </c>
      <c r="K4073" s="7">
        <v>0</v>
      </c>
      <c r="L4073" t="s">
        <v>8238</v>
      </c>
      <c r="M4073" t="s">
        <v>8256</v>
      </c>
      <c r="N4073">
        <v>1482779931</v>
      </c>
      <c r="O4073" s="11">
        <f t="shared" si="254"/>
        <v>42730.804756944446</v>
      </c>
      <c r="P4073">
        <v>1480187931</v>
      </c>
      <c r="Q4073" s="11">
        <f t="shared" si="255"/>
        <v>42700.804756944446</v>
      </c>
      <c r="R4073" t="b">
        <v>0</v>
      </c>
      <c r="S4073" t="b">
        <v>0</v>
      </c>
      <c r="T4073" t="s">
        <v>8271</v>
      </c>
      <c r="U4073" t="s">
        <v>8317</v>
      </c>
      <c r="V4073" t="s">
        <v>8318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v>0.4</v>
      </c>
      <c r="G4074" t="s">
        <v>8221</v>
      </c>
      <c r="H4074" t="str">
        <f t="shared" si="252"/>
        <v>null</v>
      </c>
      <c r="I4074">
        <f t="shared" si="253"/>
        <v>2</v>
      </c>
      <c r="J4074">
        <v>2</v>
      </c>
      <c r="K4074" s="6">
        <v>2</v>
      </c>
      <c r="L4074" t="s">
        <v>8225</v>
      </c>
      <c r="M4074" t="s">
        <v>8247</v>
      </c>
      <c r="N4074">
        <v>1408646111</v>
      </c>
      <c r="O4074" s="11">
        <f t="shared" si="254"/>
        <v>41872.77443287037</v>
      </c>
      <c r="P4074">
        <v>1403462111</v>
      </c>
      <c r="Q4074" s="11">
        <f t="shared" si="255"/>
        <v>41812.77443287037</v>
      </c>
      <c r="R4074" t="b">
        <v>0</v>
      </c>
      <c r="S4074" t="b">
        <v>0</v>
      </c>
      <c r="T4074" t="s">
        <v>8271</v>
      </c>
      <c r="U4074" t="s">
        <v>8317</v>
      </c>
      <c r="V4074" t="s">
        <v>8318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v>1.0571428571428572</v>
      </c>
      <c r="G4075" t="s">
        <v>8221</v>
      </c>
      <c r="H4075" t="str">
        <f t="shared" si="252"/>
        <v>null</v>
      </c>
      <c r="I4075">
        <f t="shared" si="253"/>
        <v>2</v>
      </c>
      <c r="J4075">
        <v>2</v>
      </c>
      <c r="K4075" s="6">
        <v>18.5</v>
      </c>
      <c r="L4075" t="s">
        <v>8224</v>
      </c>
      <c r="M4075" t="s">
        <v>8246</v>
      </c>
      <c r="N4075">
        <v>1431144000</v>
      </c>
      <c r="O4075" s="11">
        <f t="shared" si="254"/>
        <v>42133.166666666672</v>
      </c>
      <c r="P4075">
        <v>1426407426</v>
      </c>
      <c r="Q4075" s="11">
        <f t="shared" si="255"/>
        <v>42078.34520833334</v>
      </c>
      <c r="R4075" t="b">
        <v>0</v>
      </c>
      <c r="S4075" t="b">
        <v>0</v>
      </c>
      <c r="T4075" t="s">
        <v>8271</v>
      </c>
      <c r="U4075" t="s">
        <v>8317</v>
      </c>
      <c r="V4075" t="s">
        <v>8318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v>26.727272727272727</v>
      </c>
      <c r="G4076" t="s">
        <v>8221</v>
      </c>
      <c r="H4076" t="str">
        <f t="shared" si="252"/>
        <v>null</v>
      </c>
      <c r="I4076">
        <f t="shared" si="253"/>
        <v>21</v>
      </c>
      <c r="J4076">
        <v>21</v>
      </c>
      <c r="K4076" s="6">
        <v>35</v>
      </c>
      <c r="L4076" t="s">
        <v>8225</v>
      </c>
      <c r="M4076" t="s">
        <v>8247</v>
      </c>
      <c r="N4076">
        <v>1446732975</v>
      </c>
      <c r="O4076" s="11">
        <f t="shared" si="254"/>
        <v>42313.594618055555</v>
      </c>
      <c r="P4076">
        <v>1444137375</v>
      </c>
      <c r="Q4076" s="11">
        <f t="shared" si="255"/>
        <v>42283.552951388891</v>
      </c>
      <c r="R4076" t="b">
        <v>0</v>
      </c>
      <c r="S4076" t="b">
        <v>0</v>
      </c>
      <c r="T4076" t="s">
        <v>8271</v>
      </c>
      <c r="U4076" t="s">
        <v>8317</v>
      </c>
      <c r="V4076" t="s">
        <v>8318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v>28.799999999999997</v>
      </c>
      <c r="G4077" t="s">
        <v>8221</v>
      </c>
      <c r="H4077" t="str">
        <f t="shared" si="252"/>
        <v>null</v>
      </c>
      <c r="I4077">
        <f t="shared" si="253"/>
        <v>13</v>
      </c>
      <c r="J4077">
        <v>13</v>
      </c>
      <c r="K4077" s="6">
        <v>44.307692307692307</v>
      </c>
      <c r="L4077" t="s">
        <v>8225</v>
      </c>
      <c r="M4077" t="s">
        <v>8247</v>
      </c>
      <c r="N4077">
        <v>1404149280</v>
      </c>
      <c r="O4077" s="11">
        <f t="shared" si="254"/>
        <v>41820.727777777778</v>
      </c>
      <c r="P4077">
        <v>1400547969</v>
      </c>
      <c r="Q4077" s="11">
        <f t="shared" si="255"/>
        <v>41779.045937499999</v>
      </c>
      <c r="R4077" t="b">
        <v>0</v>
      </c>
      <c r="S4077" t="b">
        <v>0</v>
      </c>
      <c r="T4077" t="s">
        <v>8271</v>
      </c>
      <c r="U4077" t="s">
        <v>8317</v>
      </c>
      <c r="V4077" t="s">
        <v>8318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v>0</v>
      </c>
      <c r="G4078" t="s">
        <v>8221</v>
      </c>
      <c r="H4078" t="str">
        <f t="shared" si="252"/>
        <v>null</v>
      </c>
      <c r="I4078">
        <f t="shared" si="253"/>
        <v>0</v>
      </c>
      <c r="J4078">
        <v>0</v>
      </c>
      <c r="K4078" s="7">
        <v>0</v>
      </c>
      <c r="L4078" t="s">
        <v>8224</v>
      </c>
      <c r="M4078" t="s">
        <v>8246</v>
      </c>
      <c r="N4078">
        <v>1413921060</v>
      </c>
      <c r="O4078" s="11">
        <f t="shared" si="254"/>
        <v>41933.82708333333</v>
      </c>
      <c r="P4078">
        <v>1411499149</v>
      </c>
      <c r="Q4078" s="11">
        <f t="shared" si="255"/>
        <v>41905.795706018522</v>
      </c>
      <c r="R4078" t="b">
        <v>0</v>
      </c>
      <c r="S4078" t="b">
        <v>0</v>
      </c>
      <c r="T4078" t="s">
        <v>8271</v>
      </c>
      <c r="U4078" t="s">
        <v>8317</v>
      </c>
      <c r="V4078" t="s">
        <v>8318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v>8.9</v>
      </c>
      <c r="G4079" t="s">
        <v>8221</v>
      </c>
      <c r="H4079" t="str">
        <f t="shared" si="252"/>
        <v>null</v>
      </c>
      <c r="I4079">
        <f t="shared" si="253"/>
        <v>6</v>
      </c>
      <c r="J4079">
        <v>6</v>
      </c>
      <c r="K4079" s="6">
        <v>222.5</v>
      </c>
      <c r="L4079" t="s">
        <v>8224</v>
      </c>
      <c r="M4079" t="s">
        <v>8246</v>
      </c>
      <c r="N4079">
        <v>1482339794</v>
      </c>
      <c r="O4079" s="11">
        <f t="shared" si="254"/>
        <v>42725.7105787037</v>
      </c>
      <c r="P4079">
        <v>1479747794</v>
      </c>
      <c r="Q4079" s="11">
        <f t="shared" si="255"/>
        <v>42695.7105787037</v>
      </c>
      <c r="R4079" t="b">
        <v>0</v>
      </c>
      <c r="S4079" t="b">
        <v>0</v>
      </c>
      <c r="T4079" t="s">
        <v>8271</v>
      </c>
      <c r="U4079" t="s">
        <v>8317</v>
      </c>
      <c r="V4079" t="s">
        <v>8318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v>0</v>
      </c>
      <c r="G4080" t="s">
        <v>8221</v>
      </c>
      <c r="H4080" t="str">
        <f t="shared" si="252"/>
        <v>null</v>
      </c>
      <c r="I4080">
        <f t="shared" si="253"/>
        <v>0</v>
      </c>
      <c r="J4080">
        <v>0</v>
      </c>
      <c r="K4080" s="7">
        <v>0</v>
      </c>
      <c r="L4080" t="s">
        <v>8225</v>
      </c>
      <c r="M4080" t="s">
        <v>8247</v>
      </c>
      <c r="N4080">
        <v>1485543242</v>
      </c>
      <c r="O4080" s="11">
        <f t="shared" si="254"/>
        <v>42762.787523148145</v>
      </c>
      <c r="P4080">
        <v>1482951242</v>
      </c>
      <c r="Q4080" s="11">
        <f t="shared" si="255"/>
        <v>42732.787523148145</v>
      </c>
      <c r="R4080" t="b">
        <v>0</v>
      </c>
      <c r="S4080" t="b">
        <v>0</v>
      </c>
      <c r="T4080" t="s">
        <v>8271</v>
      </c>
      <c r="U4080" t="s">
        <v>8317</v>
      </c>
      <c r="V4080" t="s">
        <v>8318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v>0.16666666666666669</v>
      </c>
      <c r="G4081" t="s">
        <v>8221</v>
      </c>
      <c r="H4081" t="str">
        <f t="shared" si="252"/>
        <v>null</v>
      </c>
      <c r="I4081">
        <f t="shared" si="253"/>
        <v>1</v>
      </c>
      <c r="J4081">
        <v>1</v>
      </c>
      <c r="K4081" s="6">
        <v>5</v>
      </c>
      <c r="L4081" t="s">
        <v>8224</v>
      </c>
      <c r="M4081" t="s">
        <v>8246</v>
      </c>
      <c r="N4081">
        <v>1466375521</v>
      </c>
      <c r="O4081" s="11">
        <f t="shared" si="254"/>
        <v>42540.938900462963</v>
      </c>
      <c r="P4081">
        <v>1463783521</v>
      </c>
      <c r="Q4081" s="11">
        <f t="shared" si="255"/>
        <v>42510.938900462963</v>
      </c>
      <c r="R4081" t="b">
        <v>0</v>
      </c>
      <c r="S4081" t="b">
        <v>0</v>
      </c>
      <c r="T4081" t="s">
        <v>8271</v>
      </c>
      <c r="U4081" t="s">
        <v>8317</v>
      </c>
      <c r="V4081" t="s">
        <v>8318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v>0</v>
      </c>
      <c r="G4082" t="s">
        <v>8221</v>
      </c>
      <c r="H4082" t="str">
        <f t="shared" si="252"/>
        <v>null</v>
      </c>
      <c r="I4082">
        <f t="shared" si="253"/>
        <v>0</v>
      </c>
      <c r="J4082">
        <v>0</v>
      </c>
      <c r="K4082" s="7">
        <v>0</v>
      </c>
      <c r="L4082" t="s">
        <v>8224</v>
      </c>
      <c r="M4082" t="s">
        <v>8246</v>
      </c>
      <c r="N4082">
        <v>1465930440</v>
      </c>
      <c r="O4082" s="11">
        <f t="shared" si="254"/>
        <v>42535.787500000006</v>
      </c>
      <c r="P4082">
        <v>1463849116</v>
      </c>
      <c r="Q4082" s="11">
        <f t="shared" si="255"/>
        <v>42511.698101851856</v>
      </c>
      <c r="R4082" t="b">
        <v>0</v>
      </c>
      <c r="S4082" t="b">
        <v>0</v>
      </c>
      <c r="T4082" t="s">
        <v>8271</v>
      </c>
      <c r="U4082" t="s">
        <v>8317</v>
      </c>
      <c r="V4082" t="s">
        <v>8318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v>15.737410071942445</v>
      </c>
      <c r="G4083" t="s">
        <v>8221</v>
      </c>
      <c r="H4083" t="str">
        <f t="shared" si="252"/>
        <v>null</v>
      </c>
      <c r="I4083">
        <f t="shared" si="253"/>
        <v>12</v>
      </c>
      <c r="J4083">
        <v>12</v>
      </c>
      <c r="K4083" s="6">
        <v>29.166666666666668</v>
      </c>
      <c r="L4083" t="s">
        <v>8224</v>
      </c>
      <c r="M4083" t="s">
        <v>8246</v>
      </c>
      <c r="N4083">
        <v>1425819425</v>
      </c>
      <c r="O4083" s="11">
        <f t="shared" si="254"/>
        <v>42071.539641203708</v>
      </c>
      <c r="P4083">
        <v>1423231025</v>
      </c>
      <c r="Q4083" s="11">
        <f t="shared" si="255"/>
        <v>42041.581307870365</v>
      </c>
      <c r="R4083" t="b">
        <v>0</v>
      </c>
      <c r="S4083" t="b">
        <v>0</v>
      </c>
      <c r="T4083" t="s">
        <v>8271</v>
      </c>
      <c r="U4083" t="s">
        <v>8317</v>
      </c>
      <c r="V4083" t="s">
        <v>8318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v>2</v>
      </c>
      <c r="G4084" t="s">
        <v>8221</v>
      </c>
      <c r="H4084" t="str">
        <f t="shared" si="252"/>
        <v>null</v>
      </c>
      <c r="I4084">
        <f t="shared" si="253"/>
        <v>2</v>
      </c>
      <c r="J4084">
        <v>2</v>
      </c>
      <c r="K4084" s="6">
        <v>1.5</v>
      </c>
      <c r="L4084" t="s">
        <v>8224</v>
      </c>
      <c r="M4084" t="s">
        <v>8246</v>
      </c>
      <c r="N4084">
        <v>1447542000</v>
      </c>
      <c r="O4084" s="11">
        <f t="shared" si="254"/>
        <v>42322.958333333328</v>
      </c>
      <c r="P4084">
        <v>1446179553</v>
      </c>
      <c r="Q4084" s="11">
        <f t="shared" si="255"/>
        <v>42307.189270833333</v>
      </c>
      <c r="R4084" t="b">
        <v>0</v>
      </c>
      <c r="S4084" t="b">
        <v>0</v>
      </c>
      <c r="T4084" t="s">
        <v>8271</v>
      </c>
      <c r="U4084" t="s">
        <v>8317</v>
      </c>
      <c r="V4084" t="s">
        <v>8318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v>21.685714285714287</v>
      </c>
      <c r="G4085" t="s">
        <v>8221</v>
      </c>
      <c r="H4085" t="str">
        <f t="shared" si="252"/>
        <v>null</v>
      </c>
      <c r="I4085">
        <f t="shared" si="253"/>
        <v>6</v>
      </c>
      <c r="J4085">
        <v>6</v>
      </c>
      <c r="K4085" s="6">
        <v>126.5</v>
      </c>
      <c r="L4085" t="s">
        <v>8224</v>
      </c>
      <c r="M4085" t="s">
        <v>8246</v>
      </c>
      <c r="N4085">
        <v>1452795416</v>
      </c>
      <c r="O4085" s="11">
        <f t="shared" si="254"/>
        <v>42383.761759259258</v>
      </c>
      <c r="P4085">
        <v>1450203416</v>
      </c>
      <c r="Q4085" s="11">
        <f t="shared" si="255"/>
        <v>42353.761759259258</v>
      </c>
      <c r="R4085" t="b">
        <v>0</v>
      </c>
      <c r="S4085" t="b">
        <v>0</v>
      </c>
      <c r="T4085" t="s">
        <v>8271</v>
      </c>
      <c r="U4085" t="s">
        <v>8317</v>
      </c>
      <c r="V4085" t="s">
        <v>8318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v>0.33333333333333337</v>
      </c>
      <c r="G4086" t="s">
        <v>8221</v>
      </c>
      <c r="H4086" t="str">
        <f t="shared" si="252"/>
        <v>null</v>
      </c>
      <c r="I4086">
        <f t="shared" si="253"/>
        <v>1</v>
      </c>
      <c r="J4086">
        <v>1</v>
      </c>
      <c r="K4086" s="6">
        <v>10</v>
      </c>
      <c r="L4086" t="s">
        <v>8237</v>
      </c>
      <c r="M4086" t="s">
        <v>8249</v>
      </c>
      <c r="N4086">
        <v>1476008906</v>
      </c>
      <c r="O4086" s="11">
        <f t="shared" si="254"/>
        <v>42652.436412037037</v>
      </c>
      <c r="P4086">
        <v>1473416906</v>
      </c>
      <c r="Q4086" s="11">
        <f t="shared" si="255"/>
        <v>42622.436412037037</v>
      </c>
      <c r="R4086" t="b">
        <v>0</v>
      </c>
      <c r="S4086" t="b">
        <v>0</v>
      </c>
      <c r="T4086" t="s">
        <v>8271</v>
      </c>
      <c r="U4086" t="s">
        <v>8317</v>
      </c>
      <c r="V4086" t="s">
        <v>8318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v>0.2857142857142857</v>
      </c>
      <c r="G4087" t="s">
        <v>8221</v>
      </c>
      <c r="H4087" t="str">
        <f t="shared" si="252"/>
        <v>null</v>
      </c>
      <c r="I4087">
        <f t="shared" si="253"/>
        <v>1</v>
      </c>
      <c r="J4087">
        <v>1</v>
      </c>
      <c r="K4087" s="6">
        <v>10</v>
      </c>
      <c r="L4087" t="s">
        <v>8224</v>
      </c>
      <c r="M4087" t="s">
        <v>8246</v>
      </c>
      <c r="N4087">
        <v>1427169540</v>
      </c>
      <c r="O4087" s="11">
        <f t="shared" si="254"/>
        <v>42087.165972222225</v>
      </c>
      <c r="P4087">
        <v>1424701775</v>
      </c>
      <c r="Q4087" s="11">
        <f t="shared" si="255"/>
        <v>42058.603877314818</v>
      </c>
      <c r="R4087" t="b">
        <v>0</v>
      </c>
      <c r="S4087" t="b">
        <v>0</v>
      </c>
      <c r="T4087" t="s">
        <v>8271</v>
      </c>
      <c r="U4087" t="s">
        <v>8317</v>
      </c>
      <c r="V4087" t="s">
        <v>8318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v>4.7</v>
      </c>
      <c r="G4088" t="s">
        <v>8221</v>
      </c>
      <c r="H4088" t="str">
        <f t="shared" si="252"/>
        <v>null</v>
      </c>
      <c r="I4088">
        <f t="shared" si="253"/>
        <v>5</v>
      </c>
      <c r="J4088">
        <v>5</v>
      </c>
      <c r="K4088" s="6">
        <v>9.4</v>
      </c>
      <c r="L4088" t="s">
        <v>8224</v>
      </c>
      <c r="M4088" t="s">
        <v>8246</v>
      </c>
      <c r="N4088">
        <v>1448078400</v>
      </c>
      <c r="O4088" s="11">
        <f t="shared" si="254"/>
        <v>42329.166666666672</v>
      </c>
      <c r="P4088">
        <v>1445985299</v>
      </c>
      <c r="Q4088" s="11">
        <f t="shared" si="255"/>
        <v>42304.940960648149</v>
      </c>
      <c r="R4088" t="b">
        <v>0</v>
      </c>
      <c r="S4088" t="b">
        <v>0</v>
      </c>
      <c r="T4088" t="s">
        <v>8271</v>
      </c>
      <c r="U4088" t="s">
        <v>8317</v>
      </c>
      <c r="V4088" t="s">
        <v>8318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v>0</v>
      </c>
      <c r="G4089" t="s">
        <v>8221</v>
      </c>
      <c r="H4089" t="str">
        <f t="shared" si="252"/>
        <v>null</v>
      </c>
      <c r="I4089">
        <f t="shared" si="253"/>
        <v>0</v>
      </c>
      <c r="J4089">
        <v>0</v>
      </c>
      <c r="K4089" s="7">
        <v>0</v>
      </c>
      <c r="L4089" t="s">
        <v>8224</v>
      </c>
      <c r="M4089" t="s">
        <v>8246</v>
      </c>
      <c r="N4089">
        <v>1468777786</v>
      </c>
      <c r="O4089" s="11">
        <f t="shared" si="254"/>
        <v>42568.742893518516</v>
      </c>
      <c r="P4089">
        <v>1466185786</v>
      </c>
      <c r="Q4089" s="11">
        <f t="shared" si="255"/>
        <v>42538.742893518516</v>
      </c>
      <c r="R4089" t="b">
        <v>0</v>
      </c>
      <c r="S4089" t="b">
        <v>0</v>
      </c>
      <c r="T4089" t="s">
        <v>8271</v>
      </c>
      <c r="U4089" t="s">
        <v>8317</v>
      </c>
      <c r="V4089" t="s">
        <v>8318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v>10.8</v>
      </c>
      <c r="G4090" t="s">
        <v>8221</v>
      </c>
      <c r="H4090" t="str">
        <f t="shared" si="252"/>
        <v>null</v>
      </c>
      <c r="I4090">
        <f t="shared" si="253"/>
        <v>3</v>
      </c>
      <c r="J4090">
        <v>3</v>
      </c>
      <c r="K4090" s="6">
        <v>72</v>
      </c>
      <c r="L4090" t="s">
        <v>8225</v>
      </c>
      <c r="M4090" t="s">
        <v>8247</v>
      </c>
      <c r="N4090">
        <v>1421403960</v>
      </c>
      <c r="O4090" s="11">
        <f t="shared" si="254"/>
        <v>42020.434722222228</v>
      </c>
      <c r="P4090">
        <v>1418827324</v>
      </c>
      <c r="Q4090" s="11">
        <f t="shared" si="255"/>
        <v>41990.612546296295</v>
      </c>
      <c r="R4090" t="b">
        <v>0</v>
      </c>
      <c r="S4090" t="b">
        <v>0</v>
      </c>
      <c r="T4090" t="s">
        <v>8271</v>
      </c>
      <c r="U4090" t="s">
        <v>8317</v>
      </c>
      <c r="V4090" t="s">
        <v>8318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v>4.8</v>
      </c>
      <c r="G4091" t="s">
        <v>8221</v>
      </c>
      <c r="H4091" t="str">
        <f t="shared" si="252"/>
        <v>null</v>
      </c>
      <c r="I4091">
        <f t="shared" si="253"/>
        <v>8</v>
      </c>
      <c r="J4091">
        <v>8</v>
      </c>
      <c r="K4091" s="6">
        <v>30</v>
      </c>
      <c r="L4091" t="s">
        <v>8224</v>
      </c>
      <c r="M4091" t="s">
        <v>8246</v>
      </c>
      <c r="N4091">
        <v>1433093700</v>
      </c>
      <c r="O4091" s="11">
        <f t="shared" si="254"/>
        <v>42155.732638888891</v>
      </c>
      <c r="P4091">
        <v>1430242488</v>
      </c>
      <c r="Q4091" s="11">
        <f t="shared" si="255"/>
        <v>42122.732499999998</v>
      </c>
      <c r="R4091" t="b">
        <v>0</v>
      </c>
      <c r="S4091" t="b">
        <v>0</v>
      </c>
      <c r="T4091" t="s">
        <v>8271</v>
      </c>
      <c r="U4091" t="s">
        <v>8317</v>
      </c>
      <c r="V4091" t="s">
        <v>8318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v>3.2</v>
      </c>
      <c r="G4092" t="s">
        <v>8221</v>
      </c>
      <c r="H4092" t="str">
        <f t="shared" si="252"/>
        <v>null</v>
      </c>
      <c r="I4092">
        <f t="shared" si="253"/>
        <v>3</v>
      </c>
      <c r="J4092">
        <v>3</v>
      </c>
      <c r="K4092" s="6">
        <v>10.666666666666666</v>
      </c>
      <c r="L4092" t="s">
        <v>8224</v>
      </c>
      <c r="M4092" t="s">
        <v>8246</v>
      </c>
      <c r="N4092">
        <v>1438959600</v>
      </c>
      <c r="O4092" s="11">
        <f t="shared" si="254"/>
        <v>42223.625</v>
      </c>
      <c r="P4092">
        <v>1437754137</v>
      </c>
      <c r="Q4092" s="11">
        <f t="shared" si="255"/>
        <v>42209.67288194444</v>
      </c>
      <c r="R4092" t="b">
        <v>0</v>
      </c>
      <c r="S4092" t="b">
        <v>0</v>
      </c>
      <c r="T4092" t="s">
        <v>8271</v>
      </c>
      <c r="U4092" t="s">
        <v>8317</v>
      </c>
      <c r="V4092" t="s">
        <v>8318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v>12.75</v>
      </c>
      <c r="G4093" t="s">
        <v>8221</v>
      </c>
      <c r="H4093" t="str">
        <f t="shared" si="252"/>
        <v>null</v>
      </c>
      <c r="I4093">
        <f t="shared" si="253"/>
        <v>8</v>
      </c>
      <c r="J4093">
        <v>8</v>
      </c>
      <c r="K4093" s="6">
        <v>25.5</v>
      </c>
      <c r="L4093" t="s">
        <v>8224</v>
      </c>
      <c r="M4093" t="s">
        <v>8246</v>
      </c>
      <c r="N4093">
        <v>1421410151</v>
      </c>
      <c r="O4093" s="11">
        <f t="shared" si="254"/>
        <v>42020.506377314814</v>
      </c>
      <c r="P4093">
        <v>1418818151</v>
      </c>
      <c r="Q4093" s="11">
        <f t="shared" si="255"/>
        <v>41990.506377314814</v>
      </c>
      <c r="R4093" t="b">
        <v>0</v>
      </c>
      <c r="S4093" t="b">
        <v>0</v>
      </c>
      <c r="T4093" t="s">
        <v>8271</v>
      </c>
      <c r="U4093" t="s">
        <v>8317</v>
      </c>
      <c r="V4093" t="s">
        <v>8318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v>1.8181818181818181E-2</v>
      </c>
      <c r="G4094" t="s">
        <v>8221</v>
      </c>
      <c r="H4094" t="str">
        <f t="shared" si="252"/>
        <v>null</v>
      </c>
      <c r="I4094">
        <f t="shared" si="253"/>
        <v>1</v>
      </c>
      <c r="J4094">
        <v>1</v>
      </c>
      <c r="K4094" s="6">
        <v>20</v>
      </c>
      <c r="L4094" t="s">
        <v>8224</v>
      </c>
      <c r="M4094" t="s">
        <v>8246</v>
      </c>
      <c r="N4094">
        <v>1428205247</v>
      </c>
      <c r="O4094" s="11">
        <f t="shared" si="254"/>
        <v>42099.153321759266</v>
      </c>
      <c r="P4094">
        <v>1423024847</v>
      </c>
      <c r="Q4094" s="11">
        <f t="shared" si="255"/>
        <v>42039.194988425923</v>
      </c>
      <c r="R4094" t="b">
        <v>0</v>
      </c>
      <c r="S4094" t="b">
        <v>0</v>
      </c>
      <c r="T4094" t="s">
        <v>8271</v>
      </c>
      <c r="U4094" t="s">
        <v>8317</v>
      </c>
      <c r="V4094" t="s">
        <v>8318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v>2.4</v>
      </c>
      <c r="G4095" t="s">
        <v>8221</v>
      </c>
      <c r="H4095" t="str">
        <f t="shared" si="252"/>
        <v>null</v>
      </c>
      <c r="I4095">
        <f t="shared" si="253"/>
        <v>4</v>
      </c>
      <c r="J4095">
        <v>4</v>
      </c>
      <c r="K4095" s="6">
        <v>15</v>
      </c>
      <c r="L4095" t="s">
        <v>8225</v>
      </c>
      <c r="M4095" t="s">
        <v>8247</v>
      </c>
      <c r="N4095">
        <v>1440272093</v>
      </c>
      <c r="O4095" s="11">
        <f t="shared" si="254"/>
        <v>42238.815891203703</v>
      </c>
      <c r="P4095">
        <v>1435088093</v>
      </c>
      <c r="Q4095" s="11">
        <f t="shared" si="255"/>
        <v>42178.815891203703</v>
      </c>
      <c r="R4095" t="b">
        <v>0</v>
      </c>
      <c r="S4095" t="b">
        <v>0</v>
      </c>
      <c r="T4095" t="s">
        <v>8271</v>
      </c>
      <c r="U4095" t="s">
        <v>8317</v>
      </c>
      <c r="V4095" t="s">
        <v>8318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v>36.5</v>
      </c>
      <c r="G4096" t="s">
        <v>8221</v>
      </c>
      <c r="H4096" t="str">
        <f t="shared" si="252"/>
        <v>null</v>
      </c>
      <c r="I4096">
        <f t="shared" si="253"/>
        <v>8</v>
      </c>
      <c r="J4096">
        <v>8</v>
      </c>
      <c r="K4096" s="6">
        <v>91.25</v>
      </c>
      <c r="L4096" t="s">
        <v>8224</v>
      </c>
      <c r="M4096" t="s">
        <v>8246</v>
      </c>
      <c r="N4096">
        <v>1413953940</v>
      </c>
      <c r="O4096" s="11">
        <f t="shared" si="254"/>
        <v>41934.207638888889</v>
      </c>
      <c r="P4096">
        <v>1410141900</v>
      </c>
      <c r="Q4096" s="11">
        <f t="shared" si="255"/>
        <v>41890.086805555555</v>
      </c>
      <c r="R4096" t="b">
        <v>0</v>
      </c>
      <c r="S4096" t="b">
        <v>0</v>
      </c>
      <c r="T4096" t="s">
        <v>8271</v>
      </c>
      <c r="U4096" t="s">
        <v>8317</v>
      </c>
      <c r="V4096" t="s">
        <v>8318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v>2.666666666666667</v>
      </c>
      <c r="G4097" t="s">
        <v>8221</v>
      </c>
      <c r="H4097" t="str">
        <f t="shared" si="252"/>
        <v>null</v>
      </c>
      <c r="I4097">
        <f t="shared" si="253"/>
        <v>1</v>
      </c>
      <c r="J4097">
        <v>1</v>
      </c>
      <c r="K4097" s="6">
        <v>800</v>
      </c>
      <c r="L4097" t="s">
        <v>8238</v>
      </c>
      <c r="M4097" t="s">
        <v>8256</v>
      </c>
      <c r="N4097">
        <v>1482108350</v>
      </c>
      <c r="O4097" s="11">
        <f t="shared" si="254"/>
        <v>42723.031828703708</v>
      </c>
      <c r="P4097">
        <v>1479516350</v>
      </c>
      <c r="Q4097" s="11">
        <f t="shared" si="255"/>
        <v>42693.031828703708</v>
      </c>
      <c r="R4097" t="b">
        <v>0</v>
      </c>
      <c r="S4097" t="b">
        <v>0</v>
      </c>
      <c r="T4097" t="s">
        <v>8271</v>
      </c>
      <c r="U4097" t="s">
        <v>8317</v>
      </c>
      <c r="V4097" t="s">
        <v>8318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v>11.428571428571429</v>
      </c>
      <c r="G4098" t="s">
        <v>8221</v>
      </c>
      <c r="H4098" t="str">
        <f t="shared" ref="H4098:H4115" si="256">IF(G4098="successful",J4098,"null")</f>
        <v>null</v>
      </c>
      <c r="I4098">
        <f t="shared" si="253"/>
        <v>5</v>
      </c>
      <c r="J4098">
        <v>5</v>
      </c>
      <c r="K4098" s="6">
        <v>80</v>
      </c>
      <c r="L4098" t="s">
        <v>8225</v>
      </c>
      <c r="M4098" t="s">
        <v>8247</v>
      </c>
      <c r="N4098">
        <v>1488271860</v>
      </c>
      <c r="O4098" s="11">
        <f t="shared" si="254"/>
        <v>42794.368749999994</v>
      </c>
      <c r="P4098">
        <v>1484484219</v>
      </c>
      <c r="Q4098" s="11">
        <f t="shared" si="255"/>
        <v>42750.530312499999</v>
      </c>
      <c r="R4098" t="b">
        <v>0</v>
      </c>
      <c r="S4098" t="b">
        <v>0</v>
      </c>
      <c r="T4098" t="s">
        <v>8271</v>
      </c>
      <c r="U4098" t="s">
        <v>8317</v>
      </c>
      <c r="V4098" t="s">
        <v>8318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v>0</v>
      </c>
      <c r="G4099" t="s">
        <v>8221</v>
      </c>
      <c r="H4099" t="str">
        <f t="shared" si="256"/>
        <v>null</v>
      </c>
      <c r="I4099">
        <f t="shared" ref="I4099:I4115" si="257">IF(G4099="failed",J4099,"null")</f>
        <v>0</v>
      </c>
      <c r="J4099">
        <v>0</v>
      </c>
      <c r="K4099" s="7">
        <v>0</v>
      </c>
      <c r="L4099" t="s">
        <v>8225</v>
      </c>
      <c r="M4099" t="s">
        <v>8247</v>
      </c>
      <c r="N4099">
        <v>1454284500</v>
      </c>
      <c r="O4099" s="11">
        <f t="shared" ref="O4099:O4115" si="258">(((N4099/60)/60/24)+DATE(1970,1,1))</f>
        <v>42400.996527777781</v>
      </c>
      <c r="P4099">
        <v>1449431237</v>
      </c>
      <c r="Q4099" s="11">
        <f t="shared" ref="Q4099:Q4115" si="259">(((P4099/60)/60/24)+DATE(1970,1,1))</f>
        <v>42344.824502314819</v>
      </c>
      <c r="R4099" t="b">
        <v>0</v>
      </c>
      <c r="S4099" t="b">
        <v>0</v>
      </c>
      <c r="T4099" t="s">
        <v>8271</v>
      </c>
      <c r="U4099" t="s">
        <v>8317</v>
      </c>
      <c r="V4099" t="s">
        <v>8318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v>0</v>
      </c>
      <c r="G4100" t="s">
        <v>8221</v>
      </c>
      <c r="H4100" t="str">
        <f t="shared" si="256"/>
        <v>null</v>
      </c>
      <c r="I4100">
        <f t="shared" si="257"/>
        <v>0</v>
      </c>
      <c r="J4100">
        <v>0</v>
      </c>
      <c r="K4100" s="7">
        <v>0</v>
      </c>
      <c r="L4100" t="s">
        <v>8224</v>
      </c>
      <c r="M4100" t="s">
        <v>8246</v>
      </c>
      <c r="N4100">
        <v>1465060797</v>
      </c>
      <c r="O4100" s="11">
        <f t="shared" si="258"/>
        <v>42525.722187499996</v>
      </c>
      <c r="P4100">
        <v>1462468797</v>
      </c>
      <c r="Q4100" s="11">
        <f t="shared" si="259"/>
        <v>42495.722187499996</v>
      </c>
      <c r="R4100" t="b">
        <v>0</v>
      </c>
      <c r="S4100" t="b">
        <v>0</v>
      </c>
      <c r="T4100" t="s">
        <v>8271</v>
      </c>
      <c r="U4100" t="s">
        <v>8317</v>
      </c>
      <c r="V4100" t="s">
        <v>8318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v>1.1111111111111112</v>
      </c>
      <c r="G4101" t="s">
        <v>8221</v>
      </c>
      <c r="H4101" t="str">
        <f t="shared" si="256"/>
        <v>null</v>
      </c>
      <c r="I4101">
        <f t="shared" si="257"/>
        <v>1</v>
      </c>
      <c r="J4101">
        <v>1</v>
      </c>
      <c r="K4101" s="6">
        <v>50</v>
      </c>
      <c r="L4101" t="s">
        <v>8224</v>
      </c>
      <c r="M4101" t="s">
        <v>8246</v>
      </c>
      <c r="N4101">
        <v>1472847873</v>
      </c>
      <c r="O4101" s="11">
        <f t="shared" si="258"/>
        <v>42615.850381944445</v>
      </c>
      <c r="P4101">
        <v>1468959873</v>
      </c>
      <c r="Q4101" s="11">
        <f t="shared" si="259"/>
        <v>42570.850381944445</v>
      </c>
      <c r="R4101" t="b">
        <v>0</v>
      </c>
      <c r="S4101" t="b">
        <v>0</v>
      </c>
      <c r="T4101" t="s">
        <v>8271</v>
      </c>
      <c r="U4101" t="s">
        <v>8317</v>
      </c>
      <c r="V4101" t="s">
        <v>8318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v>0</v>
      </c>
      <c r="G4102" t="s">
        <v>8221</v>
      </c>
      <c r="H4102" t="str">
        <f t="shared" si="256"/>
        <v>null</v>
      </c>
      <c r="I4102">
        <f t="shared" si="257"/>
        <v>0</v>
      </c>
      <c r="J4102">
        <v>0</v>
      </c>
      <c r="K4102" s="7">
        <v>0</v>
      </c>
      <c r="L4102" t="s">
        <v>8224</v>
      </c>
      <c r="M4102" t="s">
        <v>8246</v>
      </c>
      <c r="N4102">
        <v>1414205990</v>
      </c>
      <c r="O4102" s="11">
        <f t="shared" si="258"/>
        <v>41937.124884259261</v>
      </c>
      <c r="P4102">
        <v>1413341990</v>
      </c>
      <c r="Q4102" s="11">
        <f t="shared" si="259"/>
        <v>41927.124884259261</v>
      </c>
      <c r="R4102" t="b">
        <v>0</v>
      </c>
      <c r="S4102" t="b">
        <v>0</v>
      </c>
      <c r="T4102" t="s">
        <v>8271</v>
      </c>
      <c r="U4102" t="s">
        <v>8317</v>
      </c>
      <c r="V4102" t="s">
        <v>8318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v>0</v>
      </c>
      <c r="G4103" t="s">
        <v>8221</v>
      </c>
      <c r="H4103" t="str">
        <f t="shared" si="256"/>
        <v>null</v>
      </c>
      <c r="I4103">
        <f t="shared" si="257"/>
        <v>0</v>
      </c>
      <c r="J4103">
        <v>0</v>
      </c>
      <c r="K4103" s="7">
        <v>0</v>
      </c>
      <c r="L4103" t="s">
        <v>8224</v>
      </c>
      <c r="M4103" t="s">
        <v>8246</v>
      </c>
      <c r="N4103">
        <v>1485380482</v>
      </c>
      <c r="O4103" s="11">
        <f t="shared" si="258"/>
        <v>42760.903726851851</v>
      </c>
      <c r="P4103">
        <v>1482788482</v>
      </c>
      <c r="Q4103" s="11">
        <f t="shared" si="259"/>
        <v>42730.903726851851</v>
      </c>
      <c r="R4103" t="b">
        <v>0</v>
      </c>
      <c r="S4103" t="b">
        <v>0</v>
      </c>
      <c r="T4103" t="s">
        <v>8271</v>
      </c>
      <c r="U4103" t="s">
        <v>8317</v>
      </c>
      <c r="V4103" t="s">
        <v>8318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v>27.400000000000002</v>
      </c>
      <c r="G4104" t="s">
        <v>8221</v>
      </c>
      <c r="H4104" t="str">
        <f t="shared" si="256"/>
        <v>null</v>
      </c>
      <c r="I4104">
        <f t="shared" si="257"/>
        <v>6</v>
      </c>
      <c r="J4104">
        <v>6</v>
      </c>
      <c r="K4104" s="6">
        <v>22.833333333333332</v>
      </c>
      <c r="L4104" t="s">
        <v>8224</v>
      </c>
      <c r="M4104" t="s">
        <v>8246</v>
      </c>
      <c r="N4104">
        <v>1463343673</v>
      </c>
      <c r="O4104" s="11">
        <f t="shared" si="258"/>
        <v>42505.848067129627</v>
      </c>
      <c r="P4104">
        <v>1460751673</v>
      </c>
      <c r="Q4104" s="11">
        <f t="shared" si="259"/>
        <v>42475.848067129627</v>
      </c>
      <c r="R4104" t="b">
        <v>0</v>
      </c>
      <c r="S4104" t="b">
        <v>0</v>
      </c>
      <c r="T4104" t="s">
        <v>8271</v>
      </c>
      <c r="U4104" t="s">
        <v>8317</v>
      </c>
      <c r="V4104" t="s">
        <v>8318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v>10</v>
      </c>
      <c r="G4105" t="s">
        <v>8221</v>
      </c>
      <c r="H4105" t="str">
        <f t="shared" si="256"/>
        <v>null</v>
      </c>
      <c r="I4105">
        <f t="shared" si="257"/>
        <v>6</v>
      </c>
      <c r="J4105">
        <v>6</v>
      </c>
      <c r="K4105" s="6">
        <v>16.666666666666668</v>
      </c>
      <c r="L4105" t="s">
        <v>8224</v>
      </c>
      <c r="M4105" t="s">
        <v>8246</v>
      </c>
      <c r="N4105">
        <v>1440613920</v>
      </c>
      <c r="O4105" s="11">
        <f t="shared" si="258"/>
        <v>42242.772222222222</v>
      </c>
      <c r="P4105">
        <v>1435953566</v>
      </c>
      <c r="Q4105" s="11">
        <f t="shared" si="259"/>
        <v>42188.83293981482</v>
      </c>
      <c r="R4105" t="b">
        <v>0</v>
      </c>
      <c r="S4105" t="b">
        <v>0</v>
      </c>
      <c r="T4105" t="s">
        <v>8271</v>
      </c>
      <c r="U4105" t="s">
        <v>8317</v>
      </c>
      <c r="V4105" t="s">
        <v>8318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v>21.366666666666667</v>
      </c>
      <c r="G4106" t="s">
        <v>8221</v>
      </c>
      <c r="H4106" t="str">
        <f t="shared" si="256"/>
        <v>null</v>
      </c>
      <c r="I4106">
        <f t="shared" si="257"/>
        <v>14</v>
      </c>
      <c r="J4106">
        <v>14</v>
      </c>
      <c r="K4106" s="6">
        <v>45.785714285714285</v>
      </c>
      <c r="L4106" t="s">
        <v>8226</v>
      </c>
      <c r="M4106" t="s">
        <v>8248</v>
      </c>
      <c r="N4106">
        <v>1477550434</v>
      </c>
      <c r="O4106" s="11">
        <f t="shared" si="258"/>
        <v>42670.278171296297</v>
      </c>
      <c r="P4106">
        <v>1474958434</v>
      </c>
      <c r="Q4106" s="11">
        <f t="shared" si="259"/>
        <v>42640.278171296297</v>
      </c>
      <c r="R4106" t="b">
        <v>0</v>
      </c>
      <c r="S4106" t="b">
        <v>0</v>
      </c>
      <c r="T4106" t="s">
        <v>8271</v>
      </c>
      <c r="U4106" t="s">
        <v>8317</v>
      </c>
      <c r="V4106" t="s">
        <v>8318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v>6.9696969696969706</v>
      </c>
      <c r="G4107" t="s">
        <v>8221</v>
      </c>
      <c r="H4107" t="str">
        <f t="shared" si="256"/>
        <v>null</v>
      </c>
      <c r="I4107">
        <f t="shared" si="257"/>
        <v>6</v>
      </c>
      <c r="J4107">
        <v>6</v>
      </c>
      <c r="K4107" s="6">
        <v>383.33333333333331</v>
      </c>
      <c r="L4107" t="s">
        <v>8238</v>
      </c>
      <c r="M4107" t="s">
        <v>8256</v>
      </c>
      <c r="N4107">
        <v>1482711309</v>
      </c>
      <c r="O4107" s="11">
        <f t="shared" si="258"/>
        <v>42730.010520833333</v>
      </c>
      <c r="P4107">
        <v>1479860109</v>
      </c>
      <c r="Q4107" s="11">
        <f t="shared" si="259"/>
        <v>42697.010520833333</v>
      </c>
      <c r="R4107" t="b">
        <v>0</v>
      </c>
      <c r="S4107" t="b">
        <v>0</v>
      </c>
      <c r="T4107" t="s">
        <v>8271</v>
      </c>
      <c r="U4107" t="s">
        <v>8317</v>
      </c>
      <c r="V4107" t="s">
        <v>8318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v>70.599999999999994</v>
      </c>
      <c r="G4108" t="s">
        <v>8221</v>
      </c>
      <c r="H4108" t="str">
        <f t="shared" si="256"/>
        <v>null</v>
      </c>
      <c r="I4108">
        <f t="shared" si="257"/>
        <v>33</v>
      </c>
      <c r="J4108">
        <v>33</v>
      </c>
      <c r="K4108" s="6">
        <v>106.96969696969697</v>
      </c>
      <c r="L4108" t="s">
        <v>8224</v>
      </c>
      <c r="M4108" t="s">
        <v>8246</v>
      </c>
      <c r="N4108">
        <v>1427936400</v>
      </c>
      <c r="O4108" s="11">
        <f t="shared" si="258"/>
        <v>42096.041666666672</v>
      </c>
      <c r="P4108">
        <v>1424221866</v>
      </c>
      <c r="Q4108" s="11">
        <f t="shared" si="259"/>
        <v>42053.049375000002</v>
      </c>
      <c r="R4108" t="b">
        <v>0</v>
      </c>
      <c r="S4108" t="b">
        <v>0</v>
      </c>
      <c r="T4108" t="s">
        <v>8271</v>
      </c>
      <c r="U4108" t="s">
        <v>8317</v>
      </c>
      <c r="V4108" t="s">
        <v>8318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v>2.0500000000000003</v>
      </c>
      <c r="G4109" t="s">
        <v>8221</v>
      </c>
      <c r="H4109" t="str">
        <f t="shared" si="256"/>
        <v>null</v>
      </c>
      <c r="I4109">
        <f t="shared" si="257"/>
        <v>4</v>
      </c>
      <c r="J4109">
        <v>4</v>
      </c>
      <c r="K4109" s="6">
        <v>10.25</v>
      </c>
      <c r="L4109" t="s">
        <v>8224</v>
      </c>
      <c r="M4109" t="s">
        <v>8246</v>
      </c>
      <c r="N4109">
        <v>1411596001</v>
      </c>
      <c r="O4109" s="11">
        <f t="shared" si="258"/>
        <v>41906.916678240741</v>
      </c>
      <c r="P4109">
        <v>1409608801</v>
      </c>
      <c r="Q4109" s="11">
        <f t="shared" si="259"/>
        <v>41883.916678240741</v>
      </c>
      <c r="R4109" t="b">
        <v>0</v>
      </c>
      <c r="S4109" t="b">
        <v>0</v>
      </c>
      <c r="T4109" t="s">
        <v>8271</v>
      </c>
      <c r="U4109" t="s">
        <v>8317</v>
      </c>
      <c r="V4109" t="s">
        <v>8318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v>1.9666666666666666</v>
      </c>
      <c r="G4110" t="s">
        <v>8221</v>
      </c>
      <c r="H4110" t="str">
        <f t="shared" si="256"/>
        <v>null</v>
      </c>
      <c r="I4110">
        <f t="shared" si="257"/>
        <v>1</v>
      </c>
      <c r="J4110">
        <v>1</v>
      </c>
      <c r="K4110" s="6">
        <v>59</v>
      </c>
      <c r="L4110" t="s">
        <v>8224</v>
      </c>
      <c r="M4110" t="s">
        <v>8246</v>
      </c>
      <c r="N4110">
        <v>1488517200</v>
      </c>
      <c r="O4110" s="11">
        <f t="shared" si="258"/>
        <v>42797.208333333328</v>
      </c>
      <c r="P4110">
        <v>1485909937</v>
      </c>
      <c r="Q4110" s="11">
        <f t="shared" si="259"/>
        <v>42767.031678240746</v>
      </c>
      <c r="R4110" t="b">
        <v>0</v>
      </c>
      <c r="S4110" t="b">
        <v>0</v>
      </c>
      <c r="T4110" t="s">
        <v>8271</v>
      </c>
      <c r="U4110" t="s">
        <v>8317</v>
      </c>
      <c r="V4110" t="s">
        <v>8318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v>0</v>
      </c>
      <c r="G4111" t="s">
        <v>8221</v>
      </c>
      <c r="H4111" t="str">
        <f t="shared" si="256"/>
        <v>null</v>
      </c>
      <c r="I4111">
        <f t="shared" si="257"/>
        <v>0</v>
      </c>
      <c r="J4111">
        <v>0</v>
      </c>
      <c r="K4111" s="7">
        <v>0</v>
      </c>
      <c r="L4111" t="s">
        <v>8225</v>
      </c>
      <c r="M4111" t="s">
        <v>8247</v>
      </c>
      <c r="N4111">
        <v>1448805404</v>
      </c>
      <c r="O4111" s="11">
        <f t="shared" si="258"/>
        <v>42337.581064814818</v>
      </c>
      <c r="P4111">
        <v>1446209804</v>
      </c>
      <c r="Q4111" s="11">
        <f t="shared" si="259"/>
        <v>42307.539398148147</v>
      </c>
      <c r="R4111" t="b">
        <v>0</v>
      </c>
      <c r="S4111" t="b">
        <v>0</v>
      </c>
      <c r="T4111" t="s">
        <v>8271</v>
      </c>
      <c r="U4111" t="s">
        <v>8317</v>
      </c>
      <c r="V4111" t="s">
        <v>8318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v>28.666666666666668</v>
      </c>
      <c r="G4112" t="s">
        <v>8221</v>
      </c>
      <c r="H4112" t="str">
        <f t="shared" si="256"/>
        <v>null</v>
      </c>
      <c r="I4112">
        <f t="shared" si="257"/>
        <v>6</v>
      </c>
      <c r="J4112">
        <v>6</v>
      </c>
      <c r="K4112" s="7">
        <v>14.333333333333334</v>
      </c>
      <c r="L4112" t="s">
        <v>8225</v>
      </c>
      <c r="M4112" t="s">
        <v>8247</v>
      </c>
      <c r="N4112">
        <v>1469113351</v>
      </c>
      <c r="O4112" s="11">
        <f t="shared" si="258"/>
        <v>42572.626747685179</v>
      </c>
      <c r="P4112">
        <v>1463929351</v>
      </c>
      <c r="Q4112" s="11">
        <f t="shared" si="259"/>
        <v>42512.626747685179</v>
      </c>
      <c r="R4112" t="b">
        <v>0</v>
      </c>
      <c r="S4112" t="b">
        <v>0</v>
      </c>
      <c r="T4112" t="s">
        <v>8271</v>
      </c>
      <c r="U4112" t="s">
        <v>8317</v>
      </c>
      <c r="V4112" t="s">
        <v>8318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v>3.1333333333333333</v>
      </c>
      <c r="G4113" t="s">
        <v>8221</v>
      </c>
      <c r="H4113" t="str">
        <f t="shared" si="256"/>
        <v>null</v>
      </c>
      <c r="I4113">
        <f t="shared" si="257"/>
        <v>6</v>
      </c>
      <c r="J4113">
        <v>6</v>
      </c>
      <c r="K4113" s="7">
        <v>15.666666666666666</v>
      </c>
      <c r="L4113" t="s">
        <v>8224</v>
      </c>
      <c r="M4113" t="s">
        <v>8246</v>
      </c>
      <c r="N4113">
        <v>1424747740</v>
      </c>
      <c r="O4113" s="11">
        <f t="shared" si="258"/>
        <v>42059.135879629626</v>
      </c>
      <c r="P4113">
        <v>1422155740</v>
      </c>
      <c r="Q4113" s="11">
        <f t="shared" si="259"/>
        <v>42029.135879629626</v>
      </c>
      <c r="R4113" t="b">
        <v>0</v>
      </c>
      <c r="S4113" t="b">
        <v>0</v>
      </c>
      <c r="T4113" t="s">
        <v>8271</v>
      </c>
      <c r="U4113" t="s">
        <v>8317</v>
      </c>
      <c r="V4113" t="s">
        <v>8318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v>0.04</v>
      </c>
      <c r="G4114" t="s">
        <v>8221</v>
      </c>
      <c r="H4114" t="str">
        <f t="shared" si="256"/>
        <v>null</v>
      </c>
      <c r="I4114">
        <f t="shared" si="257"/>
        <v>1</v>
      </c>
      <c r="J4114">
        <v>1</v>
      </c>
      <c r="K4114" s="7">
        <v>1</v>
      </c>
      <c r="L4114" t="s">
        <v>8241</v>
      </c>
      <c r="M4114" t="s">
        <v>8249</v>
      </c>
      <c r="N4114">
        <v>1456617600</v>
      </c>
      <c r="O4114" s="11">
        <f t="shared" si="258"/>
        <v>42428</v>
      </c>
      <c r="P4114">
        <v>1454280186</v>
      </c>
      <c r="Q4114" s="11">
        <f t="shared" si="259"/>
        <v>42400.946597222224</v>
      </c>
      <c r="R4114" t="b">
        <v>0</v>
      </c>
      <c r="S4114" t="b">
        <v>0</v>
      </c>
      <c r="T4114" t="s">
        <v>8271</v>
      </c>
      <c r="U4114" t="s">
        <v>8317</v>
      </c>
      <c r="V4114" t="s">
        <v>8318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v>0.2</v>
      </c>
      <c r="G4115" t="s">
        <v>8221</v>
      </c>
      <c r="H4115" t="str">
        <f t="shared" si="256"/>
        <v>null</v>
      </c>
      <c r="I4115">
        <f t="shared" si="257"/>
        <v>3</v>
      </c>
      <c r="J4115">
        <v>3</v>
      </c>
      <c r="K4115" s="7">
        <v>1</v>
      </c>
      <c r="L4115" t="s">
        <v>8224</v>
      </c>
      <c r="M4115" t="s">
        <v>8246</v>
      </c>
      <c r="N4115">
        <v>1452234840</v>
      </c>
      <c r="O4115" s="11">
        <f t="shared" si="258"/>
        <v>42377.273611111115</v>
      </c>
      <c r="P4115">
        <v>1450619123</v>
      </c>
      <c r="Q4115" s="11">
        <f t="shared" si="259"/>
        <v>42358.573182870372</v>
      </c>
      <c r="R4115" t="b">
        <v>0</v>
      </c>
      <c r="S4115" t="b">
        <v>0</v>
      </c>
      <c r="T4115" t="s">
        <v>8271</v>
      </c>
      <c r="U4115" t="s">
        <v>8317</v>
      </c>
      <c r="V4115" t="s">
        <v>8318</v>
      </c>
    </row>
  </sheetData>
  <autoFilter ref="A1:T4115" xr:uid="{00000000-0001-0000-0000-000000000000}"/>
  <conditionalFormatting sqref="F1:F4115 K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G1:I4115">
    <cfRule type="containsText" dxfId="3" priority="8" operator="containsText" text="live">
      <formula>NOT(ISERROR(SEARCH("live",G1)))</formula>
    </cfRule>
    <cfRule type="containsText" dxfId="2" priority="9" operator="containsText" text="canceled">
      <formula>NOT(ISERROR(SEARCH("canceled",G1)))</formula>
    </cfRule>
    <cfRule type="containsText" dxfId="1" priority="10" operator="containsText" text="successful">
      <formula>NOT(ISERROR(SEARCH("successful",G1)))</formula>
    </cfRule>
    <cfRule type="containsText" dxfId="0" priority="11" operator="containsText" text="failed">
      <formula>NOT(ISERROR(SEARCH("failed",G1)))</formula>
    </cfRule>
    <cfRule type="colorScale" priority="12">
      <colorScale>
        <cfvo type="min"/>
        <cfvo type="max"/>
        <color rgb="FFFF7128"/>
        <color rgb="FFFFEF9C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3127-2006-CC49-8AFD-C08053DE557D}">
  <sheetPr codeName="Sheet2"/>
  <dimension ref="A1:F14"/>
  <sheetViews>
    <sheetView zoomScale="140" zoomScaleNormal="140" workbookViewId="0">
      <selection activeCell="D28" sqref="D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s="10" t="s">
        <v>8220</v>
      </c>
      <c r="C4" s="10" t="s">
        <v>8221</v>
      </c>
      <c r="D4" s="10" t="s">
        <v>8222</v>
      </c>
      <c r="E4" s="10" t="s">
        <v>8219</v>
      </c>
      <c r="F4" t="s">
        <v>8361</v>
      </c>
    </row>
    <row r="5" spans="1:6" x14ac:dyDescent="0.2">
      <c r="A5" s="9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9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9" t="s">
        <v>8333</v>
      </c>
      <c r="C7">
        <v>140</v>
      </c>
      <c r="E7">
        <v>80</v>
      </c>
      <c r="F7">
        <v>220</v>
      </c>
    </row>
    <row r="8" spans="1:6" x14ac:dyDescent="0.2">
      <c r="A8" s="9" t="s">
        <v>8331</v>
      </c>
      <c r="B8">
        <v>24</v>
      </c>
      <c r="F8">
        <v>24</v>
      </c>
    </row>
    <row r="9" spans="1:6" x14ac:dyDescent="0.2">
      <c r="A9" s="9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9" t="s">
        <v>8338</v>
      </c>
      <c r="C10">
        <v>117</v>
      </c>
      <c r="E10">
        <v>103</v>
      </c>
      <c r="F10">
        <v>220</v>
      </c>
    </row>
    <row r="11" spans="1:6" x14ac:dyDescent="0.2">
      <c r="A11" s="9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9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9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9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129C-EA09-F347-B284-F61F2D14D34C}">
  <sheetPr codeName="Sheet3"/>
  <dimension ref="A1:F47"/>
  <sheetViews>
    <sheetView workbookViewId="0">
      <selection activeCell="G50" sqref="G5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7CD1E-499C-1C42-804F-4C8374F062CF}">
  <sheetPr codeName="Sheet4"/>
  <dimension ref="A1:F18"/>
  <sheetViews>
    <sheetView zoomScale="130" zoomScaleNormal="130" workbookViewId="0">
      <selection activeCell="J23" sqref="J2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13.6640625" bestFit="1" customWidth="1"/>
    <col min="10" max="10" width="32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8395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8" t="s">
        <v>8396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">
      <c r="A7" s="18" t="s">
        <v>8397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2">
      <c r="A8" s="18" t="s">
        <v>8398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2">
      <c r="A9" s="18" t="s">
        <v>8399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2">
      <c r="A10" s="18" t="s">
        <v>8400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2">
      <c r="A11" s="18" t="s">
        <v>8401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2">
      <c r="A12" s="18" t="s">
        <v>8402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2">
      <c r="A13" s="18" t="s">
        <v>8403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2">
      <c r="A14" s="18" t="s">
        <v>8404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2">
      <c r="A15" s="18" t="s">
        <v>8405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2">
      <c r="A16" s="18" t="s">
        <v>8406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2">
      <c r="A17" s="18" t="s">
        <v>8407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2">
      <c r="A18" s="18" t="s">
        <v>8361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D5D06-5584-CC40-9811-F688EE055C89}">
  <sheetPr codeName="Sheet5"/>
  <dimension ref="A1:H13"/>
  <sheetViews>
    <sheetView zoomScale="140" zoomScaleNormal="140" workbookViewId="0">
      <selection activeCell="J16" sqref="J16"/>
    </sheetView>
  </sheetViews>
  <sheetFormatPr baseColWidth="10" defaultRowHeight="15" x14ac:dyDescent="0.2"/>
  <cols>
    <col min="1" max="1" width="27.33203125" bestFit="1" customWidth="1"/>
    <col min="2" max="2" width="16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4.83203125" bestFit="1" customWidth="1"/>
    <col min="8" max="8" width="18.33203125" bestFit="1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COUNTIFS(Goal,"&lt;1000",State,"=successful")</f>
        <v>322</v>
      </c>
      <c r="C2">
        <f>COUNTIFS(Goal,"&lt;1000",State,"=failed")</f>
        <v>113</v>
      </c>
      <c r="D2">
        <f>COUNTIFS(Goal,"&lt;1000",State,"=canceled")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2">
      <c r="A3" t="s">
        <v>8376</v>
      </c>
      <c r="B3">
        <f>COUNTIFS(Goal,"&lt;=4999",Goal,"&gt;=1000",State,"=successful")</f>
        <v>932</v>
      </c>
      <c r="C3">
        <f>COUNTIFS(Goal,"&lt;=4999",Goal,"&gt;=1000",State,"=failed")</f>
        <v>420</v>
      </c>
      <c r="D3">
        <f>COUNTIFS(Goal,"&lt;=4999",Goal,"&gt;=1000",State,"=canceled")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2">
      <c r="A4" t="s">
        <v>8377</v>
      </c>
      <c r="B4">
        <f>COUNTIFS(Goal,"&lt;=9999",Goal,"&gt;=5000",State,"=successful")</f>
        <v>381</v>
      </c>
      <c r="C4">
        <f>COUNTIFS(Goal,"&lt;=9999",Goal,"&gt;=5000",State,"=failed")</f>
        <v>283</v>
      </c>
      <c r="D4">
        <f>COUNTIFS(Goal,"&lt;=9999",Goal,"&gt;=5000",State,"=canceled")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2">
      <c r="A5" t="s">
        <v>8378</v>
      </c>
      <c r="B5">
        <f>COUNTIFS(Goal,"&lt;=14999",Goal,"&gt;=10000",State,"=successful")</f>
        <v>168</v>
      </c>
      <c r="C5">
        <f>COUNTIFS(Goal,"&lt;=14999",Goal,"&gt;=10000",State,"=failed")</f>
        <v>144</v>
      </c>
      <c r="D5">
        <f>COUNTIFS(Goal,"&lt;=14999",Goal,"&gt;=10000",State,"=canceled")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2">
      <c r="A6" t="s">
        <v>8379</v>
      </c>
      <c r="B6">
        <f>COUNTIFS(Goal,"&lt;=19999",Goal,"&gt;=15000",State,"=successful")</f>
        <v>94</v>
      </c>
      <c r="C6">
        <f>COUNTIFS(Goal,"&lt;=19999",Goal,"&gt;=15000",State,"=failed")</f>
        <v>90</v>
      </c>
      <c r="D6">
        <f>COUNTIFS(Goal,"&lt;=19999",Goal,"&gt;=15000",State,"=canceled")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2">
      <c r="A7" t="s">
        <v>8380</v>
      </c>
      <c r="B7">
        <f>COUNTIFS(Goal,"&lt;=24999",Goal,"&gt;=20000",State,"=successful")</f>
        <v>62</v>
      </c>
      <c r="C7">
        <f>COUNTIFS(Goal,"&lt;=24999",Goal,"&gt;=20000",State,"=failed")</f>
        <v>72</v>
      </c>
      <c r="D7">
        <f>COUNTIFS(Goal,"&lt;=24999",Goal,"&gt;=20000",State,"=canceled")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2">
      <c r="A8" t="s">
        <v>8381</v>
      </c>
      <c r="B8">
        <f>COUNTIFS(Goal,"&lt;=29999",Goal,"&gt;=25000",State,"=successful")</f>
        <v>55</v>
      </c>
      <c r="C8">
        <f>COUNTIFS(Goal,"&lt;=29999",Goal,"&gt;=25000",State,"=failed")</f>
        <v>64</v>
      </c>
      <c r="D8">
        <f>COUNTIFS(Goal,"&lt;=29999",Goal,"&gt;=25000",State,"=canceled")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2">
      <c r="A9" t="s">
        <v>8382</v>
      </c>
      <c r="B9">
        <f>COUNTIFS(Goal,"&lt;=34999",Goal,"&gt;=30000",State,"=successful")</f>
        <v>32</v>
      </c>
      <c r="C9">
        <f>COUNTIFS(Goal,"&lt;=34999",Goal,"&gt;=30000",State,"=failed")</f>
        <v>37</v>
      </c>
      <c r="D9">
        <f>COUNTIFS(Goal,"&lt;=34999",Goal,"&gt;=30000",State,"=canceled")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2">
      <c r="A10" t="s">
        <v>8383</v>
      </c>
      <c r="B10">
        <f>COUNTIFS(Goal,"&lt;=39999",Goal,"&gt;=35000",State,"=successful")</f>
        <v>26</v>
      </c>
      <c r="C10">
        <f>COUNTIFS(Goal,"&lt;=39999",Goal,"&gt;=35000",State,"=failed")</f>
        <v>22</v>
      </c>
      <c r="D10">
        <f>COUNTIFS(Goal,"&lt;=39999",Goal,"&gt;=35000",State,"=canceled")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2">
      <c r="A11" t="s">
        <v>8384</v>
      </c>
      <c r="B11">
        <f>COUNTIFS(Goal,"&lt;=44999",Goal,"&gt;=40000",State,"=successful")</f>
        <v>21</v>
      </c>
      <c r="C11">
        <f>COUNTIFS(Goal,"&lt;=44999",Goal,"&gt;=40000",State,"=failed")</f>
        <v>16</v>
      </c>
      <c r="D11">
        <f>COUNTIFS(Goal,"&lt;=44999",Goal,"&gt;=40000",State,"=canceled")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2">
      <c r="A12" t="s">
        <v>8385</v>
      </c>
      <c r="B12">
        <f>COUNTIFS(Goal,"&lt;=49999",Goal,"&gt;=45000",State,"=successful")</f>
        <v>6</v>
      </c>
      <c r="C12">
        <f>COUNTIFS(Goal,"&lt;=49999",Goal,"&gt;=45000",State,"=failed")</f>
        <v>11</v>
      </c>
      <c r="D12">
        <f>COUNTIFS(Goal,"&lt;=49999",Goal,"&gt;=45000",State,"=canceled")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x14ac:dyDescent="0.2">
      <c r="A13" t="s">
        <v>8386</v>
      </c>
      <c r="B13">
        <f>COUNTIFS(Goal,"&gt;=50000",State,"=successful")</f>
        <v>86</v>
      </c>
      <c r="C13">
        <f>COUNTIFS(Goal,"&gt;=50000",State,"=failed")</f>
        <v>258</v>
      </c>
      <c r="D13">
        <f>COUNTIFS(Goal,"&gt;=50000",State,"=canceled")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9FCD-CD2B-DF40-A154-A2A4225D25A1}">
  <sheetPr codeName="Sheet7"/>
  <dimension ref="A1:L2186"/>
  <sheetViews>
    <sheetView zoomScale="140" zoomScaleNormal="140" workbookViewId="0">
      <selection activeCell="F25" sqref="F25:F26"/>
    </sheetView>
  </sheetViews>
  <sheetFormatPr baseColWidth="10" defaultRowHeight="15" x14ac:dyDescent="0.2"/>
  <cols>
    <col min="2" max="2" width="16" bestFit="1" customWidth="1"/>
    <col min="6" max="6" width="15.83203125" bestFit="1" customWidth="1"/>
    <col min="7" max="7" width="12.6640625" customWidth="1"/>
  </cols>
  <sheetData>
    <row r="1" spans="1:12" ht="16" thickBot="1" x14ac:dyDescent="0.25">
      <c r="A1" s="14" t="s">
        <v>8393</v>
      </c>
      <c r="B1" s="15"/>
      <c r="C1" s="16"/>
      <c r="E1" s="14" t="s">
        <v>8394</v>
      </c>
      <c r="F1" s="15"/>
      <c r="G1" s="16"/>
    </row>
    <row r="2" spans="1:12" x14ac:dyDescent="0.2">
      <c r="A2">
        <v>182</v>
      </c>
      <c r="B2" s="13" t="s">
        <v>8387</v>
      </c>
      <c r="C2">
        <f>AVERAGE(A2:A2186)</f>
        <v>194.42517162471395</v>
      </c>
      <c r="E2">
        <v>0</v>
      </c>
      <c r="F2" s="13" t="s">
        <v>8387</v>
      </c>
      <c r="G2">
        <f>AVERAGE(E2:E1531)</f>
        <v>17.709803921568628</v>
      </c>
    </row>
    <row r="3" spans="1:12" x14ac:dyDescent="0.2">
      <c r="A3">
        <v>79</v>
      </c>
      <c r="B3" s="13" t="s">
        <v>8388</v>
      </c>
      <c r="C3">
        <f>MEDIAN(A2:A2186)</f>
        <v>62</v>
      </c>
      <c r="E3">
        <v>1</v>
      </c>
      <c r="F3" s="13" t="s">
        <v>8388</v>
      </c>
      <c r="G3">
        <f>MEDIAN(E2:E1531)</f>
        <v>4</v>
      </c>
    </row>
    <row r="4" spans="1:12" x14ac:dyDescent="0.2">
      <c r="A4">
        <v>35</v>
      </c>
      <c r="B4" s="13" t="s">
        <v>8389</v>
      </c>
      <c r="C4">
        <f>MIN(A2:A2186)</f>
        <v>1</v>
      </c>
      <c r="E4">
        <v>10</v>
      </c>
      <c r="F4" s="13" t="s">
        <v>8389</v>
      </c>
      <c r="G4">
        <f>MIN(E2:E1531)</f>
        <v>0</v>
      </c>
    </row>
    <row r="5" spans="1:12" x14ac:dyDescent="0.2">
      <c r="A5">
        <v>150</v>
      </c>
      <c r="B5" s="13" t="s">
        <v>8390</v>
      </c>
      <c r="C5">
        <f>MAX(A2:A2186)</f>
        <v>26457</v>
      </c>
      <c r="E5">
        <v>0</v>
      </c>
      <c r="F5" s="13" t="s">
        <v>8390</v>
      </c>
      <c r="G5">
        <f>MAX(E2:E1531)</f>
        <v>1293</v>
      </c>
    </row>
    <row r="6" spans="1:12" x14ac:dyDescent="0.2">
      <c r="A6">
        <v>284</v>
      </c>
      <c r="B6" s="13" t="s">
        <v>8391</v>
      </c>
      <c r="C6">
        <f>_xlfn.VAR.P(A2:A2186)</f>
        <v>712840.9867348104</v>
      </c>
      <c r="E6">
        <v>7</v>
      </c>
      <c r="F6" s="13" t="s">
        <v>8391</v>
      </c>
      <c r="G6">
        <f>_xlfn.VAR.P(E2:E1531)</f>
        <v>3773.2216685890044</v>
      </c>
    </row>
    <row r="7" spans="1:12" x14ac:dyDescent="0.2">
      <c r="A7">
        <v>47</v>
      </c>
      <c r="B7" s="13" t="s">
        <v>8392</v>
      </c>
      <c r="C7">
        <f>_xlfn.STDEV.P(A2:A2186)</f>
        <v>844.29910975602149</v>
      </c>
      <c r="E7">
        <v>0</v>
      </c>
      <c r="F7" s="13" t="s">
        <v>8392</v>
      </c>
      <c r="G7">
        <f>_xlfn.STDEV.P(E2:E1531)</f>
        <v>61.426555076684906</v>
      </c>
    </row>
    <row r="8" spans="1:12" x14ac:dyDescent="0.2">
      <c r="A8">
        <v>58</v>
      </c>
      <c r="E8">
        <v>1</v>
      </c>
    </row>
    <row r="9" spans="1:12" x14ac:dyDescent="0.2">
      <c r="A9">
        <v>57</v>
      </c>
      <c r="E9">
        <v>2</v>
      </c>
    </row>
    <row r="10" spans="1:12" x14ac:dyDescent="0.2">
      <c r="A10">
        <v>12</v>
      </c>
      <c r="E10">
        <v>3</v>
      </c>
    </row>
    <row r="11" spans="1:12" x14ac:dyDescent="0.2">
      <c r="A11">
        <v>20</v>
      </c>
      <c r="E11">
        <v>10</v>
      </c>
    </row>
    <row r="12" spans="1:12" x14ac:dyDescent="0.2">
      <c r="A12">
        <v>19</v>
      </c>
      <c r="E12">
        <v>10</v>
      </c>
      <c r="H12" s="19" t="s">
        <v>8408</v>
      </c>
      <c r="I12" s="19"/>
      <c r="J12" s="19"/>
      <c r="K12" s="19"/>
      <c r="L12" s="19"/>
    </row>
    <row r="13" spans="1:12" x14ac:dyDescent="0.2">
      <c r="A13">
        <v>75</v>
      </c>
      <c r="E13">
        <v>1</v>
      </c>
      <c r="H13" s="19"/>
      <c r="I13" s="19"/>
      <c r="J13" s="19"/>
      <c r="K13" s="19"/>
      <c r="L13" s="19"/>
    </row>
    <row r="14" spans="1:12" x14ac:dyDescent="0.2">
      <c r="A14">
        <v>827</v>
      </c>
      <c r="E14">
        <v>0</v>
      </c>
      <c r="H14" s="19"/>
      <c r="I14" s="19"/>
      <c r="J14" s="19"/>
      <c r="K14" s="19"/>
      <c r="L14" s="19"/>
    </row>
    <row r="15" spans="1:12" x14ac:dyDescent="0.2">
      <c r="A15">
        <v>51</v>
      </c>
      <c r="E15">
        <v>0</v>
      </c>
      <c r="H15" s="19"/>
      <c r="I15" s="19"/>
      <c r="J15" s="19"/>
      <c r="K15" s="19"/>
      <c r="L15" s="19"/>
    </row>
    <row r="16" spans="1:12" x14ac:dyDescent="0.2">
      <c r="A16">
        <v>41</v>
      </c>
      <c r="E16">
        <v>0</v>
      </c>
      <c r="H16" s="19"/>
      <c r="I16" s="19"/>
      <c r="J16" s="19"/>
      <c r="K16" s="19"/>
      <c r="L16" s="19"/>
    </row>
    <row r="17" spans="1:12" x14ac:dyDescent="0.2">
      <c r="A17">
        <v>98</v>
      </c>
      <c r="E17">
        <v>26</v>
      </c>
      <c r="H17" s="19"/>
      <c r="I17" s="19"/>
      <c r="J17" s="19"/>
      <c r="K17" s="19"/>
      <c r="L17" s="19"/>
    </row>
    <row r="18" spans="1:12" x14ac:dyDescent="0.2">
      <c r="A18">
        <v>70</v>
      </c>
      <c r="E18">
        <v>0</v>
      </c>
    </row>
    <row r="19" spans="1:12" x14ac:dyDescent="0.2">
      <c r="A19">
        <v>36</v>
      </c>
      <c r="E19">
        <v>7</v>
      </c>
    </row>
    <row r="20" spans="1:12" x14ac:dyDescent="0.2">
      <c r="A20">
        <v>342</v>
      </c>
      <c r="E20">
        <v>0</v>
      </c>
    </row>
    <row r="21" spans="1:12" x14ac:dyDescent="0.2">
      <c r="A21">
        <v>22</v>
      </c>
      <c r="E21">
        <v>2</v>
      </c>
    </row>
    <row r="22" spans="1:12" x14ac:dyDescent="0.2">
      <c r="A22">
        <v>25</v>
      </c>
      <c r="E22">
        <v>13</v>
      </c>
    </row>
    <row r="23" spans="1:12" x14ac:dyDescent="0.2">
      <c r="A23">
        <v>101</v>
      </c>
      <c r="E23">
        <v>4</v>
      </c>
    </row>
    <row r="24" spans="1:12" x14ac:dyDescent="0.2">
      <c r="A24">
        <v>8</v>
      </c>
      <c r="E24">
        <v>0</v>
      </c>
    </row>
    <row r="25" spans="1:12" x14ac:dyDescent="0.2">
      <c r="A25">
        <v>23</v>
      </c>
      <c r="E25">
        <v>12</v>
      </c>
    </row>
    <row r="26" spans="1:12" x14ac:dyDescent="0.2">
      <c r="A26">
        <v>574</v>
      </c>
      <c r="E26">
        <v>2</v>
      </c>
    </row>
    <row r="27" spans="1:12" x14ac:dyDescent="0.2">
      <c r="A27">
        <v>14</v>
      </c>
      <c r="E27">
        <v>10</v>
      </c>
    </row>
    <row r="28" spans="1:12" x14ac:dyDescent="0.2">
      <c r="A28">
        <v>19</v>
      </c>
      <c r="E28">
        <v>0</v>
      </c>
    </row>
    <row r="29" spans="1:12" x14ac:dyDescent="0.2">
      <c r="A29">
        <v>150</v>
      </c>
      <c r="E29">
        <v>5</v>
      </c>
    </row>
    <row r="30" spans="1:12" x14ac:dyDescent="0.2">
      <c r="A30">
        <v>71</v>
      </c>
      <c r="E30">
        <v>0</v>
      </c>
    </row>
    <row r="31" spans="1:12" x14ac:dyDescent="0.2">
      <c r="A31">
        <v>117</v>
      </c>
      <c r="E31">
        <v>5</v>
      </c>
    </row>
    <row r="32" spans="1:12" x14ac:dyDescent="0.2">
      <c r="A32">
        <v>53</v>
      </c>
      <c r="E32">
        <v>1</v>
      </c>
    </row>
    <row r="33" spans="1:5" x14ac:dyDescent="0.2">
      <c r="A33">
        <v>1</v>
      </c>
      <c r="E33">
        <v>3</v>
      </c>
    </row>
    <row r="34" spans="1:5" x14ac:dyDescent="0.2">
      <c r="A34">
        <v>89</v>
      </c>
      <c r="E34">
        <v>3</v>
      </c>
    </row>
    <row r="35" spans="1:5" x14ac:dyDescent="0.2">
      <c r="A35">
        <v>64</v>
      </c>
      <c r="E35">
        <v>0</v>
      </c>
    </row>
    <row r="36" spans="1:5" x14ac:dyDescent="0.2">
      <c r="A36">
        <v>68</v>
      </c>
      <c r="E36">
        <v>3</v>
      </c>
    </row>
    <row r="37" spans="1:5" x14ac:dyDescent="0.2">
      <c r="A37">
        <v>28</v>
      </c>
      <c r="E37">
        <v>0</v>
      </c>
    </row>
    <row r="38" spans="1:5" x14ac:dyDescent="0.2">
      <c r="A38">
        <v>44</v>
      </c>
      <c r="E38">
        <v>19</v>
      </c>
    </row>
    <row r="39" spans="1:5" x14ac:dyDescent="0.2">
      <c r="A39">
        <v>253</v>
      </c>
      <c r="E39">
        <v>8</v>
      </c>
    </row>
    <row r="40" spans="1:5" x14ac:dyDescent="0.2">
      <c r="A40">
        <v>66</v>
      </c>
      <c r="E40">
        <v>6</v>
      </c>
    </row>
    <row r="41" spans="1:5" x14ac:dyDescent="0.2">
      <c r="A41">
        <v>217</v>
      </c>
      <c r="E41">
        <v>0</v>
      </c>
    </row>
    <row r="42" spans="1:5" x14ac:dyDescent="0.2">
      <c r="A42">
        <v>16</v>
      </c>
      <c r="E42">
        <v>18</v>
      </c>
    </row>
    <row r="43" spans="1:5" x14ac:dyDescent="0.2">
      <c r="A43">
        <v>19</v>
      </c>
      <c r="E43">
        <v>7</v>
      </c>
    </row>
    <row r="44" spans="1:5" x14ac:dyDescent="0.2">
      <c r="A44">
        <v>169</v>
      </c>
      <c r="E44">
        <v>0</v>
      </c>
    </row>
    <row r="45" spans="1:5" x14ac:dyDescent="0.2">
      <c r="A45">
        <v>263</v>
      </c>
      <c r="E45">
        <v>8</v>
      </c>
    </row>
    <row r="46" spans="1:5" x14ac:dyDescent="0.2">
      <c r="A46">
        <v>15</v>
      </c>
      <c r="E46">
        <v>1293</v>
      </c>
    </row>
    <row r="47" spans="1:5" x14ac:dyDescent="0.2">
      <c r="A47">
        <v>61</v>
      </c>
      <c r="E47">
        <v>17</v>
      </c>
    </row>
    <row r="48" spans="1:5" x14ac:dyDescent="0.2">
      <c r="A48">
        <v>45</v>
      </c>
      <c r="E48">
        <v>0</v>
      </c>
    </row>
    <row r="49" spans="1:5" x14ac:dyDescent="0.2">
      <c r="A49">
        <v>70</v>
      </c>
      <c r="E49">
        <v>13</v>
      </c>
    </row>
    <row r="50" spans="1:5" x14ac:dyDescent="0.2">
      <c r="A50">
        <v>38</v>
      </c>
      <c r="E50">
        <v>0</v>
      </c>
    </row>
    <row r="51" spans="1:5" x14ac:dyDescent="0.2">
      <c r="A51">
        <v>87</v>
      </c>
      <c r="E51">
        <v>0</v>
      </c>
    </row>
    <row r="52" spans="1:5" x14ac:dyDescent="0.2">
      <c r="A52">
        <v>22</v>
      </c>
      <c r="E52">
        <v>33</v>
      </c>
    </row>
    <row r="53" spans="1:5" x14ac:dyDescent="0.2">
      <c r="A53">
        <v>119</v>
      </c>
      <c r="E53">
        <v>12</v>
      </c>
    </row>
    <row r="54" spans="1:5" x14ac:dyDescent="0.2">
      <c r="A54">
        <v>52</v>
      </c>
      <c r="E54">
        <v>1</v>
      </c>
    </row>
    <row r="55" spans="1:5" x14ac:dyDescent="0.2">
      <c r="A55">
        <v>117</v>
      </c>
      <c r="E55">
        <v>1</v>
      </c>
    </row>
    <row r="56" spans="1:5" x14ac:dyDescent="0.2">
      <c r="A56">
        <v>52</v>
      </c>
      <c r="E56">
        <v>1</v>
      </c>
    </row>
    <row r="57" spans="1:5" x14ac:dyDescent="0.2">
      <c r="A57">
        <v>86</v>
      </c>
      <c r="E57">
        <v>1</v>
      </c>
    </row>
    <row r="58" spans="1:5" x14ac:dyDescent="0.2">
      <c r="A58">
        <v>174</v>
      </c>
      <c r="E58">
        <v>84</v>
      </c>
    </row>
    <row r="59" spans="1:5" x14ac:dyDescent="0.2">
      <c r="A59">
        <v>69</v>
      </c>
      <c r="E59">
        <v>38</v>
      </c>
    </row>
    <row r="60" spans="1:5" x14ac:dyDescent="0.2">
      <c r="A60">
        <v>75</v>
      </c>
      <c r="E60">
        <v>1</v>
      </c>
    </row>
    <row r="61" spans="1:5" x14ac:dyDescent="0.2">
      <c r="A61">
        <v>33</v>
      </c>
      <c r="E61">
        <v>76</v>
      </c>
    </row>
    <row r="62" spans="1:5" x14ac:dyDescent="0.2">
      <c r="A62">
        <v>108</v>
      </c>
      <c r="E62">
        <v>3</v>
      </c>
    </row>
    <row r="63" spans="1:5" x14ac:dyDescent="0.2">
      <c r="A63">
        <v>23</v>
      </c>
      <c r="E63">
        <v>0</v>
      </c>
    </row>
    <row r="64" spans="1:5" x14ac:dyDescent="0.2">
      <c r="A64">
        <v>48</v>
      </c>
      <c r="E64">
        <v>2</v>
      </c>
    </row>
    <row r="65" spans="1:5" x14ac:dyDescent="0.2">
      <c r="A65">
        <v>64</v>
      </c>
      <c r="E65">
        <v>0</v>
      </c>
    </row>
    <row r="66" spans="1:5" x14ac:dyDescent="0.2">
      <c r="A66">
        <v>24</v>
      </c>
      <c r="E66">
        <v>0</v>
      </c>
    </row>
    <row r="67" spans="1:5" x14ac:dyDescent="0.2">
      <c r="A67">
        <v>57</v>
      </c>
      <c r="E67">
        <v>0</v>
      </c>
    </row>
    <row r="68" spans="1:5" x14ac:dyDescent="0.2">
      <c r="A68">
        <v>26</v>
      </c>
      <c r="E68">
        <v>2</v>
      </c>
    </row>
    <row r="69" spans="1:5" x14ac:dyDescent="0.2">
      <c r="A69">
        <v>20</v>
      </c>
      <c r="E69">
        <v>0</v>
      </c>
    </row>
    <row r="70" spans="1:5" x14ac:dyDescent="0.2">
      <c r="A70">
        <v>36</v>
      </c>
      <c r="E70">
        <v>0</v>
      </c>
    </row>
    <row r="71" spans="1:5" x14ac:dyDescent="0.2">
      <c r="A71">
        <v>178</v>
      </c>
      <c r="E71">
        <v>0</v>
      </c>
    </row>
    <row r="72" spans="1:5" x14ac:dyDescent="0.2">
      <c r="A72">
        <v>17</v>
      </c>
      <c r="E72">
        <v>2</v>
      </c>
    </row>
    <row r="73" spans="1:5" x14ac:dyDescent="0.2">
      <c r="A73">
        <v>32</v>
      </c>
      <c r="E73">
        <v>0</v>
      </c>
    </row>
    <row r="74" spans="1:5" x14ac:dyDescent="0.2">
      <c r="A74">
        <v>41</v>
      </c>
      <c r="E74">
        <v>7</v>
      </c>
    </row>
    <row r="75" spans="1:5" x14ac:dyDescent="0.2">
      <c r="A75">
        <v>18</v>
      </c>
      <c r="E75">
        <v>0</v>
      </c>
    </row>
    <row r="76" spans="1:5" x14ac:dyDescent="0.2">
      <c r="A76">
        <v>29</v>
      </c>
      <c r="E76">
        <v>5</v>
      </c>
    </row>
    <row r="77" spans="1:5" x14ac:dyDescent="0.2">
      <c r="A77">
        <v>47</v>
      </c>
      <c r="E77">
        <v>0</v>
      </c>
    </row>
    <row r="78" spans="1:5" x14ac:dyDescent="0.2">
      <c r="A78">
        <v>15</v>
      </c>
      <c r="E78">
        <v>0</v>
      </c>
    </row>
    <row r="79" spans="1:5" x14ac:dyDescent="0.2">
      <c r="A79">
        <v>26</v>
      </c>
      <c r="E79">
        <v>1</v>
      </c>
    </row>
    <row r="80" spans="1:5" x14ac:dyDescent="0.2">
      <c r="A80">
        <v>35</v>
      </c>
      <c r="E80">
        <v>0</v>
      </c>
    </row>
    <row r="81" spans="1:5" x14ac:dyDescent="0.2">
      <c r="A81">
        <v>41</v>
      </c>
      <c r="E81">
        <v>5</v>
      </c>
    </row>
    <row r="82" spans="1:5" x14ac:dyDescent="0.2">
      <c r="A82">
        <v>47</v>
      </c>
      <c r="E82">
        <v>3</v>
      </c>
    </row>
    <row r="83" spans="1:5" x14ac:dyDescent="0.2">
      <c r="A83">
        <v>28</v>
      </c>
      <c r="E83">
        <v>6</v>
      </c>
    </row>
    <row r="84" spans="1:5" x14ac:dyDescent="0.2">
      <c r="A84">
        <v>100</v>
      </c>
      <c r="E84">
        <v>12</v>
      </c>
    </row>
    <row r="85" spans="1:5" x14ac:dyDescent="0.2">
      <c r="A85">
        <v>13</v>
      </c>
      <c r="E85">
        <v>13</v>
      </c>
    </row>
    <row r="86" spans="1:5" x14ac:dyDescent="0.2">
      <c r="A86">
        <v>7</v>
      </c>
      <c r="E86">
        <v>5</v>
      </c>
    </row>
    <row r="87" spans="1:5" x14ac:dyDescent="0.2">
      <c r="A87">
        <v>21</v>
      </c>
      <c r="E87">
        <v>2</v>
      </c>
    </row>
    <row r="88" spans="1:5" x14ac:dyDescent="0.2">
      <c r="A88">
        <v>17</v>
      </c>
      <c r="E88">
        <v>8</v>
      </c>
    </row>
    <row r="89" spans="1:5" x14ac:dyDescent="0.2">
      <c r="A89">
        <v>25</v>
      </c>
      <c r="E89">
        <v>0</v>
      </c>
    </row>
    <row r="90" spans="1:5" x14ac:dyDescent="0.2">
      <c r="A90">
        <v>60</v>
      </c>
      <c r="E90">
        <v>13</v>
      </c>
    </row>
    <row r="91" spans="1:5" x14ac:dyDescent="0.2">
      <c r="A91">
        <v>56</v>
      </c>
      <c r="E91">
        <v>0</v>
      </c>
    </row>
    <row r="92" spans="1:5" x14ac:dyDescent="0.2">
      <c r="A92">
        <v>16</v>
      </c>
      <c r="E92">
        <v>5</v>
      </c>
    </row>
    <row r="93" spans="1:5" x14ac:dyDescent="0.2">
      <c r="A93">
        <v>46</v>
      </c>
      <c r="E93">
        <v>8</v>
      </c>
    </row>
    <row r="94" spans="1:5" x14ac:dyDescent="0.2">
      <c r="A94">
        <v>43</v>
      </c>
      <c r="E94">
        <v>8</v>
      </c>
    </row>
    <row r="95" spans="1:5" x14ac:dyDescent="0.2">
      <c r="A95">
        <v>15</v>
      </c>
      <c r="E95">
        <v>0</v>
      </c>
    </row>
    <row r="96" spans="1:5" x14ac:dyDescent="0.2">
      <c r="A96">
        <v>12</v>
      </c>
      <c r="E96">
        <v>2</v>
      </c>
    </row>
    <row r="97" spans="1:5" x14ac:dyDescent="0.2">
      <c r="A97">
        <v>21</v>
      </c>
      <c r="E97">
        <v>3</v>
      </c>
    </row>
    <row r="98" spans="1:5" x14ac:dyDescent="0.2">
      <c r="A98">
        <v>34</v>
      </c>
      <c r="E98">
        <v>0</v>
      </c>
    </row>
    <row r="99" spans="1:5" x14ac:dyDescent="0.2">
      <c r="A99">
        <v>8</v>
      </c>
      <c r="E99">
        <v>0</v>
      </c>
    </row>
    <row r="100" spans="1:5" x14ac:dyDescent="0.2">
      <c r="A100">
        <v>60</v>
      </c>
      <c r="E100">
        <v>11</v>
      </c>
    </row>
    <row r="101" spans="1:5" x14ac:dyDescent="0.2">
      <c r="A101">
        <v>39</v>
      </c>
      <c r="E101">
        <v>0</v>
      </c>
    </row>
    <row r="102" spans="1:5" x14ac:dyDescent="0.2">
      <c r="A102">
        <v>26</v>
      </c>
      <c r="E102">
        <v>1</v>
      </c>
    </row>
    <row r="103" spans="1:5" x14ac:dyDescent="0.2">
      <c r="A103">
        <v>35</v>
      </c>
      <c r="E103">
        <v>0</v>
      </c>
    </row>
    <row r="104" spans="1:5" x14ac:dyDescent="0.2">
      <c r="A104">
        <v>65</v>
      </c>
      <c r="E104">
        <v>17</v>
      </c>
    </row>
    <row r="105" spans="1:5" x14ac:dyDescent="0.2">
      <c r="A105">
        <v>49</v>
      </c>
      <c r="E105">
        <v>2</v>
      </c>
    </row>
    <row r="106" spans="1:5" x14ac:dyDescent="0.2">
      <c r="A106">
        <v>10</v>
      </c>
      <c r="E106">
        <v>1</v>
      </c>
    </row>
    <row r="107" spans="1:5" x14ac:dyDescent="0.2">
      <c r="A107">
        <v>60</v>
      </c>
      <c r="E107">
        <v>2</v>
      </c>
    </row>
    <row r="108" spans="1:5" x14ac:dyDescent="0.2">
      <c r="A108">
        <v>27</v>
      </c>
      <c r="E108">
        <v>16</v>
      </c>
    </row>
    <row r="109" spans="1:5" x14ac:dyDescent="0.2">
      <c r="A109">
        <v>69</v>
      </c>
      <c r="E109">
        <v>1</v>
      </c>
    </row>
    <row r="110" spans="1:5" x14ac:dyDescent="0.2">
      <c r="A110">
        <v>47</v>
      </c>
      <c r="E110">
        <v>4</v>
      </c>
    </row>
    <row r="111" spans="1:5" x14ac:dyDescent="0.2">
      <c r="A111">
        <v>47</v>
      </c>
      <c r="E111">
        <v>5</v>
      </c>
    </row>
    <row r="112" spans="1:5" x14ac:dyDescent="0.2">
      <c r="A112">
        <v>26</v>
      </c>
      <c r="E112">
        <v>7</v>
      </c>
    </row>
    <row r="113" spans="1:5" x14ac:dyDescent="0.2">
      <c r="A113">
        <v>53</v>
      </c>
      <c r="E113">
        <v>0</v>
      </c>
    </row>
    <row r="114" spans="1:5" x14ac:dyDescent="0.2">
      <c r="A114">
        <v>81</v>
      </c>
      <c r="E114">
        <v>12</v>
      </c>
    </row>
    <row r="115" spans="1:5" x14ac:dyDescent="0.2">
      <c r="A115">
        <v>78</v>
      </c>
      <c r="E115">
        <v>2</v>
      </c>
    </row>
    <row r="116" spans="1:5" x14ac:dyDescent="0.2">
      <c r="A116">
        <v>35</v>
      </c>
      <c r="E116">
        <v>5</v>
      </c>
    </row>
    <row r="117" spans="1:5" x14ac:dyDescent="0.2">
      <c r="A117">
        <v>22</v>
      </c>
      <c r="E117">
        <v>2</v>
      </c>
    </row>
    <row r="118" spans="1:5" x14ac:dyDescent="0.2">
      <c r="A118">
        <v>57</v>
      </c>
      <c r="E118">
        <v>3</v>
      </c>
    </row>
    <row r="119" spans="1:5" x14ac:dyDescent="0.2">
      <c r="A119">
        <v>27</v>
      </c>
      <c r="E119">
        <v>0</v>
      </c>
    </row>
    <row r="120" spans="1:5" x14ac:dyDescent="0.2">
      <c r="A120">
        <v>39</v>
      </c>
      <c r="E120">
        <v>49</v>
      </c>
    </row>
    <row r="121" spans="1:5" x14ac:dyDescent="0.2">
      <c r="A121">
        <v>37</v>
      </c>
      <c r="E121">
        <v>1</v>
      </c>
    </row>
    <row r="122" spans="1:5" x14ac:dyDescent="0.2">
      <c r="A122">
        <v>137</v>
      </c>
      <c r="E122">
        <v>2</v>
      </c>
    </row>
    <row r="123" spans="1:5" x14ac:dyDescent="0.2">
      <c r="A123">
        <v>376</v>
      </c>
      <c r="E123">
        <v>0</v>
      </c>
    </row>
    <row r="124" spans="1:5" x14ac:dyDescent="0.2">
      <c r="A124">
        <v>202</v>
      </c>
      <c r="E124">
        <v>0</v>
      </c>
    </row>
    <row r="125" spans="1:5" x14ac:dyDescent="0.2">
      <c r="A125">
        <v>328</v>
      </c>
      <c r="E125">
        <v>11</v>
      </c>
    </row>
    <row r="126" spans="1:5" x14ac:dyDescent="0.2">
      <c r="A126">
        <v>84</v>
      </c>
      <c r="E126">
        <v>1</v>
      </c>
    </row>
    <row r="127" spans="1:5" x14ac:dyDescent="0.2">
      <c r="A127">
        <v>96</v>
      </c>
      <c r="E127">
        <v>8</v>
      </c>
    </row>
    <row r="128" spans="1:5" x14ac:dyDescent="0.2">
      <c r="A128">
        <v>223</v>
      </c>
      <c r="E128">
        <v>5</v>
      </c>
    </row>
    <row r="129" spans="1:5" x14ac:dyDescent="0.2">
      <c r="A129">
        <v>62</v>
      </c>
      <c r="E129">
        <v>39</v>
      </c>
    </row>
    <row r="130" spans="1:5" x14ac:dyDescent="0.2">
      <c r="A130">
        <v>146</v>
      </c>
      <c r="E130">
        <v>0</v>
      </c>
    </row>
    <row r="131" spans="1:5" x14ac:dyDescent="0.2">
      <c r="A131">
        <v>235</v>
      </c>
      <c r="E131">
        <v>0</v>
      </c>
    </row>
    <row r="132" spans="1:5" x14ac:dyDescent="0.2">
      <c r="A132">
        <v>437</v>
      </c>
      <c r="E132">
        <v>2</v>
      </c>
    </row>
    <row r="133" spans="1:5" x14ac:dyDescent="0.2">
      <c r="A133">
        <v>77</v>
      </c>
      <c r="E133">
        <v>170</v>
      </c>
    </row>
    <row r="134" spans="1:5" x14ac:dyDescent="0.2">
      <c r="A134">
        <v>108</v>
      </c>
      <c r="E134">
        <v>5</v>
      </c>
    </row>
    <row r="135" spans="1:5" x14ac:dyDescent="0.2">
      <c r="A135">
        <v>7</v>
      </c>
      <c r="E135">
        <v>14</v>
      </c>
    </row>
    <row r="136" spans="1:5" x14ac:dyDescent="0.2">
      <c r="A136">
        <v>314</v>
      </c>
      <c r="E136">
        <v>1</v>
      </c>
    </row>
    <row r="137" spans="1:5" x14ac:dyDescent="0.2">
      <c r="A137">
        <v>188</v>
      </c>
      <c r="E137">
        <v>0</v>
      </c>
    </row>
    <row r="138" spans="1:5" x14ac:dyDescent="0.2">
      <c r="A138">
        <v>275</v>
      </c>
      <c r="E138">
        <v>124</v>
      </c>
    </row>
    <row r="139" spans="1:5" x14ac:dyDescent="0.2">
      <c r="A139">
        <v>560</v>
      </c>
      <c r="E139">
        <v>0</v>
      </c>
    </row>
    <row r="140" spans="1:5" x14ac:dyDescent="0.2">
      <c r="A140">
        <v>688</v>
      </c>
      <c r="E140">
        <v>0</v>
      </c>
    </row>
    <row r="141" spans="1:5" x14ac:dyDescent="0.2">
      <c r="A141">
        <v>942</v>
      </c>
      <c r="E141">
        <v>55</v>
      </c>
    </row>
    <row r="142" spans="1:5" x14ac:dyDescent="0.2">
      <c r="A142">
        <v>88</v>
      </c>
      <c r="E142">
        <v>140</v>
      </c>
    </row>
    <row r="143" spans="1:5" x14ac:dyDescent="0.2">
      <c r="A143">
        <v>220</v>
      </c>
      <c r="E143">
        <v>21</v>
      </c>
    </row>
    <row r="144" spans="1:5" x14ac:dyDescent="0.2">
      <c r="A144">
        <v>145</v>
      </c>
      <c r="E144">
        <v>1</v>
      </c>
    </row>
    <row r="145" spans="1:5" x14ac:dyDescent="0.2">
      <c r="A145">
        <v>963</v>
      </c>
      <c r="E145">
        <v>147</v>
      </c>
    </row>
    <row r="146" spans="1:5" x14ac:dyDescent="0.2">
      <c r="A146">
        <v>91</v>
      </c>
      <c r="E146">
        <v>11</v>
      </c>
    </row>
    <row r="147" spans="1:5" x14ac:dyDescent="0.2">
      <c r="A147">
        <v>58</v>
      </c>
      <c r="E147">
        <v>125</v>
      </c>
    </row>
    <row r="148" spans="1:5" x14ac:dyDescent="0.2">
      <c r="A148">
        <v>36</v>
      </c>
      <c r="E148">
        <v>1</v>
      </c>
    </row>
    <row r="149" spans="1:5" x14ac:dyDescent="0.2">
      <c r="A149">
        <v>165</v>
      </c>
      <c r="E149">
        <v>0</v>
      </c>
    </row>
    <row r="150" spans="1:5" x14ac:dyDescent="0.2">
      <c r="A150">
        <v>111</v>
      </c>
      <c r="E150">
        <v>0</v>
      </c>
    </row>
    <row r="151" spans="1:5" x14ac:dyDescent="0.2">
      <c r="A151">
        <v>1596</v>
      </c>
      <c r="E151">
        <v>3</v>
      </c>
    </row>
    <row r="152" spans="1:5" x14ac:dyDescent="0.2">
      <c r="A152">
        <v>61</v>
      </c>
      <c r="E152">
        <v>0</v>
      </c>
    </row>
    <row r="153" spans="1:5" x14ac:dyDescent="0.2">
      <c r="A153">
        <v>287</v>
      </c>
      <c r="E153">
        <v>0</v>
      </c>
    </row>
    <row r="154" spans="1:5" x14ac:dyDescent="0.2">
      <c r="A154">
        <v>65</v>
      </c>
      <c r="E154">
        <v>0</v>
      </c>
    </row>
    <row r="155" spans="1:5" x14ac:dyDescent="0.2">
      <c r="A155">
        <v>118</v>
      </c>
      <c r="E155">
        <v>0</v>
      </c>
    </row>
    <row r="156" spans="1:5" x14ac:dyDescent="0.2">
      <c r="A156">
        <v>113</v>
      </c>
      <c r="E156">
        <v>3</v>
      </c>
    </row>
    <row r="157" spans="1:5" x14ac:dyDescent="0.2">
      <c r="A157">
        <v>332</v>
      </c>
      <c r="E157">
        <v>0</v>
      </c>
    </row>
    <row r="158" spans="1:5" x14ac:dyDescent="0.2">
      <c r="A158">
        <v>62</v>
      </c>
      <c r="E158">
        <v>1</v>
      </c>
    </row>
    <row r="159" spans="1:5" x14ac:dyDescent="0.2">
      <c r="A159">
        <v>951</v>
      </c>
      <c r="E159">
        <v>3</v>
      </c>
    </row>
    <row r="160" spans="1:5" x14ac:dyDescent="0.2">
      <c r="A160">
        <v>415</v>
      </c>
      <c r="E160">
        <v>22</v>
      </c>
    </row>
    <row r="161" spans="1:5" x14ac:dyDescent="0.2">
      <c r="A161">
        <v>305</v>
      </c>
      <c r="E161">
        <v>26</v>
      </c>
    </row>
    <row r="162" spans="1:5" x14ac:dyDescent="0.2">
      <c r="A162">
        <v>2139</v>
      </c>
      <c r="E162">
        <v>4</v>
      </c>
    </row>
    <row r="163" spans="1:5" x14ac:dyDescent="0.2">
      <c r="A163">
        <v>79</v>
      </c>
      <c r="E163">
        <v>0</v>
      </c>
    </row>
    <row r="164" spans="1:5" x14ac:dyDescent="0.2">
      <c r="A164">
        <v>179</v>
      </c>
      <c r="E164">
        <v>4</v>
      </c>
    </row>
    <row r="165" spans="1:5" x14ac:dyDescent="0.2">
      <c r="A165">
        <v>202</v>
      </c>
      <c r="E165">
        <v>9</v>
      </c>
    </row>
    <row r="166" spans="1:5" x14ac:dyDescent="0.2">
      <c r="A166">
        <v>760</v>
      </c>
      <c r="E166">
        <v>5</v>
      </c>
    </row>
    <row r="167" spans="1:5" x14ac:dyDescent="0.2">
      <c r="A167">
        <v>563</v>
      </c>
      <c r="E167">
        <v>14</v>
      </c>
    </row>
    <row r="168" spans="1:5" x14ac:dyDescent="0.2">
      <c r="A168">
        <v>135</v>
      </c>
      <c r="E168">
        <v>1</v>
      </c>
    </row>
    <row r="169" spans="1:5" x14ac:dyDescent="0.2">
      <c r="A169">
        <v>290</v>
      </c>
      <c r="E169">
        <v>10</v>
      </c>
    </row>
    <row r="170" spans="1:5" x14ac:dyDescent="0.2">
      <c r="A170">
        <v>447</v>
      </c>
      <c r="E170">
        <v>3</v>
      </c>
    </row>
    <row r="171" spans="1:5" x14ac:dyDescent="0.2">
      <c r="A171">
        <v>232</v>
      </c>
      <c r="E171">
        <v>1</v>
      </c>
    </row>
    <row r="172" spans="1:5" x14ac:dyDescent="0.2">
      <c r="A172">
        <v>168</v>
      </c>
      <c r="E172">
        <v>0</v>
      </c>
    </row>
    <row r="173" spans="1:5" x14ac:dyDescent="0.2">
      <c r="A173">
        <v>128</v>
      </c>
      <c r="E173">
        <v>5</v>
      </c>
    </row>
    <row r="174" spans="1:5" x14ac:dyDescent="0.2">
      <c r="A174">
        <v>493</v>
      </c>
      <c r="E174">
        <v>2</v>
      </c>
    </row>
    <row r="175" spans="1:5" x14ac:dyDescent="0.2">
      <c r="A175">
        <v>131</v>
      </c>
      <c r="E175">
        <v>68</v>
      </c>
    </row>
    <row r="176" spans="1:5" x14ac:dyDescent="0.2">
      <c r="A176">
        <v>50</v>
      </c>
      <c r="E176">
        <v>3</v>
      </c>
    </row>
    <row r="177" spans="1:5" x14ac:dyDescent="0.2">
      <c r="A177">
        <v>665</v>
      </c>
      <c r="E177">
        <v>34</v>
      </c>
    </row>
    <row r="178" spans="1:5" x14ac:dyDescent="0.2">
      <c r="A178">
        <v>129</v>
      </c>
      <c r="E178">
        <v>0</v>
      </c>
    </row>
    <row r="179" spans="1:5" x14ac:dyDescent="0.2">
      <c r="A179">
        <v>142</v>
      </c>
      <c r="E179">
        <v>3</v>
      </c>
    </row>
    <row r="180" spans="1:5" x14ac:dyDescent="0.2">
      <c r="A180">
        <v>2436</v>
      </c>
      <c r="E180">
        <v>0</v>
      </c>
    </row>
    <row r="181" spans="1:5" x14ac:dyDescent="0.2">
      <c r="A181">
        <v>244</v>
      </c>
      <c r="E181">
        <v>70</v>
      </c>
    </row>
    <row r="182" spans="1:5" x14ac:dyDescent="0.2">
      <c r="A182">
        <v>298</v>
      </c>
      <c r="E182">
        <v>1</v>
      </c>
    </row>
    <row r="183" spans="1:5" x14ac:dyDescent="0.2">
      <c r="A183">
        <v>251</v>
      </c>
      <c r="E183">
        <v>1</v>
      </c>
    </row>
    <row r="184" spans="1:5" x14ac:dyDescent="0.2">
      <c r="A184">
        <v>108</v>
      </c>
      <c r="E184">
        <v>1</v>
      </c>
    </row>
    <row r="185" spans="1:5" x14ac:dyDescent="0.2">
      <c r="A185">
        <v>82</v>
      </c>
      <c r="E185">
        <v>2</v>
      </c>
    </row>
    <row r="186" spans="1:5" x14ac:dyDescent="0.2">
      <c r="A186">
        <v>74</v>
      </c>
      <c r="E186">
        <v>2</v>
      </c>
    </row>
    <row r="187" spans="1:5" x14ac:dyDescent="0.2">
      <c r="A187">
        <v>189</v>
      </c>
      <c r="E187">
        <v>34</v>
      </c>
    </row>
    <row r="188" spans="1:5" x14ac:dyDescent="0.2">
      <c r="A188">
        <v>80</v>
      </c>
      <c r="E188">
        <v>2</v>
      </c>
    </row>
    <row r="189" spans="1:5" x14ac:dyDescent="0.2">
      <c r="A189">
        <v>576</v>
      </c>
      <c r="E189">
        <v>0</v>
      </c>
    </row>
    <row r="190" spans="1:5" x14ac:dyDescent="0.2">
      <c r="A190">
        <v>202</v>
      </c>
      <c r="E190">
        <v>1</v>
      </c>
    </row>
    <row r="191" spans="1:5" x14ac:dyDescent="0.2">
      <c r="A191">
        <v>238</v>
      </c>
      <c r="E191">
        <v>8</v>
      </c>
    </row>
    <row r="192" spans="1:5" x14ac:dyDescent="0.2">
      <c r="A192">
        <v>36</v>
      </c>
      <c r="E192">
        <v>4</v>
      </c>
    </row>
    <row r="193" spans="1:5" x14ac:dyDescent="0.2">
      <c r="A193">
        <v>150</v>
      </c>
      <c r="E193">
        <v>28</v>
      </c>
    </row>
    <row r="194" spans="1:5" x14ac:dyDescent="0.2">
      <c r="A194">
        <v>146</v>
      </c>
      <c r="E194">
        <v>0</v>
      </c>
    </row>
    <row r="195" spans="1:5" x14ac:dyDescent="0.2">
      <c r="A195">
        <v>222</v>
      </c>
      <c r="E195">
        <v>6</v>
      </c>
    </row>
    <row r="196" spans="1:5" x14ac:dyDescent="0.2">
      <c r="A196">
        <v>120</v>
      </c>
      <c r="E196">
        <v>22</v>
      </c>
    </row>
    <row r="197" spans="1:5" x14ac:dyDescent="0.2">
      <c r="A197">
        <v>126</v>
      </c>
      <c r="E197">
        <v>0</v>
      </c>
    </row>
    <row r="198" spans="1:5" x14ac:dyDescent="0.2">
      <c r="A198">
        <v>158</v>
      </c>
      <c r="E198">
        <v>1</v>
      </c>
    </row>
    <row r="199" spans="1:5" x14ac:dyDescent="0.2">
      <c r="A199">
        <v>316</v>
      </c>
      <c r="E199">
        <v>20</v>
      </c>
    </row>
    <row r="200" spans="1:5" x14ac:dyDescent="0.2">
      <c r="A200">
        <v>284</v>
      </c>
      <c r="E200">
        <v>0</v>
      </c>
    </row>
    <row r="201" spans="1:5" x14ac:dyDescent="0.2">
      <c r="A201">
        <v>51</v>
      </c>
      <c r="E201">
        <v>1</v>
      </c>
    </row>
    <row r="202" spans="1:5" x14ac:dyDescent="0.2">
      <c r="A202">
        <v>158</v>
      </c>
      <c r="E202">
        <v>3</v>
      </c>
    </row>
    <row r="203" spans="1:5" x14ac:dyDescent="0.2">
      <c r="A203">
        <v>337</v>
      </c>
      <c r="E203">
        <v>2</v>
      </c>
    </row>
    <row r="204" spans="1:5" x14ac:dyDescent="0.2">
      <c r="A204">
        <v>186</v>
      </c>
      <c r="E204">
        <v>0</v>
      </c>
    </row>
    <row r="205" spans="1:5" x14ac:dyDescent="0.2">
      <c r="A205">
        <v>58</v>
      </c>
      <c r="E205">
        <v>2</v>
      </c>
    </row>
    <row r="206" spans="1:5" x14ac:dyDescent="0.2">
      <c r="A206">
        <v>82</v>
      </c>
      <c r="E206">
        <v>1</v>
      </c>
    </row>
    <row r="207" spans="1:5" x14ac:dyDescent="0.2">
      <c r="A207">
        <v>736</v>
      </c>
      <c r="E207">
        <v>0</v>
      </c>
    </row>
    <row r="208" spans="1:5" x14ac:dyDescent="0.2">
      <c r="A208">
        <v>1151</v>
      </c>
      <c r="E208">
        <v>1</v>
      </c>
    </row>
    <row r="209" spans="1:5" x14ac:dyDescent="0.2">
      <c r="A209">
        <v>34</v>
      </c>
      <c r="E209">
        <v>0</v>
      </c>
    </row>
    <row r="210" spans="1:5" x14ac:dyDescent="0.2">
      <c r="A210">
        <v>498</v>
      </c>
      <c r="E210">
        <v>5</v>
      </c>
    </row>
    <row r="211" spans="1:5" x14ac:dyDescent="0.2">
      <c r="A211">
        <v>167</v>
      </c>
      <c r="E211">
        <v>1</v>
      </c>
    </row>
    <row r="212" spans="1:5" x14ac:dyDescent="0.2">
      <c r="A212">
        <v>340</v>
      </c>
      <c r="E212">
        <v>1</v>
      </c>
    </row>
    <row r="213" spans="1:5" x14ac:dyDescent="0.2">
      <c r="A213">
        <v>438</v>
      </c>
      <c r="E213">
        <v>2</v>
      </c>
    </row>
    <row r="214" spans="1:5" x14ac:dyDescent="0.2">
      <c r="A214">
        <v>555</v>
      </c>
      <c r="E214">
        <v>0</v>
      </c>
    </row>
    <row r="215" spans="1:5" x14ac:dyDescent="0.2">
      <c r="A215">
        <v>266</v>
      </c>
      <c r="E215">
        <v>9</v>
      </c>
    </row>
    <row r="216" spans="1:5" x14ac:dyDescent="0.2">
      <c r="A216">
        <v>69</v>
      </c>
      <c r="E216">
        <v>4</v>
      </c>
    </row>
    <row r="217" spans="1:5" x14ac:dyDescent="0.2">
      <c r="A217">
        <v>80</v>
      </c>
      <c r="E217">
        <v>4</v>
      </c>
    </row>
    <row r="218" spans="1:5" x14ac:dyDescent="0.2">
      <c r="A218">
        <v>493</v>
      </c>
      <c r="E218">
        <v>1</v>
      </c>
    </row>
    <row r="219" spans="1:5" x14ac:dyDescent="0.2">
      <c r="A219">
        <v>31</v>
      </c>
      <c r="E219">
        <v>1</v>
      </c>
    </row>
    <row r="220" spans="1:5" x14ac:dyDescent="0.2">
      <c r="A220">
        <v>236</v>
      </c>
      <c r="E220">
        <v>7</v>
      </c>
    </row>
    <row r="221" spans="1:5" x14ac:dyDescent="0.2">
      <c r="A221">
        <v>89</v>
      </c>
      <c r="E221">
        <v>5</v>
      </c>
    </row>
    <row r="222" spans="1:5" x14ac:dyDescent="0.2">
      <c r="A222">
        <v>299</v>
      </c>
      <c r="E222">
        <v>1</v>
      </c>
    </row>
    <row r="223" spans="1:5" x14ac:dyDescent="0.2">
      <c r="A223">
        <v>55</v>
      </c>
      <c r="E223">
        <v>0</v>
      </c>
    </row>
    <row r="224" spans="1:5" x14ac:dyDescent="0.2">
      <c r="A224">
        <v>325</v>
      </c>
      <c r="E224">
        <v>0</v>
      </c>
    </row>
    <row r="225" spans="1:5" x14ac:dyDescent="0.2">
      <c r="A225">
        <v>524</v>
      </c>
      <c r="E225">
        <v>1</v>
      </c>
    </row>
    <row r="226" spans="1:5" x14ac:dyDescent="0.2">
      <c r="A226">
        <v>285</v>
      </c>
      <c r="E226">
        <v>2</v>
      </c>
    </row>
    <row r="227" spans="1:5" x14ac:dyDescent="0.2">
      <c r="A227">
        <v>179</v>
      </c>
      <c r="E227">
        <v>0</v>
      </c>
    </row>
    <row r="228" spans="1:5" x14ac:dyDescent="0.2">
      <c r="A228">
        <v>188</v>
      </c>
      <c r="E228">
        <v>4</v>
      </c>
    </row>
    <row r="229" spans="1:5" x14ac:dyDescent="0.2">
      <c r="A229">
        <v>379</v>
      </c>
      <c r="E229">
        <v>7</v>
      </c>
    </row>
    <row r="230" spans="1:5" x14ac:dyDescent="0.2">
      <c r="A230">
        <v>119</v>
      </c>
      <c r="E230">
        <v>2</v>
      </c>
    </row>
    <row r="231" spans="1:5" x14ac:dyDescent="0.2">
      <c r="A231">
        <v>167</v>
      </c>
      <c r="E231">
        <v>1</v>
      </c>
    </row>
    <row r="232" spans="1:5" x14ac:dyDescent="0.2">
      <c r="A232">
        <v>221</v>
      </c>
      <c r="E232">
        <v>9</v>
      </c>
    </row>
    <row r="233" spans="1:5" x14ac:dyDescent="0.2">
      <c r="A233">
        <v>964</v>
      </c>
      <c r="E233">
        <v>2</v>
      </c>
    </row>
    <row r="234" spans="1:5" x14ac:dyDescent="0.2">
      <c r="A234">
        <v>286</v>
      </c>
      <c r="E234">
        <v>1</v>
      </c>
    </row>
    <row r="235" spans="1:5" x14ac:dyDescent="0.2">
      <c r="A235">
        <v>613</v>
      </c>
      <c r="E235">
        <v>7</v>
      </c>
    </row>
    <row r="236" spans="1:5" x14ac:dyDescent="0.2">
      <c r="A236">
        <v>29</v>
      </c>
      <c r="E236">
        <v>2</v>
      </c>
    </row>
    <row r="237" spans="1:5" x14ac:dyDescent="0.2">
      <c r="A237">
        <v>165</v>
      </c>
      <c r="E237">
        <v>8</v>
      </c>
    </row>
    <row r="238" spans="1:5" x14ac:dyDescent="0.2">
      <c r="A238">
        <v>97</v>
      </c>
      <c r="E238">
        <v>2</v>
      </c>
    </row>
    <row r="239" spans="1:5" x14ac:dyDescent="0.2">
      <c r="A239">
        <v>303</v>
      </c>
      <c r="E239">
        <v>2</v>
      </c>
    </row>
    <row r="240" spans="1:5" x14ac:dyDescent="0.2">
      <c r="A240">
        <v>267</v>
      </c>
      <c r="E240">
        <v>7</v>
      </c>
    </row>
    <row r="241" spans="1:5" x14ac:dyDescent="0.2">
      <c r="A241">
        <v>302</v>
      </c>
      <c r="E241">
        <v>2</v>
      </c>
    </row>
    <row r="242" spans="1:5" x14ac:dyDescent="0.2">
      <c r="A242">
        <v>87</v>
      </c>
      <c r="E242">
        <v>18</v>
      </c>
    </row>
    <row r="243" spans="1:5" x14ac:dyDescent="0.2">
      <c r="A243">
        <v>354</v>
      </c>
      <c r="E243">
        <v>9</v>
      </c>
    </row>
    <row r="244" spans="1:5" x14ac:dyDescent="0.2">
      <c r="A244">
        <v>86</v>
      </c>
      <c r="E244">
        <v>4</v>
      </c>
    </row>
    <row r="245" spans="1:5" x14ac:dyDescent="0.2">
      <c r="A245">
        <v>26</v>
      </c>
      <c r="E245">
        <v>7</v>
      </c>
    </row>
    <row r="246" spans="1:5" x14ac:dyDescent="0.2">
      <c r="A246">
        <v>113</v>
      </c>
      <c r="E246">
        <v>29</v>
      </c>
    </row>
    <row r="247" spans="1:5" x14ac:dyDescent="0.2">
      <c r="A247">
        <v>65</v>
      </c>
      <c r="E247">
        <v>12</v>
      </c>
    </row>
    <row r="248" spans="1:5" x14ac:dyDescent="0.2">
      <c r="A248">
        <v>134</v>
      </c>
      <c r="E248">
        <v>4</v>
      </c>
    </row>
    <row r="249" spans="1:5" x14ac:dyDescent="0.2">
      <c r="A249">
        <v>119</v>
      </c>
      <c r="E249">
        <v>28</v>
      </c>
    </row>
    <row r="250" spans="1:5" x14ac:dyDescent="0.2">
      <c r="A250">
        <v>159</v>
      </c>
      <c r="E250">
        <v>25</v>
      </c>
    </row>
    <row r="251" spans="1:5" x14ac:dyDescent="0.2">
      <c r="A251">
        <v>167</v>
      </c>
      <c r="E251">
        <v>28</v>
      </c>
    </row>
    <row r="252" spans="1:5" x14ac:dyDescent="0.2">
      <c r="A252">
        <v>43</v>
      </c>
      <c r="E252">
        <v>310</v>
      </c>
    </row>
    <row r="253" spans="1:5" x14ac:dyDescent="0.2">
      <c r="A253">
        <v>1062</v>
      </c>
      <c r="E253">
        <v>15</v>
      </c>
    </row>
    <row r="254" spans="1:5" x14ac:dyDescent="0.2">
      <c r="A254">
        <v>9</v>
      </c>
      <c r="E254">
        <v>215</v>
      </c>
    </row>
    <row r="255" spans="1:5" x14ac:dyDescent="0.2">
      <c r="A255">
        <v>89</v>
      </c>
      <c r="E255">
        <v>3</v>
      </c>
    </row>
    <row r="256" spans="1:5" x14ac:dyDescent="0.2">
      <c r="A256">
        <v>174</v>
      </c>
      <c r="E256">
        <v>2</v>
      </c>
    </row>
    <row r="257" spans="1:5" x14ac:dyDescent="0.2">
      <c r="A257">
        <v>14</v>
      </c>
      <c r="E257">
        <v>26</v>
      </c>
    </row>
    <row r="258" spans="1:5" x14ac:dyDescent="0.2">
      <c r="A258">
        <v>48</v>
      </c>
      <c r="E258">
        <v>24</v>
      </c>
    </row>
    <row r="259" spans="1:5" x14ac:dyDescent="0.2">
      <c r="A259">
        <v>133</v>
      </c>
      <c r="E259">
        <v>96</v>
      </c>
    </row>
    <row r="260" spans="1:5" x14ac:dyDescent="0.2">
      <c r="A260">
        <v>83</v>
      </c>
      <c r="E260">
        <v>17</v>
      </c>
    </row>
    <row r="261" spans="1:5" x14ac:dyDescent="0.2">
      <c r="A261">
        <v>149</v>
      </c>
      <c r="E261">
        <v>94</v>
      </c>
    </row>
    <row r="262" spans="1:5" x14ac:dyDescent="0.2">
      <c r="A262">
        <v>49</v>
      </c>
      <c r="E262">
        <v>129</v>
      </c>
    </row>
    <row r="263" spans="1:5" x14ac:dyDescent="0.2">
      <c r="A263">
        <v>251</v>
      </c>
      <c r="E263">
        <v>1</v>
      </c>
    </row>
    <row r="264" spans="1:5" x14ac:dyDescent="0.2">
      <c r="A264">
        <v>22</v>
      </c>
      <c r="E264">
        <v>4</v>
      </c>
    </row>
    <row r="265" spans="1:5" x14ac:dyDescent="0.2">
      <c r="A265">
        <v>48</v>
      </c>
      <c r="E265">
        <v>3</v>
      </c>
    </row>
    <row r="266" spans="1:5" x14ac:dyDescent="0.2">
      <c r="A266">
        <v>383</v>
      </c>
      <c r="E266">
        <v>135</v>
      </c>
    </row>
    <row r="267" spans="1:5" x14ac:dyDescent="0.2">
      <c r="A267">
        <v>237</v>
      </c>
      <c r="E267">
        <v>10</v>
      </c>
    </row>
    <row r="268" spans="1:5" x14ac:dyDescent="0.2">
      <c r="A268">
        <v>13</v>
      </c>
      <c r="E268">
        <v>0</v>
      </c>
    </row>
    <row r="269" spans="1:5" x14ac:dyDescent="0.2">
      <c r="A269">
        <v>562</v>
      </c>
      <c r="E269">
        <v>6</v>
      </c>
    </row>
    <row r="270" spans="1:5" x14ac:dyDescent="0.2">
      <c r="A270">
        <v>71</v>
      </c>
      <c r="E270">
        <v>36</v>
      </c>
    </row>
    <row r="271" spans="1:5" x14ac:dyDescent="0.2">
      <c r="A271">
        <v>1510</v>
      </c>
      <c r="E271">
        <v>336</v>
      </c>
    </row>
    <row r="272" spans="1:5" x14ac:dyDescent="0.2">
      <c r="A272">
        <v>14</v>
      </c>
      <c r="E272">
        <v>34</v>
      </c>
    </row>
    <row r="273" spans="1:5" x14ac:dyDescent="0.2">
      <c r="A273">
        <v>193</v>
      </c>
      <c r="E273">
        <v>10</v>
      </c>
    </row>
    <row r="274" spans="1:5" x14ac:dyDescent="0.2">
      <c r="A274">
        <v>206</v>
      </c>
      <c r="E274">
        <v>201</v>
      </c>
    </row>
    <row r="275" spans="1:5" x14ac:dyDescent="0.2">
      <c r="A275">
        <v>351</v>
      </c>
      <c r="E275">
        <v>296</v>
      </c>
    </row>
    <row r="276" spans="1:5" x14ac:dyDescent="0.2">
      <c r="A276">
        <v>50</v>
      </c>
      <c r="E276">
        <v>7</v>
      </c>
    </row>
    <row r="277" spans="1:5" x14ac:dyDescent="0.2">
      <c r="A277">
        <v>184</v>
      </c>
      <c r="E277">
        <v>7</v>
      </c>
    </row>
    <row r="278" spans="1:5" x14ac:dyDescent="0.2">
      <c r="A278">
        <v>196</v>
      </c>
      <c r="E278">
        <v>1</v>
      </c>
    </row>
    <row r="279" spans="1:5" x14ac:dyDescent="0.2">
      <c r="A279">
        <v>229</v>
      </c>
      <c r="E279">
        <v>114</v>
      </c>
    </row>
    <row r="280" spans="1:5" x14ac:dyDescent="0.2">
      <c r="A280">
        <v>67</v>
      </c>
      <c r="E280">
        <v>29</v>
      </c>
    </row>
    <row r="281" spans="1:5" x14ac:dyDescent="0.2">
      <c r="A281">
        <v>95</v>
      </c>
      <c r="E281">
        <v>890</v>
      </c>
    </row>
    <row r="282" spans="1:5" x14ac:dyDescent="0.2">
      <c r="A282">
        <v>62</v>
      </c>
      <c r="E282">
        <v>31</v>
      </c>
    </row>
    <row r="283" spans="1:5" x14ac:dyDescent="0.2">
      <c r="A283">
        <v>73</v>
      </c>
      <c r="E283">
        <v>21</v>
      </c>
    </row>
    <row r="284" spans="1:5" x14ac:dyDescent="0.2">
      <c r="A284">
        <v>43</v>
      </c>
      <c r="E284">
        <v>37</v>
      </c>
    </row>
    <row r="285" spans="1:5" x14ac:dyDescent="0.2">
      <c r="A285">
        <v>70</v>
      </c>
      <c r="E285">
        <v>7</v>
      </c>
    </row>
    <row r="286" spans="1:5" x14ac:dyDescent="0.2">
      <c r="A286">
        <v>271</v>
      </c>
      <c r="E286">
        <v>4</v>
      </c>
    </row>
    <row r="287" spans="1:5" x14ac:dyDescent="0.2">
      <c r="A287">
        <v>55</v>
      </c>
      <c r="E287">
        <v>5</v>
      </c>
    </row>
    <row r="288" spans="1:5" x14ac:dyDescent="0.2">
      <c r="A288">
        <v>35</v>
      </c>
      <c r="E288">
        <v>0</v>
      </c>
    </row>
    <row r="289" spans="1:5" x14ac:dyDescent="0.2">
      <c r="A289">
        <v>22</v>
      </c>
      <c r="E289">
        <v>456</v>
      </c>
    </row>
    <row r="290" spans="1:5" x14ac:dyDescent="0.2">
      <c r="A290">
        <v>38</v>
      </c>
      <c r="E290">
        <v>369</v>
      </c>
    </row>
    <row r="291" spans="1:5" x14ac:dyDescent="0.2">
      <c r="A291">
        <v>15</v>
      </c>
      <c r="E291">
        <v>2</v>
      </c>
    </row>
    <row r="292" spans="1:5" x14ac:dyDescent="0.2">
      <c r="A292">
        <v>7</v>
      </c>
      <c r="E292">
        <v>0</v>
      </c>
    </row>
    <row r="293" spans="1:5" x14ac:dyDescent="0.2">
      <c r="A293">
        <v>241</v>
      </c>
      <c r="E293">
        <v>338</v>
      </c>
    </row>
    <row r="294" spans="1:5" x14ac:dyDescent="0.2">
      <c r="A294">
        <v>55</v>
      </c>
      <c r="E294">
        <v>4</v>
      </c>
    </row>
    <row r="295" spans="1:5" x14ac:dyDescent="0.2">
      <c r="A295">
        <v>171</v>
      </c>
      <c r="E295">
        <v>1</v>
      </c>
    </row>
    <row r="296" spans="1:5" x14ac:dyDescent="0.2">
      <c r="A296">
        <v>208</v>
      </c>
      <c r="E296">
        <v>28</v>
      </c>
    </row>
    <row r="297" spans="1:5" x14ac:dyDescent="0.2">
      <c r="A297">
        <v>21</v>
      </c>
      <c r="E297">
        <v>12</v>
      </c>
    </row>
    <row r="298" spans="1:5" x14ac:dyDescent="0.2">
      <c r="A298">
        <v>25</v>
      </c>
      <c r="E298">
        <v>16</v>
      </c>
    </row>
    <row r="299" spans="1:5" x14ac:dyDescent="0.2">
      <c r="A299">
        <v>52</v>
      </c>
      <c r="E299">
        <v>4</v>
      </c>
    </row>
    <row r="300" spans="1:5" x14ac:dyDescent="0.2">
      <c r="A300">
        <v>104</v>
      </c>
      <c r="E300">
        <v>4</v>
      </c>
    </row>
    <row r="301" spans="1:5" x14ac:dyDescent="0.2">
      <c r="A301">
        <v>73</v>
      </c>
      <c r="E301">
        <v>10</v>
      </c>
    </row>
    <row r="302" spans="1:5" x14ac:dyDescent="0.2">
      <c r="A302">
        <v>34</v>
      </c>
      <c r="E302">
        <v>0</v>
      </c>
    </row>
    <row r="303" spans="1:5" x14ac:dyDescent="0.2">
      <c r="A303">
        <v>56</v>
      </c>
      <c r="E303">
        <v>6</v>
      </c>
    </row>
    <row r="304" spans="1:5" x14ac:dyDescent="0.2">
      <c r="A304">
        <v>31</v>
      </c>
      <c r="E304">
        <v>0</v>
      </c>
    </row>
    <row r="305" spans="1:5" x14ac:dyDescent="0.2">
      <c r="A305">
        <v>84</v>
      </c>
      <c r="E305">
        <v>1</v>
      </c>
    </row>
    <row r="306" spans="1:5" x14ac:dyDescent="0.2">
      <c r="A306">
        <v>130</v>
      </c>
      <c r="E306">
        <v>0</v>
      </c>
    </row>
    <row r="307" spans="1:5" x14ac:dyDescent="0.2">
      <c r="A307">
        <v>12</v>
      </c>
      <c r="E307">
        <v>44</v>
      </c>
    </row>
    <row r="308" spans="1:5" x14ac:dyDescent="0.2">
      <c r="A308">
        <v>23</v>
      </c>
      <c r="E308">
        <v>0</v>
      </c>
    </row>
    <row r="309" spans="1:5" x14ac:dyDescent="0.2">
      <c r="A309">
        <v>158</v>
      </c>
      <c r="E309">
        <v>3</v>
      </c>
    </row>
    <row r="310" spans="1:5" x14ac:dyDescent="0.2">
      <c r="A310">
        <v>30</v>
      </c>
      <c r="E310">
        <v>0</v>
      </c>
    </row>
    <row r="311" spans="1:5" x14ac:dyDescent="0.2">
      <c r="A311">
        <v>18</v>
      </c>
      <c r="E311">
        <v>52</v>
      </c>
    </row>
    <row r="312" spans="1:5" x14ac:dyDescent="0.2">
      <c r="A312">
        <v>29</v>
      </c>
      <c r="E312">
        <v>0</v>
      </c>
    </row>
    <row r="313" spans="1:5" x14ac:dyDescent="0.2">
      <c r="A313">
        <v>31</v>
      </c>
      <c r="E313">
        <v>1</v>
      </c>
    </row>
    <row r="314" spans="1:5" x14ac:dyDescent="0.2">
      <c r="A314">
        <v>173</v>
      </c>
      <c r="E314">
        <v>1</v>
      </c>
    </row>
    <row r="315" spans="1:5" x14ac:dyDescent="0.2">
      <c r="A315">
        <v>17</v>
      </c>
      <c r="E315">
        <v>2</v>
      </c>
    </row>
    <row r="316" spans="1:5" x14ac:dyDescent="0.2">
      <c r="A316">
        <v>48</v>
      </c>
      <c r="E316">
        <v>9</v>
      </c>
    </row>
    <row r="317" spans="1:5" x14ac:dyDescent="0.2">
      <c r="A317">
        <v>59</v>
      </c>
      <c r="E317">
        <v>5</v>
      </c>
    </row>
    <row r="318" spans="1:5" x14ac:dyDescent="0.2">
      <c r="A318">
        <v>39</v>
      </c>
      <c r="E318">
        <v>57</v>
      </c>
    </row>
    <row r="319" spans="1:5" x14ac:dyDescent="0.2">
      <c r="A319">
        <v>59</v>
      </c>
      <c r="E319">
        <v>3</v>
      </c>
    </row>
    <row r="320" spans="1:5" x14ac:dyDescent="0.2">
      <c r="A320">
        <v>60</v>
      </c>
      <c r="E320">
        <v>1</v>
      </c>
    </row>
    <row r="321" spans="1:5" x14ac:dyDescent="0.2">
      <c r="A321">
        <v>20</v>
      </c>
      <c r="E321">
        <v>6</v>
      </c>
    </row>
    <row r="322" spans="1:5" x14ac:dyDescent="0.2">
      <c r="A322">
        <v>2</v>
      </c>
      <c r="E322">
        <v>48</v>
      </c>
    </row>
    <row r="323" spans="1:5" x14ac:dyDescent="0.2">
      <c r="A323">
        <v>315</v>
      </c>
      <c r="E323">
        <v>2</v>
      </c>
    </row>
    <row r="324" spans="1:5" x14ac:dyDescent="0.2">
      <c r="A324">
        <v>2174</v>
      </c>
      <c r="E324">
        <v>4</v>
      </c>
    </row>
    <row r="325" spans="1:5" x14ac:dyDescent="0.2">
      <c r="A325">
        <v>152</v>
      </c>
      <c r="E325">
        <v>5</v>
      </c>
    </row>
    <row r="326" spans="1:5" x14ac:dyDescent="0.2">
      <c r="A326">
        <v>1021</v>
      </c>
      <c r="E326">
        <v>79</v>
      </c>
    </row>
    <row r="327" spans="1:5" x14ac:dyDescent="0.2">
      <c r="A327">
        <v>237</v>
      </c>
      <c r="E327">
        <v>2</v>
      </c>
    </row>
    <row r="328" spans="1:5" x14ac:dyDescent="0.2">
      <c r="A328">
        <v>27</v>
      </c>
      <c r="E328">
        <v>11</v>
      </c>
    </row>
    <row r="329" spans="1:5" x14ac:dyDescent="0.2">
      <c r="A329">
        <v>17</v>
      </c>
      <c r="E329">
        <v>11</v>
      </c>
    </row>
    <row r="330" spans="1:5" x14ac:dyDescent="0.2">
      <c r="A330">
        <v>27</v>
      </c>
      <c r="E330">
        <v>1</v>
      </c>
    </row>
    <row r="331" spans="1:5" x14ac:dyDescent="0.2">
      <c r="A331">
        <v>82</v>
      </c>
      <c r="E331">
        <v>3</v>
      </c>
    </row>
    <row r="332" spans="1:5" x14ac:dyDescent="0.2">
      <c r="A332">
        <v>48</v>
      </c>
      <c r="E332">
        <v>5</v>
      </c>
    </row>
    <row r="333" spans="1:5" x14ac:dyDescent="0.2">
      <c r="A333">
        <v>105</v>
      </c>
      <c r="E333">
        <v>12</v>
      </c>
    </row>
    <row r="334" spans="1:5" x14ac:dyDescent="0.2">
      <c r="A334">
        <v>28</v>
      </c>
      <c r="E334">
        <v>2</v>
      </c>
    </row>
    <row r="335" spans="1:5" x14ac:dyDescent="0.2">
      <c r="A335">
        <v>1107</v>
      </c>
      <c r="E335">
        <v>5</v>
      </c>
    </row>
    <row r="336" spans="1:5" x14ac:dyDescent="0.2">
      <c r="A336">
        <v>1013</v>
      </c>
      <c r="E336">
        <v>21</v>
      </c>
    </row>
    <row r="337" spans="1:5" x14ac:dyDescent="0.2">
      <c r="A337">
        <v>274</v>
      </c>
      <c r="E337">
        <v>0</v>
      </c>
    </row>
    <row r="338" spans="1:5" x14ac:dyDescent="0.2">
      <c r="A338">
        <v>87</v>
      </c>
      <c r="E338">
        <v>45</v>
      </c>
    </row>
    <row r="339" spans="1:5" x14ac:dyDescent="0.2">
      <c r="A339">
        <v>99</v>
      </c>
      <c r="E339">
        <v>29</v>
      </c>
    </row>
    <row r="340" spans="1:5" x14ac:dyDescent="0.2">
      <c r="A340">
        <v>276</v>
      </c>
      <c r="E340">
        <v>2</v>
      </c>
    </row>
    <row r="341" spans="1:5" x14ac:dyDescent="0.2">
      <c r="A341">
        <v>21</v>
      </c>
      <c r="E341">
        <v>30</v>
      </c>
    </row>
    <row r="342" spans="1:5" x14ac:dyDescent="0.2">
      <c r="A342">
        <v>41</v>
      </c>
      <c r="E342">
        <v>8</v>
      </c>
    </row>
    <row r="343" spans="1:5" x14ac:dyDescent="0.2">
      <c r="A343">
        <v>119</v>
      </c>
      <c r="E343">
        <v>1</v>
      </c>
    </row>
    <row r="344" spans="1:5" x14ac:dyDescent="0.2">
      <c r="A344">
        <v>153</v>
      </c>
      <c r="E344">
        <v>14</v>
      </c>
    </row>
    <row r="345" spans="1:5" x14ac:dyDescent="0.2">
      <c r="A345">
        <v>100</v>
      </c>
      <c r="E345">
        <v>24</v>
      </c>
    </row>
    <row r="346" spans="1:5" x14ac:dyDescent="0.2">
      <c r="A346">
        <v>143</v>
      </c>
      <c r="E346">
        <v>2</v>
      </c>
    </row>
    <row r="347" spans="1:5" x14ac:dyDescent="0.2">
      <c r="A347">
        <v>140</v>
      </c>
      <c r="E347">
        <v>21</v>
      </c>
    </row>
    <row r="348" spans="1:5" x14ac:dyDescent="0.2">
      <c r="A348">
        <v>35</v>
      </c>
      <c r="E348">
        <v>7</v>
      </c>
    </row>
    <row r="349" spans="1:5" x14ac:dyDescent="0.2">
      <c r="A349">
        <v>149</v>
      </c>
      <c r="E349">
        <v>0</v>
      </c>
    </row>
    <row r="350" spans="1:5" x14ac:dyDescent="0.2">
      <c r="A350">
        <v>130</v>
      </c>
      <c r="E350">
        <v>4</v>
      </c>
    </row>
    <row r="351" spans="1:5" x14ac:dyDescent="0.2">
      <c r="A351">
        <v>120</v>
      </c>
      <c r="E351">
        <v>32</v>
      </c>
    </row>
    <row r="352" spans="1:5" x14ac:dyDescent="0.2">
      <c r="A352">
        <v>265</v>
      </c>
      <c r="E352">
        <v>4</v>
      </c>
    </row>
    <row r="353" spans="1:5" x14ac:dyDescent="0.2">
      <c r="A353">
        <v>71</v>
      </c>
      <c r="E353">
        <v>9</v>
      </c>
    </row>
    <row r="354" spans="1:5" x14ac:dyDescent="0.2">
      <c r="A354">
        <v>13</v>
      </c>
      <c r="E354">
        <v>17</v>
      </c>
    </row>
    <row r="355" spans="1:5" x14ac:dyDescent="0.2">
      <c r="A355">
        <v>169</v>
      </c>
      <c r="E355">
        <v>5</v>
      </c>
    </row>
    <row r="356" spans="1:5" x14ac:dyDescent="0.2">
      <c r="A356">
        <v>57</v>
      </c>
      <c r="E356">
        <v>53</v>
      </c>
    </row>
    <row r="357" spans="1:5" x14ac:dyDescent="0.2">
      <c r="A357">
        <v>229</v>
      </c>
      <c r="E357">
        <v>7</v>
      </c>
    </row>
    <row r="358" spans="1:5" x14ac:dyDescent="0.2">
      <c r="A358">
        <v>108</v>
      </c>
      <c r="E358">
        <v>72</v>
      </c>
    </row>
    <row r="359" spans="1:5" x14ac:dyDescent="0.2">
      <c r="A359">
        <v>108</v>
      </c>
      <c r="E359">
        <v>0</v>
      </c>
    </row>
    <row r="360" spans="1:5" x14ac:dyDescent="0.2">
      <c r="A360">
        <v>41</v>
      </c>
      <c r="E360">
        <v>2</v>
      </c>
    </row>
    <row r="361" spans="1:5" x14ac:dyDescent="0.2">
      <c r="A361">
        <v>139</v>
      </c>
      <c r="E361">
        <v>8</v>
      </c>
    </row>
    <row r="362" spans="1:5" x14ac:dyDescent="0.2">
      <c r="A362">
        <v>19</v>
      </c>
      <c r="E362">
        <v>2</v>
      </c>
    </row>
    <row r="363" spans="1:5" x14ac:dyDescent="0.2">
      <c r="A363">
        <v>94</v>
      </c>
      <c r="E363">
        <v>0</v>
      </c>
    </row>
    <row r="364" spans="1:5" x14ac:dyDescent="0.2">
      <c r="A364">
        <v>23</v>
      </c>
      <c r="E364">
        <v>3</v>
      </c>
    </row>
    <row r="365" spans="1:5" x14ac:dyDescent="0.2">
      <c r="A365">
        <v>15</v>
      </c>
      <c r="E365">
        <v>4</v>
      </c>
    </row>
    <row r="366" spans="1:5" x14ac:dyDescent="0.2">
      <c r="A366">
        <v>62</v>
      </c>
      <c r="E366">
        <v>3</v>
      </c>
    </row>
    <row r="367" spans="1:5" x14ac:dyDescent="0.2">
      <c r="A367">
        <v>74</v>
      </c>
      <c r="E367">
        <v>6</v>
      </c>
    </row>
    <row r="368" spans="1:5" x14ac:dyDescent="0.2">
      <c r="A368">
        <v>97</v>
      </c>
      <c r="E368">
        <v>0</v>
      </c>
    </row>
    <row r="369" spans="1:5" x14ac:dyDescent="0.2">
      <c r="A369">
        <v>55</v>
      </c>
      <c r="E369">
        <v>0</v>
      </c>
    </row>
    <row r="370" spans="1:5" x14ac:dyDescent="0.2">
      <c r="A370">
        <v>44</v>
      </c>
      <c r="E370">
        <v>0</v>
      </c>
    </row>
    <row r="371" spans="1:5" x14ac:dyDescent="0.2">
      <c r="A371">
        <v>110</v>
      </c>
      <c r="E371">
        <v>8</v>
      </c>
    </row>
    <row r="372" spans="1:5" x14ac:dyDescent="0.2">
      <c r="A372">
        <v>59</v>
      </c>
      <c r="E372">
        <v>5</v>
      </c>
    </row>
    <row r="373" spans="1:5" x14ac:dyDescent="0.2">
      <c r="A373">
        <v>62</v>
      </c>
      <c r="E373">
        <v>0</v>
      </c>
    </row>
    <row r="374" spans="1:5" x14ac:dyDescent="0.2">
      <c r="A374">
        <v>105</v>
      </c>
      <c r="E374">
        <v>2</v>
      </c>
    </row>
    <row r="375" spans="1:5" x14ac:dyDescent="0.2">
      <c r="A375">
        <v>26</v>
      </c>
      <c r="E375">
        <v>24</v>
      </c>
    </row>
    <row r="376" spans="1:5" x14ac:dyDescent="0.2">
      <c r="A376">
        <v>49</v>
      </c>
      <c r="E376">
        <v>0</v>
      </c>
    </row>
    <row r="377" spans="1:5" x14ac:dyDescent="0.2">
      <c r="A377">
        <v>68</v>
      </c>
      <c r="E377">
        <v>9</v>
      </c>
    </row>
    <row r="378" spans="1:5" x14ac:dyDescent="0.2">
      <c r="A378">
        <v>22</v>
      </c>
      <c r="E378">
        <v>0</v>
      </c>
    </row>
    <row r="379" spans="1:5" x14ac:dyDescent="0.2">
      <c r="A379">
        <v>18</v>
      </c>
      <c r="E379">
        <v>1</v>
      </c>
    </row>
    <row r="380" spans="1:5" x14ac:dyDescent="0.2">
      <c r="A380">
        <v>19</v>
      </c>
      <c r="E380">
        <v>10</v>
      </c>
    </row>
    <row r="381" spans="1:5" x14ac:dyDescent="0.2">
      <c r="A381">
        <v>99</v>
      </c>
      <c r="E381">
        <v>1</v>
      </c>
    </row>
    <row r="382" spans="1:5" x14ac:dyDescent="0.2">
      <c r="A382">
        <v>27</v>
      </c>
      <c r="E382">
        <v>0</v>
      </c>
    </row>
    <row r="383" spans="1:5" x14ac:dyDescent="0.2">
      <c r="A383">
        <v>25</v>
      </c>
      <c r="E383">
        <v>20</v>
      </c>
    </row>
    <row r="384" spans="1:5" x14ac:dyDescent="0.2">
      <c r="A384">
        <v>14</v>
      </c>
      <c r="E384">
        <v>30</v>
      </c>
    </row>
    <row r="385" spans="1:5" x14ac:dyDescent="0.2">
      <c r="A385">
        <v>35</v>
      </c>
      <c r="E385">
        <v>6</v>
      </c>
    </row>
    <row r="386" spans="1:5" x14ac:dyDescent="0.2">
      <c r="A386">
        <v>10</v>
      </c>
      <c r="E386">
        <v>15</v>
      </c>
    </row>
    <row r="387" spans="1:5" x14ac:dyDescent="0.2">
      <c r="A387">
        <v>29</v>
      </c>
      <c r="E387">
        <v>5</v>
      </c>
    </row>
    <row r="388" spans="1:5" x14ac:dyDescent="0.2">
      <c r="A388">
        <v>44</v>
      </c>
      <c r="E388">
        <v>0</v>
      </c>
    </row>
    <row r="389" spans="1:5" x14ac:dyDescent="0.2">
      <c r="A389">
        <v>17</v>
      </c>
      <c r="E389">
        <v>0</v>
      </c>
    </row>
    <row r="390" spans="1:5" x14ac:dyDescent="0.2">
      <c r="A390">
        <v>34</v>
      </c>
      <c r="E390">
        <v>28</v>
      </c>
    </row>
    <row r="391" spans="1:5" x14ac:dyDescent="0.2">
      <c r="A391">
        <v>14</v>
      </c>
      <c r="E391">
        <v>0</v>
      </c>
    </row>
    <row r="392" spans="1:5" x14ac:dyDescent="0.2">
      <c r="A392">
        <v>156</v>
      </c>
      <c r="E392">
        <v>5</v>
      </c>
    </row>
    <row r="393" spans="1:5" x14ac:dyDescent="0.2">
      <c r="A393">
        <v>128</v>
      </c>
      <c r="E393">
        <v>7</v>
      </c>
    </row>
    <row r="394" spans="1:5" x14ac:dyDescent="0.2">
      <c r="A394">
        <v>60</v>
      </c>
      <c r="E394">
        <v>30</v>
      </c>
    </row>
    <row r="395" spans="1:5" x14ac:dyDescent="0.2">
      <c r="A395">
        <v>32</v>
      </c>
      <c r="E395">
        <v>2</v>
      </c>
    </row>
    <row r="396" spans="1:5" x14ac:dyDescent="0.2">
      <c r="A396">
        <v>53</v>
      </c>
      <c r="E396">
        <v>30</v>
      </c>
    </row>
    <row r="397" spans="1:5" x14ac:dyDescent="0.2">
      <c r="A397">
        <v>184</v>
      </c>
      <c r="E397">
        <v>2</v>
      </c>
    </row>
    <row r="398" spans="1:5" x14ac:dyDescent="0.2">
      <c r="A398">
        <v>90</v>
      </c>
      <c r="E398">
        <v>0</v>
      </c>
    </row>
    <row r="399" spans="1:5" x14ac:dyDescent="0.2">
      <c r="A399">
        <v>71</v>
      </c>
      <c r="E399">
        <v>2</v>
      </c>
    </row>
    <row r="400" spans="1:5" x14ac:dyDescent="0.2">
      <c r="A400">
        <v>87</v>
      </c>
      <c r="E400">
        <v>1</v>
      </c>
    </row>
    <row r="401" spans="1:5" x14ac:dyDescent="0.2">
      <c r="A401">
        <v>28</v>
      </c>
      <c r="E401">
        <v>2</v>
      </c>
    </row>
    <row r="402" spans="1:5" x14ac:dyDescent="0.2">
      <c r="A402">
        <v>56</v>
      </c>
      <c r="E402">
        <v>14</v>
      </c>
    </row>
    <row r="403" spans="1:5" x14ac:dyDescent="0.2">
      <c r="A403">
        <v>51</v>
      </c>
      <c r="E403">
        <v>31</v>
      </c>
    </row>
    <row r="404" spans="1:5" x14ac:dyDescent="0.2">
      <c r="A404">
        <v>75</v>
      </c>
      <c r="E404">
        <v>16</v>
      </c>
    </row>
    <row r="405" spans="1:5" x14ac:dyDescent="0.2">
      <c r="A405">
        <v>38</v>
      </c>
      <c r="E405">
        <v>12</v>
      </c>
    </row>
    <row r="406" spans="1:5" x14ac:dyDescent="0.2">
      <c r="A406">
        <v>18</v>
      </c>
      <c r="E406">
        <v>96</v>
      </c>
    </row>
    <row r="407" spans="1:5" x14ac:dyDescent="0.2">
      <c r="A407">
        <v>54</v>
      </c>
      <c r="E407">
        <v>16</v>
      </c>
    </row>
    <row r="408" spans="1:5" x14ac:dyDescent="0.2">
      <c r="A408">
        <v>71</v>
      </c>
      <c r="E408">
        <v>5</v>
      </c>
    </row>
    <row r="409" spans="1:5" x14ac:dyDescent="0.2">
      <c r="A409">
        <v>57</v>
      </c>
      <c r="E409">
        <v>0</v>
      </c>
    </row>
    <row r="410" spans="1:5" x14ac:dyDescent="0.2">
      <c r="A410">
        <v>43</v>
      </c>
      <c r="E410">
        <v>8</v>
      </c>
    </row>
    <row r="411" spans="1:5" x14ac:dyDescent="0.2">
      <c r="A411">
        <v>52</v>
      </c>
      <c r="E411">
        <v>7</v>
      </c>
    </row>
    <row r="412" spans="1:5" x14ac:dyDescent="0.2">
      <c r="A412">
        <v>27</v>
      </c>
      <c r="E412">
        <v>24</v>
      </c>
    </row>
    <row r="413" spans="1:5" x14ac:dyDescent="0.2">
      <c r="A413">
        <v>12</v>
      </c>
      <c r="E413">
        <v>121</v>
      </c>
    </row>
    <row r="414" spans="1:5" x14ac:dyDescent="0.2">
      <c r="A414">
        <v>33</v>
      </c>
      <c r="E414">
        <v>196</v>
      </c>
    </row>
    <row r="415" spans="1:5" x14ac:dyDescent="0.2">
      <c r="A415">
        <v>96</v>
      </c>
      <c r="E415">
        <v>5</v>
      </c>
    </row>
    <row r="416" spans="1:5" x14ac:dyDescent="0.2">
      <c r="A416">
        <v>28</v>
      </c>
      <c r="E416">
        <v>73</v>
      </c>
    </row>
    <row r="417" spans="1:5" x14ac:dyDescent="0.2">
      <c r="A417">
        <v>43</v>
      </c>
      <c r="E417">
        <v>93</v>
      </c>
    </row>
    <row r="418" spans="1:5" x14ac:dyDescent="0.2">
      <c r="A418">
        <v>205</v>
      </c>
      <c r="E418">
        <v>17</v>
      </c>
    </row>
    <row r="419" spans="1:5" x14ac:dyDescent="0.2">
      <c r="A419">
        <v>23</v>
      </c>
      <c r="E419">
        <v>7</v>
      </c>
    </row>
    <row r="420" spans="1:5" x14ac:dyDescent="0.2">
      <c r="A420">
        <v>19</v>
      </c>
      <c r="E420">
        <v>17</v>
      </c>
    </row>
    <row r="421" spans="1:5" x14ac:dyDescent="0.2">
      <c r="A421">
        <v>14</v>
      </c>
      <c r="E421">
        <v>171</v>
      </c>
    </row>
    <row r="422" spans="1:5" x14ac:dyDescent="0.2">
      <c r="A422">
        <v>38</v>
      </c>
      <c r="E422">
        <v>188</v>
      </c>
    </row>
    <row r="423" spans="1:5" x14ac:dyDescent="0.2">
      <c r="A423">
        <v>78</v>
      </c>
      <c r="E423">
        <v>110</v>
      </c>
    </row>
    <row r="424" spans="1:5" x14ac:dyDescent="0.2">
      <c r="A424">
        <v>69</v>
      </c>
      <c r="E424">
        <v>37</v>
      </c>
    </row>
    <row r="425" spans="1:5" x14ac:dyDescent="0.2">
      <c r="A425">
        <v>33</v>
      </c>
      <c r="E425">
        <v>9</v>
      </c>
    </row>
    <row r="426" spans="1:5" x14ac:dyDescent="0.2">
      <c r="A426">
        <v>54</v>
      </c>
      <c r="E426">
        <v>29</v>
      </c>
    </row>
    <row r="427" spans="1:5" x14ac:dyDescent="0.2">
      <c r="A427">
        <v>99</v>
      </c>
      <c r="E427">
        <v>6</v>
      </c>
    </row>
    <row r="428" spans="1:5" x14ac:dyDescent="0.2">
      <c r="A428">
        <v>49</v>
      </c>
      <c r="E428">
        <v>30</v>
      </c>
    </row>
    <row r="429" spans="1:5" x14ac:dyDescent="0.2">
      <c r="A429">
        <v>11</v>
      </c>
      <c r="E429">
        <v>81</v>
      </c>
    </row>
    <row r="430" spans="1:5" x14ac:dyDescent="0.2">
      <c r="A430">
        <v>38</v>
      </c>
      <c r="E430">
        <v>4</v>
      </c>
    </row>
    <row r="431" spans="1:5" x14ac:dyDescent="0.2">
      <c r="A431">
        <v>16</v>
      </c>
      <c r="E431">
        <v>11</v>
      </c>
    </row>
    <row r="432" spans="1:5" x14ac:dyDescent="0.2">
      <c r="A432">
        <v>32</v>
      </c>
      <c r="E432">
        <v>14</v>
      </c>
    </row>
    <row r="433" spans="1:5" x14ac:dyDescent="0.2">
      <c r="A433">
        <v>20</v>
      </c>
      <c r="E433">
        <v>5</v>
      </c>
    </row>
    <row r="434" spans="1:5" x14ac:dyDescent="0.2">
      <c r="A434">
        <v>154</v>
      </c>
      <c r="E434">
        <v>45</v>
      </c>
    </row>
    <row r="435" spans="1:5" x14ac:dyDescent="0.2">
      <c r="A435">
        <v>41</v>
      </c>
      <c r="E435">
        <v>8</v>
      </c>
    </row>
    <row r="436" spans="1:5" x14ac:dyDescent="0.2">
      <c r="A436">
        <v>75</v>
      </c>
      <c r="E436">
        <v>3</v>
      </c>
    </row>
    <row r="437" spans="1:5" x14ac:dyDescent="0.2">
      <c r="A437">
        <v>40</v>
      </c>
      <c r="E437">
        <v>24</v>
      </c>
    </row>
    <row r="438" spans="1:5" x14ac:dyDescent="0.2">
      <c r="A438">
        <v>46</v>
      </c>
      <c r="E438">
        <v>18</v>
      </c>
    </row>
    <row r="439" spans="1:5" x14ac:dyDescent="0.2">
      <c r="A439">
        <v>62</v>
      </c>
      <c r="E439">
        <v>12</v>
      </c>
    </row>
    <row r="440" spans="1:5" x14ac:dyDescent="0.2">
      <c r="A440">
        <v>61</v>
      </c>
      <c r="E440">
        <v>123</v>
      </c>
    </row>
    <row r="441" spans="1:5" x14ac:dyDescent="0.2">
      <c r="A441">
        <v>96</v>
      </c>
      <c r="E441">
        <v>96</v>
      </c>
    </row>
    <row r="442" spans="1:5" x14ac:dyDescent="0.2">
      <c r="A442">
        <v>190</v>
      </c>
      <c r="E442">
        <v>31</v>
      </c>
    </row>
    <row r="443" spans="1:5" x14ac:dyDescent="0.2">
      <c r="A443">
        <v>94</v>
      </c>
      <c r="E443">
        <v>4</v>
      </c>
    </row>
    <row r="444" spans="1:5" x14ac:dyDescent="0.2">
      <c r="A444">
        <v>39</v>
      </c>
      <c r="E444">
        <v>3</v>
      </c>
    </row>
    <row r="445" spans="1:5" x14ac:dyDescent="0.2">
      <c r="A445">
        <v>127</v>
      </c>
      <c r="E445">
        <v>179</v>
      </c>
    </row>
    <row r="446" spans="1:5" x14ac:dyDescent="0.2">
      <c r="A446">
        <v>159</v>
      </c>
      <c r="E446">
        <v>3</v>
      </c>
    </row>
    <row r="447" spans="1:5" x14ac:dyDescent="0.2">
      <c r="A447">
        <v>177</v>
      </c>
      <c r="E447">
        <v>23</v>
      </c>
    </row>
    <row r="448" spans="1:5" x14ac:dyDescent="0.2">
      <c r="A448">
        <v>47</v>
      </c>
      <c r="E448">
        <v>23</v>
      </c>
    </row>
    <row r="449" spans="1:5" x14ac:dyDescent="0.2">
      <c r="A449">
        <v>1</v>
      </c>
      <c r="E449">
        <v>41</v>
      </c>
    </row>
    <row r="450" spans="1:5" x14ac:dyDescent="0.2">
      <c r="A450">
        <v>16</v>
      </c>
      <c r="E450">
        <v>0</v>
      </c>
    </row>
    <row r="451" spans="1:5" x14ac:dyDescent="0.2">
      <c r="A451">
        <v>115</v>
      </c>
      <c r="E451">
        <v>32</v>
      </c>
    </row>
    <row r="452" spans="1:5" x14ac:dyDescent="0.2">
      <c r="A452">
        <v>133</v>
      </c>
      <c r="E452">
        <v>2</v>
      </c>
    </row>
    <row r="453" spans="1:5" x14ac:dyDescent="0.2">
      <c r="A453">
        <v>70</v>
      </c>
      <c r="E453">
        <v>7</v>
      </c>
    </row>
    <row r="454" spans="1:5" x14ac:dyDescent="0.2">
      <c r="A454">
        <v>62</v>
      </c>
      <c r="E454">
        <v>4</v>
      </c>
    </row>
    <row r="455" spans="1:5" x14ac:dyDescent="0.2">
      <c r="A455">
        <v>10</v>
      </c>
      <c r="E455">
        <v>196</v>
      </c>
    </row>
    <row r="456" spans="1:5" x14ac:dyDescent="0.2">
      <c r="A456">
        <v>499</v>
      </c>
      <c r="E456">
        <v>11</v>
      </c>
    </row>
    <row r="457" spans="1:5" x14ac:dyDescent="0.2">
      <c r="A457">
        <v>47</v>
      </c>
      <c r="E457">
        <v>9</v>
      </c>
    </row>
    <row r="458" spans="1:5" x14ac:dyDescent="0.2">
      <c r="A458">
        <v>28</v>
      </c>
      <c r="E458">
        <v>5</v>
      </c>
    </row>
    <row r="459" spans="1:5" x14ac:dyDescent="0.2">
      <c r="A459">
        <v>24</v>
      </c>
      <c r="E459">
        <v>8</v>
      </c>
    </row>
    <row r="460" spans="1:5" x14ac:dyDescent="0.2">
      <c r="A460">
        <v>76</v>
      </c>
      <c r="E460">
        <v>229</v>
      </c>
    </row>
    <row r="461" spans="1:5" x14ac:dyDescent="0.2">
      <c r="A461">
        <v>98</v>
      </c>
      <c r="E461">
        <v>40</v>
      </c>
    </row>
    <row r="462" spans="1:5" x14ac:dyDescent="0.2">
      <c r="A462">
        <v>30</v>
      </c>
      <c r="E462">
        <v>123</v>
      </c>
    </row>
    <row r="463" spans="1:5" x14ac:dyDescent="0.2">
      <c r="A463">
        <v>478</v>
      </c>
      <c r="E463">
        <v>5</v>
      </c>
    </row>
    <row r="464" spans="1:5" x14ac:dyDescent="0.2">
      <c r="A464">
        <v>74</v>
      </c>
      <c r="E464">
        <v>148</v>
      </c>
    </row>
    <row r="465" spans="1:5" x14ac:dyDescent="0.2">
      <c r="A465">
        <v>131</v>
      </c>
      <c r="E465">
        <v>10</v>
      </c>
    </row>
    <row r="466" spans="1:5" x14ac:dyDescent="0.2">
      <c r="A466">
        <v>61</v>
      </c>
      <c r="E466">
        <v>4</v>
      </c>
    </row>
    <row r="467" spans="1:5" x14ac:dyDescent="0.2">
      <c r="A467">
        <v>1071</v>
      </c>
      <c r="E467">
        <v>21</v>
      </c>
    </row>
    <row r="468" spans="1:5" x14ac:dyDescent="0.2">
      <c r="A468">
        <v>122</v>
      </c>
      <c r="E468">
        <v>2</v>
      </c>
    </row>
    <row r="469" spans="1:5" x14ac:dyDescent="0.2">
      <c r="A469">
        <v>111</v>
      </c>
      <c r="E469">
        <v>0</v>
      </c>
    </row>
    <row r="470" spans="1:5" x14ac:dyDescent="0.2">
      <c r="A470">
        <v>255</v>
      </c>
      <c r="E470">
        <v>4</v>
      </c>
    </row>
    <row r="471" spans="1:5" x14ac:dyDescent="0.2">
      <c r="A471">
        <v>141</v>
      </c>
      <c r="E471">
        <v>1</v>
      </c>
    </row>
    <row r="472" spans="1:5" x14ac:dyDescent="0.2">
      <c r="A472">
        <v>159</v>
      </c>
      <c r="E472">
        <v>30</v>
      </c>
    </row>
    <row r="473" spans="1:5" x14ac:dyDescent="0.2">
      <c r="A473">
        <v>99</v>
      </c>
      <c r="E473">
        <v>3</v>
      </c>
    </row>
    <row r="474" spans="1:5" x14ac:dyDescent="0.2">
      <c r="A474">
        <v>96</v>
      </c>
      <c r="E474">
        <v>975</v>
      </c>
    </row>
    <row r="475" spans="1:5" x14ac:dyDescent="0.2">
      <c r="A475">
        <v>27</v>
      </c>
      <c r="E475">
        <v>167</v>
      </c>
    </row>
    <row r="476" spans="1:5" x14ac:dyDescent="0.2">
      <c r="A476">
        <v>166</v>
      </c>
      <c r="E476">
        <v>5</v>
      </c>
    </row>
    <row r="477" spans="1:5" x14ac:dyDescent="0.2">
      <c r="A477">
        <v>76</v>
      </c>
      <c r="E477">
        <v>18</v>
      </c>
    </row>
    <row r="478" spans="1:5" x14ac:dyDescent="0.2">
      <c r="A478">
        <v>211</v>
      </c>
      <c r="E478">
        <v>98</v>
      </c>
    </row>
    <row r="479" spans="1:5" x14ac:dyDescent="0.2">
      <c r="A479">
        <v>21</v>
      </c>
      <c r="E479">
        <v>4</v>
      </c>
    </row>
    <row r="480" spans="1:5" x14ac:dyDescent="0.2">
      <c r="A480">
        <v>61</v>
      </c>
      <c r="E480">
        <v>3</v>
      </c>
    </row>
    <row r="481" spans="1:5" x14ac:dyDescent="0.2">
      <c r="A481">
        <v>30</v>
      </c>
      <c r="E481">
        <v>1</v>
      </c>
    </row>
    <row r="482" spans="1:5" x14ac:dyDescent="0.2">
      <c r="A482">
        <v>375</v>
      </c>
      <c r="E482">
        <v>0</v>
      </c>
    </row>
    <row r="483" spans="1:5" x14ac:dyDescent="0.2">
      <c r="A483">
        <v>111</v>
      </c>
      <c r="E483">
        <v>9</v>
      </c>
    </row>
    <row r="484" spans="1:5" x14ac:dyDescent="0.2">
      <c r="A484">
        <v>123</v>
      </c>
      <c r="E484">
        <v>2</v>
      </c>
    </row>
    <row r="485" spans="1:5" x14ac:dyDescent="0.2">
      <c r="A485">
        <v>70</v>
      </c>
      <c r="E485">
        <v>0</v>
      </c>
    </row>
    <row r="486" spans="1:5" x14ac:dyDescent="0.2">
      <c r="A486">
        <v>85</v>
      </c>
      <c r="E486">
        <v>147</v>
      </c>
    </row>
    <row r="487" spans="1:5" x14ac:dyDescent="0.2">
      <c r="A487">
        <v>86</v>
      </c>
      <c r="E487">
        <v>49</v>
      </c>
    </row>
    <row r="488" spans="1:5" x14ac:dyDescent="0.2">
      <c r="A488">
        <v>13</v>
      </c>
      <c r="E488">
        <v>1</v>
      </c>
    </row>
    <row r="489" spans="1:5" x14ac:dyDescent="0.2">
      <c r="A489">
        <v>33</v>
      </c>
      <c r="E489">
        <v>2</v>
      </c>
    </row>
    <row r="490" spans="1:5" x14ac:dyDescent="0.2">
      <c r="A490">
        <v>15</v>
      </c>
      <c r="E490">
        <v>7</v>
      </c>
    </row>
    <row r="491" spans="1:5" x14ac:dyDescent="0.2">
      <c r="A491">
        <v>273</v>
      </c>
      <c r="E491">
        <v>4</v>
      </c>
    </row>
    <row r="492" spans="1:5" x14ac:dyDescent="0.2">
      <c r="A492">
        <v>714</v>
      </c>
      <c r="E492">
        <v>27</v>
      </c>
    </row>
    <row r="493" spans="1:5" x14ac:dyDescent="0.2">
      <c r="A493">
        <v>170</v>
      </c>
      <c r="E493">
        <v>94</v>
      </c>
    </row>
    <row r="494" spans="1:5" x14ac:dyDescent="0.2">
      <c r="A494">
        <v>512</v>
      </c>
      <c r="E494">
        <v>29</v>
      </c>
    </row>
    <row r="495" spans="1:5" x14ac:dyDescent="0.2">
      <c r="A495">
        <v>314</v>
      </c>
      <c r="E495">
        <v>7</v>
      </c>
    </row>
    <row r="496" spans="1:5" x14ac:dyDescent="0.2">
      <c r="A496">
        <v>167</v>
      </c>
      <c r="E496">
        <v>22</v>
      </c>
    </row>
    <row r="497" spans="1:5" x14ac:dyDescent="0.2">
      <c r="A497">
        <v>9</v>
      </c>
      <c r="E497">
        <v>1</v>
      </c>
    </row>
    <row r="498" spans="1:5" x14ac:dyDescent="0.2">
      <c r="A498">
        <v>103</v>
      </c>
      <c r="E498">
        <v>10</v>
      </c>
    </row>
    <row r="499" spans="1:5" x14ac:dyDescent="0.2">
      <c r="A499">
        <v>111</v>
      </c>
      <c r="E499">
        <v>6</v>
      </c>
    </row>
    <row r="500" spans="1:5" x14ac:dyDescent="0.2">
      <c r="A500">
        <v>271</v>
      </c>
      <c r="E500">
        <v>24</v>
      </c>
    </row>
    <row r="501" spans="1:5" x14ac:dyDescent="0.2">
      <c r="A501">
        <v>101</v>
      </c>
      <c r="E501">
        <v>15</v>
      </c>
    </row>
    <row r="502" spans="1:5" x14ac:dyDescent="0.2">
      <c r="A502">
        <v>57</v>
      </c>
      <c r="E502">
        <v>37</v>
      </c>
    </row>
    <row r="503" spans="1:5" x14ac:dyDescent="0.2">
      <c r="A503">
        <v>62</v>
      </c>
      <c r="E503">
        <v>20</v>
      </c>
    </row>
    <row r="504" spans="1:5" x14ac:dyDescent="0.2">
      <c r="A504">
        <v>32</v>
      </c>
      <c r="E504">
        <v>7</v>
      </c>
    </row>
    <row r="505" spans="1:5" x14ac:dyDescent="0.2">
      <c r="A505">
        <v>141</v>
      </c>
      <c r="E505">
        <v>0</v>
      </c>
    </row>
    <row r="506" spans="1:5" x14ac:dyDescent="0.2">
      <c r="A506">
        <v>75</v>
      </c>
      <c r="E506">
        <v>21</v>
      </c>
    </row>
    <row r="507" spans="1:5" x14ac:dyDescent="0.2">
      <c r="A507">
        <v>46</v>
      </c>
      <c r="E507">
        <v>3</v>
      </c>
    </row>
    <row r="508" spans="1:5" x14ac:dyDescent="0.2">
      <c r="A508">
        <v>103</v>
      </c>
      <c r="E508">
        <v>11</v>
      </c>
    </row>
    <row r="509" spans="1:5" x14ac:dyDescent="0.2">
      <c r="A509">
        <v>6</v>
      </c>
      <c r="E509">
        <v>1</v>
      </c>
    </row>
    <row r="510" spans="1:5" x14ac:dyDescent="0.2">
      <c r="A510">
        <v>83</v>
      </c>
      <c r="E510">
        <v>312</v>
      </c>
    </row>
    <row r="511" spans="1:5" x14ac:dyDescent="0.2">
      <c r="A511">
        <v>108</v>
      </c>
      <c r="E511">
        <v>1</v>
      </c>
    </row>
    <row r="512" spans="1:5" x14ac:dyDescent="0.2">
      <c r="A512">
        <v>25</v>
      </c>
      <c r="E512">
        <v>3</v>
      </c>
    </row>
    <row r="513" spans="1:5" x14ac:dyDescent="0.2">
      <c r="A513">
        <v>549</v>
      </c>
      <c r="E513">
        <v>4</v>
      </c>
    </row>
    <row r="514" spans="1:5" x14ac:dyDescent="0.2">
      <c r="A514">
        <v>222</v>
      </c>
      <c r="E514">
        <v>10</v>
      </c>
    </row>
    <row r="515" spans="1:5" x14ac:dyDescent="0.2">
      <c r="A515">
        <v>183</v>
      </c>
      <c r="E515">
        <v>8</v>
      </c>
    </row>
    <row r="516" spans="1:5" x14ac:dyDescent="0.2">
      <c r="A516">
        <v>89</v>
      </c>
      <c r="E516">
        <v>3</v>
      </c>
    </row>
    <row r="517" spans="1:5" x14ac:dyDescent="0.2">
      <c r="A517">
        <v>253</v>
      </c>
      <c r="E517">
        <v>1</v>
      </c>
    </row>
    <row r="518" spans="1:5" x14ac:dyDescent="0.2">
      <c r="A518">
        <v>140</v>
      </c>
      <c r="E518">
        <v>0</v>
      </c>
    </row>
    <row r="519" spans="1:5" x14ac:dyDescent="0.2">
      <c r="A519">
        <v>103</v>
      </c>
      <c r="E519">
        <v>5</v>
      </c>
    </row>
    <row r="520" spans="1:5" x14ac:dyDescent="0.2">
      <c r="A520">
        <v>138</v>
      </c>
      <c r="E520">
        <v>0</v>
      </c>
    </row>
    <row r="521" spans="1:5" x14ac:dyDescent="0.2">
      <c r="A521">
        <v>191</v>
      </c>
      <c r="E521">
        <v>3</v>
      </c>
    </row>
    <row r="522" spans="1:5" x14ac:dyDescent="0.2">
      <c r="A522">
        <v>45</v>
      </c>
      <c r="E522">
        <v>7</v>
      </c>
    </row>
    <row r="523" spans="1:5" x14ac:dyDescent="0.2">
      <c r="A523">
        <v>17</v>
      </c>
      <c r="E523">
        <v>0</v>
      </c>
    </row>
    <row r="524" spans="1:5" x14ac:dyDescent="0.2">
      <c r="A524">
        <v>31</v>
      </c>
      <c r="E524">
        <v>2</v>
      </c>
    </row>
    <row r="525" spans="1:5" x14ac:dyDescent="0.2">
      <c r="A525">
        <v>50</v>
      </c>
      <c r="E525">
        <v>23</v>
      </c>
    </row>
    <row r="526" spans="1:5" x14ac:dyDescent="0.2">
      <c r="A526">
        <v>59</v>
      </c>
      <c r="E526">
        <v>1</v>
      </c>
    </row>
    <row r="527" spans="1:5" x14ac:dyDescent="0.2">
      <c r="A527">
        <v>81</v>
      </c>
      <c r="E527">
        <v>2</v>
      </c>
    </row>
    <row r="528" spans="1:5" x14ac:dyDescent="0.2">
      <c r="A528">
        <v>508</v>
      </c>
      <c r="E528">
        <v>3</v>
      </c>
    </row>
    <row r="529" spans="1:5" x14ac:dyDescent="0.2">
      <c r="A529">
        <v>74</v>
      </c>
      <c r="E529">
        <v>0</v>
      </c>
    </row>
    <row r="530" spans="1:5" x14ac:dyDescent="0.2">
      <c r="A530">
        <v>141</v>
      </c>
      <c r="E530">
        <v>13</v>
      </c>
    </row>
    <row r="531" spans="1:5" x14ac:dyDescent="0.2">
      <c r="A531">
        <v>711</v>
      </c>
      <c r="E531">
        <v>1</v>
      </c>
    </row>
    <row r="532" spans="1:5" x14ac:dyDescent="0.2">
      <c r="A532">
        <v>141</v>
      </c>
      <c r="E532">
        <v>1</v>
      </c>
    </row>
    <row r="533" spans="1:5" x14ac:dyDescent="0.2">
      <c r="A533">
        <v>109</v>
      </c>
      <c r="E533">
        <v>1</v>
      </c>
    </row>
    <row r="534" spans="1:5" x14ac:dyDescent="0.2">
      <c r="A534">
        <v>361</v>
      </c>
      <c r="E534">
        <v>6</v>
      </c>
    </row>
    <row r="535" spans="1:5" x14ac:dyDescent="0.2">
      <c r="A535">
        <v>176</v>
      </c>
      <c r="E535">
        <v>39</v>
      </c>
    </row>
    <row r="536" spans="1:5" x14ac:dyDescent="0.2">
      <c r="A536">
        <v>670</v>
      </c>
      <c r="E536">
        <v>4</v>
      </c>
    </row>
    <row r="537" spans="1:5" x14ac:dyDescent="0.2">
      <c r="A537">
        <v>96</v>
      </c>
      <c r="E537">
        <v>1</v>
      </c>
    </row>
    <row r="538" spans="1:5" x14ac:dyDescent="0.2">
      <c r="A538">
        <v>74</v>
      </c>
      <c r="E538">
        <v>0</v>
      </c>
    </row>
    <row r="539" spans="1:5" x14ac:dyDescent="0.2">
      <c r="A539">
        <v>52</v>
      </c>
      <c r="E539">
        <v>0</v>
      </c>
    </row>
    <row r="540" spans="1:5" x14ac:dyDescent="0.2">
      <c r="A540">
        <v>105</v>
      </c>
      <c r="E540">
        <v>0</v>
      </c>
    </row>
    <row r="541" spans="1:5" x14ac:dyDescent="0.2">
      <c r="A541">
        <v>41</v>
      </c>
      <c r="E541">
        <v>8</v>
      </c>
    </row>
    <row r="542" spans="1:5" x14ac:dyDescent="0.2">
      <c r="A542">
        <v>34</v>
      </c>
      <c r="E542">
        <v>0</v>
      </c>
    </row>
    <row r="543" spans="1:5" x14ac:dyDescent="0.2">
      <c r="A543">
        <v>66</v>
      </c>
      <c r="E543">
        <v>1</v>
      </c>
    </row>
    <row r="544" spans="1:5" x14ac:dyDescent="0.2">
      <c r="A544">
        <v>50</v>
      </c>
      <c r="E544">
        <v>12</v>
      </c>
    </row>
    <row r="545" spans="1:5" x14ac:dyDescent="0.2">
      <c r="A545">
        <v>159</v>
      </c>
      <c r="E545">
        <v>0</v>
      </c>
    </row>
    <row r="546" spans="1:5" x14ac:dyDescent="0.2">
      <c r="A546">
        <v>182</v>
      </c>
      <c r="E546">
        <v>3</v>
      </c>
    </row>
    <row r="547" spans="1:5" x14ac:dyDescent="0.2">
      <c r="A547">
        <v>206</v>
      </c>
      <c r="E547">
        <v>2</v>
      </c>
    </row>
    <row r="548" spans="1:5" x14ac:dyDescent="0.2">
      <c r="A548">
        <v>169</v>
      </c>
      <c r="E548">
        <v>6</v>
      </c>
    </row>
    <row r="549" spans="1:5" x14ac:dyDescent="0.2">
      <c r="A549">
        <v>31</v>
      </c>
      <c r="E549">
        <v>0</v>
      </c>
    </row>
    <row r="550" spans="1:5" x14ac:dyDescent="0.2">
      <c r="A550">
        <v>28</v>
      </c>
      <c r="E550">
        <v>15</v>
      </c>
    </row>
    <row r="551" spans="1:5" x14ac:dyDescent="0.2">
      <c r="A551">
        <v>54</v>
      </c>
      <c r="E551">
        <v>1</v>
      </c>
    </row>
    <row r="552" spans="1:5" x14ac:dyDescent="0.2">
      <c r="A552">
        <v>467</v>
      </c>
      <c r="E552">
        <v>3</v>
      </c>
    </row>
    <row r="553" spans="1:5" x14ac:dyDescent="0.2">
      <c r="A553">
        <v>389</v>
      </c>
      <c r="E553">
        <v>8</v>
      </c>
    </row>
    <row r="554" spans="1:5" x14ac:dyDescent="0.2">
      <c r="A554">
        <v>68</v>
      </c>
      <c r="E554">
        <v>0</v>
      </c>
    </row>
    <row r="555" spans="1:5" x14ac:dyDescent="0.2">
      <c r="A555">
        <v>413</v>
      </c>
      <c r="E555">
        <v>3</v>
      </c>
    </row>
    <row r="556" spans="1:5" x14ac:dyDescent="0.2">
      <c r="A556">
        <v>190</v>
      </c>
      <c r="E556">
        <v>3</v>
      </c>
    </row>
    <row r="557" spans="1:5" x14ac:dyDescent="0.2">
      <c r="A557">
        <v>189</v>
      </c>
      <c r="E557">
        <v>0</v>
      </c>
    </row>
    <row r="558" spans="1:5" x14ac:dyDescent="0.2">
      <c r="A558">
        <v>130</v>
      </c>
      <c r="E558">
        <v>19</v>
      </c>
    </row>
    <row r="559" spans="1:5" x14ac:dyDescent="0.2">
      <c r="A559">
        <v>74</v>
      </c>
      <c r="E559">
        <v>0</v>
      </c>
    </row>
    <row r="560" spans="1:5" x14ac:dyDescent="0.2">
      <c r="A560">
        <v>274</v>
      </c>
      <c r="E560">
        <v>2</v>
      </c>
    </row>
    <row r="561" spans="1:5" x14ac:dyDescent="0.2">
      <c r="A561">
        <v>22</v>
      </c>
      <c r="E561">
        <v>0</v>
      </c>
    </row>
    <row r="562" spans="1:5" x14ac:dyDescent="0.2">
      <c r="A562">
        <v>31</v>
      </c>
      <c r="E562">
        <v>0</v>
      </c>
    </row>
    <row r="563" spans="1:5" x14ac:dyDescent="0.2">
      <c r="A563">
        <v>63</v>
      </c>
      <c r="E563">
        <v>25</v>
      </c>
    </row>
    <row r="564" spans="1:5" x14ac:dyDescent="0.2">
      <c r="A564">
        <v>20</v>
      </c>
      <c r="E564">
        <v>8</v>
      </c>
    </row>
    <row r="565" spans="1:5" x14ac:dyDescent="0.2">
      <c r="A565">
        <v>25</v>
      </c>
      <c r="E565">
        <v>16</v>
      </c>
    </row>
    <row r="566" spans="1:5" x14ac:dyDescent="0.2">
      <c r="A566">
        <v>61</v>
      </c>
      <c r="E566">
        <v>3</v>
      </c>
    </row>
    <row r="567" spans="1:5" x14ac:dyDescent="0.2">
      <c r="A567">
        <v>52</v>
      </c>
      <c r="E567">
        <v>3</v>
      </c>
    </row>
    <row r="568" spans="1:5" x14ac:dyDescent="0.2">
      <c r="A568">
        <v>86</v>
      </c>
      <c r="E568">
        <v>2</v>
      </c>
    </row>
    <row r="569" spans="1:5" x14ac:dyDescent="0.2">
      <c r="A569">
        <v>42</v>
      </c>
      <c r="E569">
        <v>1</v>
      </c>
    </row>
    <row r="570" spans="1:5" x14ac:dyDescent="0.2">
      <c r="A570">
        <v>52</v>
      </c>
      <c r="E570">
        <v>0</v>
      </c>
    </row>
    <row r="571" spans="1:5" x14ac:dyDescent="0.2">
      <c r="A571">
        <v>120</v>
      </c>
      <c r="E571">
        <v>1</v>
      </c>
    </row>
    <row r="572" spans="1:5" x14ac:dyDescent="0.2">
      <c r="A572">
        <v>22</v>
      </c>
      <c r="E572">
        <v>19</v>
      </c>
    </row>
    <row r="573" spans="1:5" x14ac:dyDescent="0.2">
      <c r="A573">
        <v>64</v>
      </c>
      <c r="E573">
        <v>9</v>
      </c>
    </row>
    <row r="574" spans="1:5" x14ac:dyDescent="0.2">
      <c r="A574">
        <v>23</v>
      </c>
      <c r="E574">
        <v>1</v>
      </c>
    </row>
    <row r="575" spans="1:5" x14ac:dyDescent="0.2">
      <c r="A575">
        <v>238</v>
      </c>
      <c r="E575">
        <v>0</v>
      </c>
    </row>
    <row r="576" spans="1:5" x14ac:dyDescent="0.2">
      <c r="A576">
        <v>33</v>
      </c>
      <c r="E576">
        <v>1</v>
      </c>
    </row>
    <row r="577" spans="1:5" x14ac:dyDescent="0.2">
      <c r="A577">
        <v>32</v>
      </c>
      <c r="E577">
        <v>5</v>
      </c>
    </row>
    <row r="578" spans="1:5" x14ac:dyDescent="0.2">
      <c r="A578">
        <v>24</v>
      </c>
      <c r="E578">
        <v>85</v>
      </c>
    </row>
    <row r="579" spans="1:5" x14ac:dyDescent="0.2">
      <c r="A579">
        <v>29</v>
      </c>
      <c r="E579">
        <v>3</v>
      </c>
    </row>
    <row r="580" spans="1:5" x14ac:dyDescent="0.2">
      <c r="A580">
        <v>50</v>
      </c>
      <c r="E580">
        <v>4</v>
      </c>
    </row>
    <row r="581" spans="1:5" x14ac:dyDescent="0.2">
      <c r="A581">
        <v>108</v>
      </c>
      <c r="E581">
        <v>3</v>
      </c>
    </row>
    <row r="582" spans="1:5" x14ac:dyDescent="0.2">
      <c r="A582">
        <v>139</v>
      </c>
      <c r="E582">
        <v>5</v>
      </c>
    </row>
    <row r="583" spans="1:5" x14ac:dyDescent="0.2">
      <c r="A583">
        <v>7</v>
      </c>
      <c r="E583">
        <v>17</v>
      </c>
    </row>
    <row r="584" spans="1:5" x14ac:dyDescent="0.2">
      <c r="A584">
        <v>149</v>
      </c>
      <c r="E584">
        <v>3</v>
      </c>
    </row>
    <row r="585" spans="1:5" x14ac:dyDescent="0.2">
      <c r="A585">
        <v>31</v>
      </c>
      <c r="E585">
        <v>2</v>
      </c>
    </row>
    <row r="586" spans="1:5" x14ac:dyDescent="0.2">
      <c r="A586">
        <v>26</v>
      </c>
      <c r="E586">
        <v>6</v>
      </c>
    </row>
    <row r="587" spans="1:5" x14ac:dyDescent="0.2">
      <c r="A587">
        <v>172</v>
      </c>
      <c r="E587">
        <v>0</v>
      </c>
    </row>
    <row r="588" spans="1:5" x14ac:dyDescent="0.2">
      <c r="A588">
        <v>78</v>
      </c>
      <c r="E588">
        <v>1</v>
      </c>
    </row>
    <row r="589" spans="1:5" x14ac:dyDescent="0.2">
      <c r="A589">
        <v>120</v>
      </c>
      <c r="E589">
        <v>3</v>
      </c>
    </row>
    <row r="590" spans="1:5" x14ac:dyDescent="0.2">
      <c r="A590">
        <v>227</v>
      </c>
      <c r="E590">
        <v>13</v>
      </c>
    </row>
    <row r="591" spans="1:5" x14ac:dyDescent="0.2">
      <c r="A591">
        <v>42</v>
      </c>
      <c r="E591">
        <v>1</v>
      </c>
    </row>
    <row r="592" spans="1:5" x14ac:dyDescent="0.2">
      <c r="A592">
        <v>64</v>
      </c>
      <c r="E592">
        <v>1</v>
      </c>
    </row>
    <row r="593" spans="1:5" x14ac:dyDescent="0.2">
      <c r="A593">
        <v>121</v>
      </c>
      <c r="E593">
        <v>9</v>
      </c>
    </row>
    <row r="594" spans="1:5" x14ac:dyDescent="0.2">
      <c r="A594">
        <v>87</v>
      </c>
      <c r="E594">
        <v>0</v>
      </c>
    </row>
    <row r="595" spans="1:5" x14ac:dyDescent="0.2">
      <c r="A595">
        <v>65</v>
      </c>
      <c r="E595">
        <v>2</v>
      </c>
    </row>
    <row r="596" spans="1:5" x14ac:dyDescent="0.2">
      <c r="A596">
        <v>49</v>
      </c>
      <c r="E596">
        <v>1</v>
      </c>
    </row>
    <row r="597" spans="1:5" x14ac:dyDescent="0.2">
      <c r="A597">
        <v>19</v>
      </c>
      <c r="E597">
        <v>10</v>
      </c>
    </row>
    <row r="598" spans="1:5" x14ac:dyDescent="0.2">
      <c r="A598">
        <v>81</v>
      </c>
      <c r="E598">
        <v>3</v>
      </c>
    </row>
    <row r="599" spans="1:5" x14ac:dyDescent="0.2">
      <c r="A599">
        <v>264</v>
      </c>
      <c r="E599">
        <v>2</v>
      </c>
    </row>
    <row r="600" spans="1:5" x14ac:dyDescent="0.2">
      <c r="A600">
        <v>25</v>
      </c>
      <c r="E600">
        <v>2</v>
      </c>
    </row>
    <row r="601" spans="1:5" x14ac:dyDescent="0.2">
      <c r="A601">
        <v>5</v>
      </c>
      <c r="E601">
        <v>1</v>
      </c>
    </row>
    <row r="602" spans="1:5" x14ac:dyDescent="0.2">
      <c r="A602">
        <v>144</v>
      </c>
      <c r="E602">
        <v>14</v>
      </c>
    </row>
    <row r="603" spans="1:5" x14ac:dyDescent="0.2">
      <c r="A603">
        <v>92</v>
      </c>
      <c r="E603">
        <v>0</v>
      </c>
    </row>
    <row r="604" spans="1:5" x14ac:dyDescent="0.2">
      <c r="A604">
        <v>147</v>
      </c>
      <c r="E604">
        <v>0</v>
      </c>
    </row>
    <row r="605" spans="1:5" x14ac:dyDescent="0.2">
      <c r="A605">
        <v>90</v>
      </c>
      <c r="E605">
        <v>4</v>
      </c>
    </row>
    <row r="606" spans="1:5" x14ac:dyDescent="0.2">
      <c r="A606">
        <v>87</v>
      </c>
      <c r="E606">
        <v>3</v>
      </c>
    </row>
    <row r="607" spans="1:5" x14ac:dyDescent="0.2">
      <c r="A607">
        <v>406</v>
      </c>
      <c r="E607">
        <v>0</v>
      </c>
    </row>
    <row r="608" spans="1:5" x14ac:dyDescent="0.2">
      <c r="A608">
        <v>20</v>
      </c>
      <c r="E608">
        <v>5</v>
      </c>
    </row>
    <row r="609" spans="1:5" x14ac:dyDescent="0.2">
      <c r="A609">
        <v>70</v>
      </c>
      <c r="E609">
        <v>47</v>
      </c>
    </row>
    <row r="610" spans="1:5" x14ac:dyDescent="0.2">
      <c r="A610">
        <v>16</v>
      </c>
      <c r="E610">
        <v>0</v>
      </c>
    </row>
    <row r="611" spans="1:5" x14ac:dyDescent="0.2">
      <c r="A611">
        <v>52</v>
      </c>
      <c r="E611">
        <v>10</v>
      </c>
    </row>
    <row r="612" spans="1:5" x14ac:dyDescent="0.2">
      <c r="A612">
        <v>66</v>
      </c>
      <c r="E612">
        <v>11</v>
      </c>
    </row>
    <row r="613" spans="1:5" x14ac:dyDescent="0.2">
      <c r="A613">
        <v>109</v>
      </c>
      <c r="E613">
        <v>2</v>
      </c>
    </row>
    <row r="614" spans="1:5" x14ac:dyDescent="0.2">
      <c r="A614">
        <v>168</v>
      </c>
      <c r="E614">
        <v>2</v>
      </c>
    </row>
    <row r="615" spans="1:5" x14ac:dyDescent="0.2">
      <c r="A615">
        <v>31</v>
      </c>
      <c r="E615">
        <v>22</v>
      </c>
    </row>
    <row r="616" spans="1:5" x14ac:dyDescent="0.2">
      <c r="A616">
        <v>133</v>
      </c>
      <c r="E616">
        <v>8</v>
      </c>
    </row>
    <row r="617" spans="1:5" x14ac:dyDescent="0.2">
      <c r="A617">
        <v>151</v>
      </c>
      <c r="E617">
        <v>6</v>
      </c>
    </row>
    <row r="618" spans="1:5" x14ac:dyDescent="0.2">
      <c r="A618">
        <v>5</v>
      </c>
      <c r="E618">
        <v>1</v>
      </c>
    </row>
    <row r="619" spans="1:5" x14ac:dyDescent="0.2">
      <c r="A619">
        <v>73</v>
      </c>
      <c r="E619">
        <v>3</v>
      </c>
    </row>
    <row r="620" spans="1:5" x14ac:dyDescent="0.2">
      <c r="A620">
        <v>148</v>
      </c>
      <c r="E620">
        <v>0</v>
      </c>
    </row>
    <row r="621" spans="1:5" x14ac:dyDescent="0.2">
      <c r="A621">
        <v>93</v>
      </c>
      <c r="E621">
        <v>0</v>
      </c>
    </row>
    <row r="622" spans="1:5" x14ac:dyDescent="0.2">
      <c r="A622">
        <v>63</v>
      </c>
      <c r="E622">
        <v>0</v>
      </c>
    </row>
    <row r="623" spans="1:5" x14ac:dyDescent="0.2">
      <c r="A623">
        <v>134</v>
      </c>
      <c r="E623">
        <v>0</v>
      </c>
    </row>
    <row r="624" spans="1:5" x14ac:dyDescent="0.2">
      <c r="A624">
        <v>14</v>
      </c>
      <c r="E624">
        <v>0</v>
      </c>
    </row>
    <row r="625" spans="1:5" x14ac:dyDescent="0.2">
      <c r="A625">
        <v>78</v>
      </c>
      <c r="E625">
        <v>3</v>
      </c>
    </row>
    <row r="626" spans="1:5" x14ac:dyDescent="0.2">
      <c r="A626">
        <v>112</v>
      </c>
      <c r="E626">
        <v>0</v>
      </c>
    </row>
    <row r="627" spans="1:5" x14ac:dyDescent="0.2">
      <c r="A627">
        <v>34</v>
      </c>
      <c r="E627">
        <v>0</v>
      </c>
    </row>
    <row r="628" spans="1:5" x14ac:dyDescent="0.2">
      <c r="A628">
        <v>19</v>
      </c>
      <c r="E628">
        <v>1</v>
      </c>
    </row>
    <row r="629" spans="1:5" x14ac:dyDescent="0.2">
      <c r="A629">
        <v>13</v>
      </c>
      <c r="E629">
        <v>6</v>
      </c>
    </row>
    <row r="630" spans="1:5" x14ac:dyDescent="0.2">
      <c r="A630">
        <v>104</v>
      </c>
      <c r="E630">
        <v>1</v>
      </c>
    </row>
    <row r="631" spans="1:5" x14ac:dyDescent="0.2">
      <c r="A631">
        <v>52</v>
      </c>
      <c r="E631">
        <v>2</v>
      </c>
    </row>
    <row r="632" spans="1:5" x14ac:dyDescent="0.2">
      <c r="A632">
        <v>17</v>
      </c>
      <c r="E632">
        <v>0</v>
      </c>
    </row>
    <row r="633" spans="1:5" x14ac:dyDescent="0.2">
      <c r="A633">
        <v>82</v>
      </c>
      <c r="E633">
        <v>3</v>
      </c>
    </row>
    <row r="634" spans="1:5" x14ac:dyDescent="0.2">
      <c r="A634">
        <v>73</v>
      </c>
      <c r="E634">
        <v>3</v>
      </c>
    </row>
    <row r="635" spans="1:5" x14ac:dyDescent="0.2">
      <c r="A635">
        <v>158</v>
      </c>
      <c r="E635">
        <v>0</v>
      </c>
    </row>
    <row r="636" spans="1:5" x14ac:dyDescent="0.2">
      <c r="A636">
        <v>65</v>
      </c>
      <c r="E636">
        <v>6</v>
      </c>
    </row>
    <row r="637" spans="1:5" x14ac:dyDescent="0.2">
      <c r="A637">
        <v>184</v>
      </c>
      <c r="E637">
        <v>0</v>
      </c>
    </row>
    <row r="638" spans="1:5" x14ac:dyDescent="0.2">
      <c r="A638">
        <v>34</v>
      </c>
      <c r="E638">
        <v>19</v>
      </c>
    </row>
    <row r="639" spans="1:5" x14ac:dyDescent="0.2">
      <c r="A639">
        <v>240</v>
      </c>
      <c r="E639">
        <v>1</v>
      </c>
    </row>
    <row r="640" spans="1:5" x14ac:dyDescent="0.2">
      <c r="A640">
        <v>113</v>
      </c>
      <c r="E640">
        <v>2</v>
      </c>
    </row>
    <row r="641" spans="1:5" x14ac:dyDescent="0.2">
      <c r="A641">
        <v>66</v>
      </c>
      <c r="E641">
        <v>0</v>
      </c>
    </row>
    <row r="642" spans="1:5" x14ac:dyDescent="0.2">
      <c r="A642">
        <v>340</v>
      </c>
      <c r="E642">
        <v>11</v>
      </c>
    </row>
    <row r="643" spans="1:5" x14ac:dyDescent="0.2">
      <c r="A643">
        <v>150</v>
      </c>
      <c r="E643">
        <v>0</v>
      </c>
    </row>
    <row r="644" spans="1:5" x14ac:dyDescent="0.2">
      <c r="A644">
        <v>25</v>
      </c>
      <c r="E644">
        <v>0</v>
      </c>
    </row>
    <row r="645" spans="1:5" x14ac:dyDescent="0.2">
      <c r="A645">
        <v>234</v>
      </c>
      <c r="E645">
        <v>1</v>
      </c>
    </row>
    <row r="646" spans="1:5" x14ac:dyDescent="0.2">
      <c r="A646">
        <v>2602</v>
      </c>
      <c r="E646">
        <v>3</v>
      </c>
    </row>
    <row r="647" spans="1:5" x14ac:dyDescent="0.2">
      <c r="A647">
        <v>248</v>
      </c>
      <c r="E647">
        <v>1</v>
      </c>
    </row>
    <row r="648" spans="1:5" x14ac:dyDescent="0.2">
      <c r="A648">
        <v>600</v>
      </c>
      <c r="E648">
        <v>15</v>
      </c>
    </row>
    <row r="649" spans="1:5" x14ac:dyDescent="0.2">
      <c r="A649">
        <v>293</v>
      </c>
      <c r="E649">
        <v>2</v>
      </c>
    </row>
    <row r="650" spans="1:5" x14ac:dyDescent="0.2">
      <c r="A650">
        <v>321</v>
      </c>
      <c r="E650">
        <v>1</v>
      </c>
    </row>
    <row r="651" spans="1:5" x14ac:dyDescent="0.2">
      <c r="A651">
        <v>81</v>
      </c>
      <c r="E651">
        <v>1</v>
      </c>
    </row>
    <row r="652" spans="1:5" x14ac:dyDescent="0.2">
      <c r="A652">
        <v>343</v>
      </c>
      <c r="E652">
        <v>0</v>
      </c>
    </row>
    <row r="653" spans="1:5" x14ac:dyDescent="0.2">
      <c r="A653">
        <v>336</v>
      </c>
      <c r="E653">
        <v>1</v>
      </c>
    </row>
    <row r="654" spans="1:5" x14ac:dyDescent="0.2">
      <c r="A654">
        <v>47</v>
      </c>
      <c r="E654">
        <v>11</v>
      </c>
    </row>
    <row r="655" spans="1:5" x14ac:dyDescent="0.2">
      <c r="A655">
        <v>76</v>
      </c>
      <c r="E655">
        <v>0</v>
      </c>
    </row>
    <row r="656" spans="1:5" x14ac:dyDescent="0.2">
      <c r="A656">
        <v>441</v>
      </c>
      <c r="E656">
        <v>1</v>
      </c>
    </row>
    <row r="657" spans="1:5" x14ac:dyDescent="0.2">
      <c r="A657">
        <v>916</v>
      </c>
      <c r="E657">
        <v>6</v>
      </c>
    </row>
    <row r="658" spans="1:5" x14ac:dyDescent="0.2">
      <c r="A658">
        <v>369</v>
      </c>
      <c r="E658">
        <v>7</v>
      </c>
    </row>
    <row r="659" spans="1:5" x14ac:dyDescent="0.2">
      <c r="A659">
        <v>20242</v>
      </c>
      <c r="E659">
        <v>0</v>
      </c>
    </row>
    <row r="660" spans="1:5" x14ac:dyDescent="0.2">
      <c r="A660">
        <v>71</v>
      </c>
      <c r="E660">
        <v>16</v>
      </c>
    </row>
    <row r="661" spans="1:5" x14ac:dyDescent="0.2">
      <c r="A661">
        <v>635</v>
      </c>
      <c r="E661">
        <v>0</v>
      </c>
    </row>
    <row r="662" spans="1:5" x14ac:dyDescent="0.2">
      <c r="A662">
        <v>885</v>
      </c>
      <c r="E662">
        <v>0</v>
      </c>
    </row>
    <row r="663" spans="1:5" x14ac:dyDescent="0.2">
      <c r="A663">
        <v>329</v>
      </c>
      <c r="E663">
        <v>0</v>
      </c>
    </row>
    <row r="664" spans="1:5" x14ac:dyDescent="0.2">
      <c r="A664">
        <v>71</v>
      </c>
      <c r="E664">
        <v>12</v>
      </c>
    </row>
    <row r="665" spans="1:5" x14ac:dyDescent="0.2">
      <c r="A665">
        <v>269</v>
      </c>
      <c r="E665">
        <v>1</v>
      </c>
    </row>
    <row r="666" spans="1:5" x14ac:dyDescent="0.2">
      <c r="A666">
        <v>345</v>
      </c>
      <c r="E666">
        <v>3</v>
      </c>
    </row>
    <row r="667" spans="1:5" x14ac:dyDescent="0.2">
      <c r="A667">
        <v>43</v>
      </c>
      <c r="E667">
        <v>1</v>
      </c>
    </row>
    <row r="668" spans="1:5" x14ac:dyDescent="0.2">
      <c r="A668">
        <v>33</v>
      </c>
      <c r="E668">
        <v>4</v>
      </c>
    </row>
    <row r="669" spans="1:5" x14ac:dyDescent="0.2">
      <c r="A669">
        <v>211</v>
      </c>
      <c r="E669">
        <v>1</v>
      </c>
    </row>
    <row r="670" spans="1:5" x14ac:dyDescent="0.2">
      <c r="A670">
        <v>196</v>
      </c>
      <c r="E670">
        <v>3</v>
      </c>
    </row>
    <row r="671" spans="1:5" x14ac:dyDescent="0.2">
      <c r="A671">
        <v>405</v>
      </c>
      <c r="E671">
        <v>1</v>
      </c>
    </row>
    <row r="672" spans="1:5" x14ac:dyDescent="0.2">
      <c r="A672">
        <v>206</v>
      </c>
      <c r="E672">
        <v>0</v>
      </c>
    </row>
    <row r="673" spans="1:5" x14ac:dyDescent="0.2">
      <c r="A673">
        <v>335</v>
      </c>
      <c r="E673">
        <v>12</v>
      </c>
    </row>
    <row r="674" spans="1:5" x14ac:dyDescent="0.2">
      <c r="A674">
        <v>215</v>
      </c>
      <c r="E674">
        <v>0</v>
      </c>
    </row>
    <row r="675" spans="1:5" x14ac:dyDescent="0.2">
      <c r="A675">
        <v>176</v>
      </c>
      <c r="E675">
        <v>1</v>
      </c>
    </row>
    <row r="676" spans="1:5" x14ac:dyDescent="0.2">
      <c r="A676">
        <v>555</v>
      </c>
      <c r="E676">
        <v>0</v>
      </c>
    </row>
    <row r="677" spans="1:5" x14ac:dyDescent="0.2">
      <c r="A677">
        <v>116</v>
      </c>
      <c r="E677">
        <v>0</v>
      </c>
    </row>
    <row r="678" spans="1:5" x14ac:dyDescent="0.2">
      <c r="A678">
        <v>615</v>
      </c>
      <c r="E678">
        <v>2</v>
      </c>
    </row>
    <row r="679" spans="1:5" x14ac:dyDescent="0.2">
      <c r="A679">
        <v>236</v>
      </c>
      <c r="E679">
        <v>92</v>
      </c>
    </row>
    <row r="680" spans="1:5" x14ac:dyDescent="0.2">
      <c r="A680">
        <v>145</v>
      </c>
      <c r="E680">
        <v>0</v>
      </c>
    </row>
    <row r="681" spans="1:5" x14ac:dyDescent="0.2">
      <c r="A681">
        <v>167</v>
      </c>
      <c r="E681">
        <v>3</v>
      </c>
    </row>
    <row r="682" spans="1:5" x14ac:dyDescent="0.2">
      <c r="A682">
        <v>235</v>
      </c>
      <c r="E682">
        <v>10</v>
      </c>
    </row>
    <row r="683" spans="1:5" x14ac:dyDescent="0.2">
      <c r="A683">
        <v>452</v>
      </c>
      <c r="E683">
        <v>7</v>
      </c>
    </row>
    <row r="684" spans="1:5" x14ac:dyDescent="0.2">
      <c r="A684">
        <v>241</v>
      </c>
      <c r="E684">
        <v>3</v>
      </c>
    </row>
    <row r="685" spans="1:5" x14ac:dyDescent="0.2">
      <c r="A685">
        <v>28</v>
      </c>
      <c r="E685">
        <v>0</v>
      </c>
    </row>
    <row r="686" spans="1:5" x14ac:dyDescent="0.2">
      <c r="A686">
        <v>140</v>
      </c>
      <c r="E686">
        <v>1</v>
      </c>
    </row>
    <row r="687" spans="1:5" x14ac:dyDescent="0.2">
      <c r="A687">
        <v>280</v>
      </c>
      <c r="E687">
        <v>0</v>
      </c>
    </row>
    <row r="688" spans="1:5" x14ac:dyDescent="0.2">
      <c r="A688">
        <v>70</v>
      </c>
      <c r="E688">
        <v>9</v>
      </c>
    </row>
    <row r="689" spans="1:5" x14ac:dyDescent="0.2">
      <c r="A689">
        <v>160</v>
      </c>
      <c r="E689">
        <v>2</v>
      </c>
    </row>
    <row r="690" spans="1:5" x14ac:dyDescent="0.2">
      <c r="A690">
        <v>141</v>
      </c>
      <c r="E690">
        <v>1</v>
      </c>
    </row>
    <row r="691" spans="1:5" x14ac:dyDescent="0.2">
      <c r="A691">
        <v>874</v>
      </c>
      <c r="E691">
        <v>2</v>
      </c>
    </row>
    <row r="692" spans="1:5" x14ac:dyDescent="0.2">
      <c r="A692">
        <v>73</v>
      </c>
      <c r="E692">
        <v>11</v>
      </c>
    </row>
    <row r="693" spans="1:5" x14ac:dyDescent="0.2">
      <c r="A693">
        <v>294</v>
      </c>
      <c r="E693">
        <v>0</v>
      </c>
    </row>
    <row r="694" spans="1:5" x14ac:dyDescent="0.2">
      <c r="A694">
        <v>740</v>
      </c>
      <c r="E694">
        <v>0</v>
      </c>
    </row>
    <row r="695" spans="1:5" x14ac:dyDescent="0.2">
      <c r="A695">
        <v>369</v>
      </c>
      <c r="E695">
        <v>9</v>
      </c>
    </row>
    <row r="696" spans="1:5" x14ac:dyDescent="0.2">
      <c r="A696">
        <v>110</v>
      </c>
      <c r="E696">
        <v>0</v>
      </c>
    </row>
    <row r="697" spans="1:5" x14ac:dyDescent="0.2">
      <c r="A697">
        <v>455</v>
      </c>
      <c r="E697">
        <v>4</v>
      </c>
    </row>
    <row r="698" spans="1:5" x14ac:dyDescent="0.2">
      <c r="A698">
        <v>224</v>
      </c>
      <c r="E698">
        <v>1</v>
      </c>
    </row>
    <row r="699" spans="1:5" x14ac:dyDescent="0.2">
      <c r="A699">
        <v>46</v>
      </c>
      <c r="E699">
        <v>2</v>
      </c>
    </row>
    <row r="700" spans="1:5" x14ac:dyDescent="0.2">
      <c r="A700">
        <v>284</v>
      </c>
      <c r="E700">
        <v>0</v>
      </c>
    </row>
    <row r="701" spans="1:5" x14ac:dyDescent="0.2">
      <c r="A701">
        <v>98</v>
      </c>
      <c r="E701">
        <v>1</v>
      </c>
    </row>
    <row r="702" spans="1:5" x14ac:dyDescent="0.2">
      <c r="A702">
        <v>56</v>
      </c>
      <c r="E702">
        <v>17</v>
      </c>
    </row>
    <row r="703" spans="1:5" x14ac:dyDescent="0.2">
      <c r="A703">
        <v>32</v>
      </c>
      <c r="E703">
        <v>2</v>
      </c>
    </row>
    <row r="704" spans="1:5" x14ac:dyDescent="0.2">
      <c r="A704">
        <v>30</v>
      </c>
      <c r="E704">
        <v>3</v>
      </c>
    </row>
    <row r="705" spans="1:5" x14ac:dyDescent="0.2">
      <c r="A705">
        <v>70</v>
      </c>
      <c r="E705">
        <v>41</v>
      </c>
    </row>
    <row r="706" spans="1:5" x14ac:dyDescent="0.2">
      <c r="A706">
        <v>44</v>
      </c>
      <c r="E706">
        <v>2</v>
      </c>
    </row>
    <row r="707" spans="1:5" x14ac:dyDescent="0.2">
      <c r="A707">
        <v>92</v>
      </c>
      <c r="E707">
        <v>3</v>
      </c>
    </row>
    <row r="708" spans="1:5" x14ac:dyDescent="0.2">
      <c r="A708">
        <v>205</v>
      </c>
      <c r="E708">
        <v>8</v>
      </c>
    </row>
    <row r="709" spans="1:5" x14ac:dyDescent="0.2">
      <c r="A709">
        <v>23</v>
      </c>
      <c r="E709">
        <v>0</v>
      </c>
    </row>
    <row r="710" spans="1:5" x14ac:dyDescent="0.2">
      <c r="A710">
        <v>4</v>
      </c>
      <c r="E710">
        <v>1</v>
      </c>
    </row>
    <row r="711" spans="1:5" x14ac:dyDescent="0.2">
      <c r="A711">
        <v>112</v>
      </c>
      <c r="E711">
        <v>3</v>
      </c>
    </row>
    <row r="712" spans="1:5" x14ac:dyDescent="0.2">
      <c r="A712">
        <v>27</v>
      </c>
      <c r="E712">
        <v>4</v>
      </c>
    </row>
    <row r="713" spans="1:5" x14ac:dyDescent="0.2">
      <c r="A713">
        <v>11</v>
      </c>
      <c r="E713">
        <v>9</v>
      </c>
    </row>
    <row r="714" spans="1:5" x14ac:dyDescent="0.2">
      <c r="A714">
        <v>26</v>
      </c>
      <c r="E714">
        <v>16</v>
      </c>
    </row>
    <row r="715" spans="1:5" x14ac:dyDescent="0.2">
      <c r="A715">
        <v>77</v>
      </c>
      <c r="E715">
        <v>1</v>
      </c>
    </row>
    <row r="716" spans="1:5" x14ac:dyDescent="0.2">
      <c r="A716">
        <v>136</v>
      </c>
      <c r="E716">
        <v>7</v>
      </c>
    </row>
    <row r="717" spans="1:5" x14ac:dyDescent="0.2">
      <c r="A717">
        <v>157</v>
      </c>
      <c r="E717">
        <v>0</v>
      </c>
    </row>
    <row r="718" spans="1:5" x14ac:dyDescent="0.2">
      <c r="A718">
        <v>158</v>
      </c>
      <c r="E718">
        <v>0</v>
      </c>
    </row>
    <row r="719" spans="1:5" x14ac:dyDescent="0.2">
      <c r="A719">
        <v>27</v>
      </c>
      <c r="E719">
        <v>0</v>
      </c>
    </row>
    <row r="720" spans="1:5" x14ac:dyDescent="0.2">
      <c r="A720">
        <v>23</v>
      </c>
      <c r="E720">
        <v>0</v>
      </c>
    </row>
    <row r="721" spans="1:5" x14ac:dyDescent="0.2">
      <c r="A721">
        <v>17</v>
      </c>
      <c r="E721">
        <v>0</v>
      </c>
    </row>
    <row r="722" spans="1:5" x14ac:dyDescent="0.2">
      <c r="A722">
        <v>37</v>
      </c>
      <c r="E722">
        <v>1</v>
      </c>
    </row>
    <row r="723" spans="1:5" x14ac:dyDescent="0.2">
      <c r="A723">
        <v>65</v>
      </c>
      <c r="E723">
        <v>2</v>
      </c>
    </row>
    <row r="724" spans="1:5" x14ac:dyDescent="0.2">
      <c r="A724">
        <v>18</v>
      </c>
      <c r="E724">
        <v>1</v>
      </c>
    </row>
    <row r="725" spans="1:5" x14ac:dyDescent="0.2">
      <c r="A725">
        <v>25</v>
      </c>
      <c r="E725">
        <v>15</v>
      </c>
    </row>
    <row r="726" spans="1:5" x14ac:dyDescent="0.2">
      <c r="A726">
        <v>104</v>
      </c>
      <c r="E726">
        <v>1</v>
      </c>
    </row>
    <row r="727" spans="1:5" x14ac:dyDescent="0.2">
      <c r="A727">
        <v>108</v>
      </c>
      <c r="E727">
        <v>1</v>
      </c>
    </row>
    <row r="728" spans="1:5" x14ac:dyDescent="0.2">
      <c r="A728">
        <v>38</v>
      </c>
      <c r="E728">
        <v>0</v>
      </c>
    </row>
    <row r="729" spans="1:5" x14ac:dyDescent="0.2">
      <c r="A729">
        <v>88</v>
      </c>
      <c r="E729">
        <v>39</v>
      </c>
    </row>
    <row r="730" spans="1:5" x14ac:dyDescent="0.2">
      <c r="A730">
        <v>82</v>
      </c>
      <c r="E730">
        <v>103</v>
      </c>
    </row>
    <row r="731" spans="1:5" x14ac:dyDescent="0.2">
      <c r="A731">
        <v>126</v>
      </c>
      <c r="E731">
        <v>0</v>
      </c>
    </row>
    <row r="732" spans="1:5" x14ac:dyDescent="0.2">
      <c r="A732">
        <v>133</v>
      </c>
      <c r="E732">
        <v>39</v>
      </c>
    </row>
    <row r="733" spans="1:5" x14ac:dyDescent="0.2">
      <c r="A733">
        <v>47</v>
      </c>
      <c r="E733">
        <v>15</v>
      </c>
    </row>
    <row r="734" spans="1:5" x14ac:dyDescent="0.2">
      <c r="A734">
        <v>58</v>
      </c>
      <c r="E734">
        <v>22</v>
      </c>
    </row>
    <row r="735" spans="1:5" x14ac:dyDescent="0.2">
      <c r="A735">
        <v>32</v>
      </c>
      <c r="E735">
        <v>92</v>
      </c>
    </row>
    <row r="736" spans="1:5" x14ac:dyDescent="0.2">
      <c r="A736">
        <v>37</v>
      </c>
      <c r="E736">
        <v>25</v>
      </c>
    </row>
    <row r="737" spans="1:5" x14ac:dyDescent="0.2">
      <c r="A737">
        <v>87</v>
      </c>
      <c r="E737">
        <v>19</v>
      </c>
    </row>
    <row r="738" spans="1:5" x14ac:dyDescent="0.2">
      <c r="A738">
        <v>15</v>
      </c>
      <c r="E738">
        <v>19</v>
      </c>
    </row>
    <row r="739" spans="1:5" x14ac:dyDescent="0.2">
      <c r="A739">
        <v>27</v>
      </c>
      <c r="E739">
        <v>13</v>
      </c>
    </row>
    <row r="740" spans="1:5" x14ac:dyDescent="0.2">
      <c r="A740">
        <v>19</v>
      </c>
      <c r="E740">
        <v>124</v>
      </c>
    </row>
    <row r="741" spans="1:5" x14ac:dyDescent="0.2">
      <c r="A741">
        <v>17</v>
      </c>
      <c r="E741">
        <v>4</v>
      </c>
    </row>
    <row r="742" spans="1:5" x14ac:dyDescent="0.2">
      <c r="A742">
        <v>26</v>
      </c>
      <c r="E742">
        <v>10</v>
      </c>
    </row>
    <row r="743" spans="1:5" x14ac:dyDescent="0.2">
      <c r="A743">
        <v>28</v>
      </c>
      <c r="E743">
        <v>15</v>
      </c>
    </row>
    <row r="744" spans="1:5" x14ac:dyDescent="0.2">
      <c r="A744">
        <v>37</v>
      </c>
      <c r="E744">
        <v>38</v>
      </c>
    </row>
    <row r="745" spans="1:5" x14ac:dyDescent="0.2">
      <c r="A745">
        <v>128</v>
      </c>
      <c r="E745">
        <v>152</v>
      </c>
    </row>
    <row r="746" spans="1:5" x14ac:dyDescent="0.2">
      <c r="A746">
        <v>10</v>
      </c>
      <c r="E746">
        <v>24</v>
      </c>
    </row>
    <row r="747" spans="1:5" x14ac:dyDescent="0.2">
      <c r="A747">
        <v>83</v>
      </c>
      <c r="E747">
        <v>76</v>
      </c>
    </row>
    <row r="748" spans="1:5" x14ac:dyDescent="0.2">
      <c r="A748">
        <v>46</v>
      </c>
      <c r="E748">
        <v>185</v>
      </c>
    </row>
    <row r="749" spans="1:5" x14ac:dyDescent="0.2">
      <c r="A749">
        <v>90</v>
      </c>
      <c r="E749">
        <v>33</v>
      </c>
    </row>
    <row r="750" spans="1:5" x14ac:dyDescent="0.2">
      <c r="A750">
        <v>81</v>
      </c>
      <c r="E750">
        <v>108</v>
      </c>
    </row>
    <row r="751" spans="1:5" x14ac:dyDescent="0.2">
      <c r="A751">
        <v>32</v>
      </c>
      <c r="E751">
        <v>29</v>
      </c>
    </row>
    <row r="752" spans="1:5" x14ac:dyDescent="0.2">
      <c r="A752">
        <v>20</v>
      </c>
      <c r="E752">
        <v>24</v>
      </c>
    </row>
    <row r="753" spans="1:5" x14ac:dyDescent="0.2">
      <c r="A753">
        <v>70</v>
      </c>
      <c r="E753">
        <v>4</v>
      </c>
    </row>
    <row r="754" spans="1:5" x14ac:dyDescent="0.2">
      <c r="A754">
        <v>168</v>
      </c>
      <c r="E754">
        <v>4</v>
      </c>
    </row>
    <row r="755" spans="1:5" x14ac:dyDescent="0.2">
      <c r="A755">
        <v>34</v>
      </c>
      <c r="E755">
        <v>15</v>
      </c>
    </row>
    <row r="756" spans="1:5" x14ac:dyDescent="0.2">
      <c r="A756">
        <v>48</v>
      </c>
      <c r="E756">
        <v>4</v>
      </c>
    </row>
    <row r="757" spans="1:5" x14ac:dyDescent="0.2">
      <c r="A757">
        <v>48</v>
      </c>
      <c r="E757">
        <v>139</v>
      </c>
    </row>
    <row r="758" spans="1:5" x14ac:dyDescent="0.2">
      <c r="A758">
        <v>221</v>
      </c>
      <c r="E758">
        <v>2</v>
      </c>
    </row>
    <row r="759" spans="1:5" x14ac:dyDescent="0.2">
      <c r="A759">
        <v>107</v>
      </c>
      <c r="E759">
        <v>18</v>
      </c>
    </row>
    <row r="760" spans="1:5" x14ac:dyDescent="0.2">
      <c r="A760">
        <v>45</v>
      </c>
      <c r="E760">
        <v>81</v>
      </c>
    </row>
    <row r="761" spans="1:5" x14ac:dyDescent="0.2">
      <c r="A761">
        <v>36</v>
      </c>
      <c r="E761">
        <v>86</v>
      </c>
    </row>
    <row r="762" spans="1:5" x14ac:dyDescent="0.2">
      <c r="A762">
        <v>101</v>
      </c>
      <c r="E762">
        <v>140</v>
      </c>
    </row>
    <row r="763" spans="1:5" x14ac:dyDescent="0.2">
      <c r="A763">
        <v>62</v>
      </c>
      <c r="E763">
        <v>37</v>
      </c>
    </row>
    <row r="764" spans="1:5" x14ac:dyDescent="0.2">
      <c r="A764">
        <v>32</v>
      </c>
      <c r="E764">
        <v>6</v>
      </c>
    </row>
    <row r="765" spans="1:5" x14ac:dyDescent="0.2">
      <c r="A765">
        <v>89</v>
      </c>
      <c r="E765">
        <v>113</v>
      </c>
    </row>
    <row r="766" spans="1:5" x14ac:dyDescent="0.2">
      <c r="A766">
        <v>93</v>
      </c>
      <c r="E766">
        <v>37</v>
      </c>
    </row>
    <row r="767" spans="1:5" x14ac:dyDescent="0.2">
      <c r="A767">
        <v>98</v>
      </c>
      <c r="E767">
        <v>18</v>
      </c>
    </row>
    <row r="768" spans="1:5" x14ac:dyDescent="0.2">
      <c r="A768">
        <v>82</v>
      </c>
      <c r="E768">
        <v>75</v>
      </c>
    </row>
    <row r="769" spans="1:5" x14ac:dyDescent="0.2">
      <c r="A769">
        <v>116</v>
      </c>
      <c r="E769">
        <v>52</v>
      </c>
    </row>
    <row r="770" spans="1:5" x14ac:dyDescent="0.2">
      <c r="A770">
        <v>52</v>
      </c>
      <c r="E770">
        <v>122</v>
      </c>
    </row>
    <row r="771" spans="1:5" x14ac:dyDescent="0.2">
      <c r="A771">
        <v>23</v>
      </c>
      <c r="E771">
        <v>8</v>
      </c>
    </row>
    <row r="772" spans="1:5" x14ac:dyDescent="0.2">
      <c r="A772">
        <v>77</v>
      </c>
      <c r="E772">
        <v>8</v>
      </c>
    </row>
    <row r="773" spans="1:5" x14ac:dyDescent="0.2">
      <c r="A773">
        <v>49</v>
      </c>
      <c r="E773">
        <v>96</v>
      </c>
    </row>
    <row r="774" spans="1:5" x14ac:dyDescent="0.2">
      <c r="A774">
        <v>59</v>
      </c>
      <c r="E774">
        <v>9</v>
      </c>
    </row>
    <row r="775" spans="1:5" x14ac:dyDescent="0.2">
      <c r="A775">
        <v>113</v>
      </c>
      <c r="E775">
        <v>2</v>
      </c>
    </row>
    <row r="776" spans="1:5" x14ac:dyDescent="0.2">
      <c r="A776">
        <v>34</v>
      </c>
      <c r="E776">
        <v>26</v>
      </c>
    </row>
    <row r="777" spans="1:5" x14ac:dyDescent="0.2">
      <c r="A777">
        <v>42</v>
      </c>
      <c r="E777">
        <v>23</v>
      </c>
    </row>
    <row r="778" spans="1:5" x14ac:dyDescent="0.2">
      <c r="A778">
        <v>42</v>
      </c>
      <c r="E778">
        <v>0</v>
      </c>
    </row>
    <row r="779" spans="1:5" x14ac:dyDescent="0.2">
      <c r="A779">
        <v>49</v>
      </c>
      <c r="E779">
        <v>140</v>
      </c>
    </row>
    <row r="780" spans="1:5" x14ac:dyDescent="0.2">
      <c r="A780">
        <v>56</v>
      </c>
      <c r="E780">
        <v>0</v>
      </c>
    </row>
    <row r="781" spans="1:5" x14ac:dyDescent="0.2">
      <c r="A781">
        <v>25</v>
      </c>
      <c r="E781">
        <v>6</v>
      </c>
    </row>
    <row r="782" spans="1:5" x14ac:dyDescent="0.2">
      <c r="A782">
        <v>52</v>
      </c>
      <c r="E782">
        <v>100</v>
      </c>
    </row>
    <row r="783" spans="1:5" x14ac:dyDescent="0.2">
      <c r="A783">
        <v>34</v>
      </c>
      <c r="E783">
        <v>0</v>
      </c>
    </row>
    <row r="784" spans="1:5" x14ac:dyDescent="0.2">
      <c r="A784">
        <v>67</v>
      </c>
      <c r="E784">
        <v>4</v>
      </c>
    </row>
    <row r="785" spans="1:5" x14ac:dyDescent="0.2">
      <c r="A785">
        <v>70</v>
      </c>
      <c r="E785">
        <v>8</v>
      </c>
    </row>
    <row r="786" spans="1:5" x14ac:dyDescent="0.2">
      <c r="A786">
        <v>89</v>
      </c>
      <c r="E786">
        <v>0</v>
      </c>
    </row>
    <row r="787" spans="1:5" x14ac:dyDescent="0.2">
      <c r="A787">
        <v>107</v>
      </c>
      <c r="E787">
        <v>16</v>
      </c>
    </row>
    <row r="788" spans="1:5" x14ac:dyDescent="0.2">
      <c r="A788">
        <v>159</v>
      </c>
      <c r="E788">
        <v>2</v>
      </c>
    </row>
    <row r="789" spans="1:5" x14ac:dyDescent="0.2">
      <c r="A789">
        <v>181</v>
      </c>
      <c r="E789">
        <v>48</v>
      </c>
    </row>
    <row r="790" spans="1:5" x14ac:dyDescent="0.2">
      <c r="A790">
        <v>131</v>
      </c>
      <c r="E790">
        <v>2</v>
      </c>
    </row>
    <row r="791" spans="1:5" x14ac:dyDescent="0.2">
      <c r="A791">
        <v>125</v>
      </c>
      <c r="E791">
        <v>2</v>
      </c>
    </row>
    <row r="792" spans="1:5" x14ac:dyDescent="0.2">
      <c r="A792">
        <v>61</v>
      </c>
      <c r="E792">
        <v>1</v>
      </c>
    </row>
    <row r="793" spans="1:5" x14ac:dyDescent="0.2">
      <c r="A793">
        <v>90</v>
      </c>
      <c r="E793">
        <v>17</v>
      </c>
    </row>
    <row r="794" spans="1:5" x14ac:dyDescent="0.2">
      <c r="A794">
        <v>35</v>
      </c>
      <c r="E794">
        <v>0</v>
      </c>
    </row>
    <row r="795" spans="1:5" x14ac:dyDescent="0.2">
      <c r="A795">
        <v>90</v>
      </c>
      <c r="E795">
        <v>11</v>
      </c>
    </row>
    <row r="796" spans="1:5" x14ac:dyDescent="0.2">
      <c r="A796">
        <v>4</v>
      </c>
      <c r="E796">
        <v>95</v>
      </c>
    </row>
    <row r="797" spans="1:5" x14ac:dyDescent="0.2">
      <c r="A797">
        <v>120</v>
      </c>
      <c r="E797">
        <v>13</v>
      </c>
    </row>
    <row r="798" spans="1:5" x14ac:dyDescent="0.2">
      <c r="A798">
        <v>14</v>
      </c>
      <c r="E798">
        <v>2</v>
      </c>
    </row>
    <row r="799" spans="1:5" x14ac:dyDescent="0.2">
      <c r="A799">
        <v>27</v>
      </c>
      <c r="E799">
        <v>2</v>
      </c>
    </row>
    <row r="800" spans="1:5" x14ac:dyDescent="0.2">
      <c r="A800">
        <v>49</v>
      </c>
      <c r="E800">
        <v>3</v>
      </c>
    </row>
    <row r="801" spans="1:5" x14ac:dyDescent="0.2">
      <c r="A801">
        <v>102</v>
      </c>
      <c r="E801">
        <v>0</v>
      </c>
    </row>
    <row r="802" spans="1:5" x14ac:dyDescent="0.2">
      <c r="A802">
        <v>3</v>
      </c>
      <c r="E802">
        <v>0</v>
      </c>
    </row>
    <row r="803" spans="1:5" x14ac:dyDescent="0.2">
      <c r="A803">
        <v>25</v>
      </c>
      <c r="E803">
        <v>0</v>
      </c>
    </row>
    <row r="804" spans="1:5" x14ac:dyDescent="0.2">
      <c r="A804">
        <v>118</v>
      </c>
      <c r="E804">
        <v>2</v>
      </c>
    </row>
    <row r="805" spans="1:5" x14ac:dyDescent="0.2">
      <c r="A805">
        <v>57</v>
      </c>
      <c r="E805">
        <v>24</v>
      </c>
    </row>
    <row r="806" spans="1:5" x14ac:dyDescent="0.2">
      <c r="A806">
        <v>11</v>
      </c>
      <c r="E806">
        <v>25</v>
      </c>
    </row>
    <row r="807" spans="1:5" x14ac:dyDescent="0.2">
      <c r="A807">
        <v>33</v>
      </c>
      <c r="E807">
        <v>3</v>
      </c>
    </row>
    <row r="808" spans="1:5" x14ac:dyDescent="0.2">
      <c r="A808">
        <v>40</v>
      </c>
      <c r="E808">
        <v>41</v>
      </c>
    </row>
    <row r="809" spans="1:5" x14ac:dyDescent="0.2">
      <c r="A809">
        <v>50</v>
      </c>
      <c r="E809">
        <v>2</v>
      </c>
    </row>
    <row r="810" spans="1:5" x14ac:dyDescent="0.2">
      <c r="A810">
        <v>38</v>
      </c>
      <c r="E810">
        <v>4</v>
      </c>
    </row>
    <row r="811" spans="1:5" x14ac:dyDescent="0.2">
      <c r="A811">
        <v>96</v>
      </c>
      <c r="E811">
        <v>99</v>
      </c>
    </row>
    <row r="812" spans="1:5" x14ac:dyDescent="0.2">
      <c r="A812">
        <v>48</v>
      </c>
      <c r="E812">
        <v>4</v>
      </c>
    </row>
    <row r="813" spans="1:5" x14ac:dyDescent="0.2">
      <c r="A813">
        <v>33</v>
      </c>
      <c r="E813">
        <v>4</v>
      </c>
    </row>
    <row r="814" spans="1:5" x14ac:dyDescent="0.2">
      <c r="A814">
        <v>226</v>
      </c>
      <c r="E814">
        <v>38</v>
      </c>
    </row>
    <row r="815" spans="1:5" x14ac:dyDescent="0.2">
      <c r="A815">
        <v>14</v>
      </c>
      <c r="E815">
        <v>285</v>
      </c>
    </row>
    <row r="816" spans="1:5" x14ac:dyDescent="0.2">
      <c r="A816">
        <v>20</v>
      </c>
      <c r="E816">
        <v>1</v>
      </c>
    </row>
    <row r="817" spans="1:5" x14ac:dyDescent="0.2">
      <c r="A817">
        <v>25</v>
      </c>
      <c r="E817">
        <v>42</v>
      </c>
    </row>
    <row r="818" spans="1:5" x14ac:dyDescent="0.2">
      <c r="A818">
        <v>90</v>
      </c>
      <c r="E818">
        <v>26</v>
      </c>
    </row>
    <row r="819" spans="1:5" x14ac:dyDescent="0.2">
      <c r="A819">
        <v>11</v>
      </c>
      <c r="E819">
        <v>2</v>
      </c>
    </row>
    <row r="820" spans="1:5" x14ac:dyDescent="0.2">
      <c r="A820">
        <v>55</v>
      </c>
      <c r="E820">
        <v>4</v>
      </c>
    </row>
    <row r="821" spans="1:5" x14ac:dyDescent="0.2">
      <c r="A821">
        <v>30</v>
      </c>
      <c r="E821">
        <v>6</v>
      </c>
    </row>
    <row r="822" spans="1:5" x14ac:dyDescent="0.2">
      <c r="A822">
        <v>28</v>
      </c>
      <c r="E822">
        <v>70</v>
      </c>
    </row>
    <row r="823" spans="1:5" x14ac:dyDescent="0.2">
      <c r="A823">
        <v>45</v>
      </c>
      <c r="E823">
        <v>9</v>
      </c>
    </row>
    <row r="824" spans="1:5" x14ac:dyDescent="0.2">
      <c r="A824">
        <v>13</v>
      </c>
      <c r="E824">
        <v>8</v>
      </c>
    </row>
    <row r="825" spans="1:5" x14ac:dyDescent="0.2">
      <c r="A825">
        <v>40</v>
      </c>
      <c r="E825">
        <v>105</v>
      </c>
    </row>
    <row r="826" spans="1:5" x14ac:dyDescent="0.2">
      <c r="A826">
        <v>21</v>
      </c>
      <c r="E826">
        <v>12</v>
      </c>
    </row>
    <row r="827" spans="1:5" x14ac:dyDescent="0.2">
      <c r="A827">
        <v>134</v>
      </c>
      <c r="E827">
        <v>0</v>
      </c>
    </row>
    <row r="828" spans="1:5" x14ac:dyDescent="0.2">
      <c r="A828">
        <v>20</v>
      </c>
      <c r="E828">
        <v>16</v>
      </c>
    </row>
    <row r="829" spans="1:5" x14ac:dyDescent="0.2">
      <c r="A829">
        <v>19</v>
      </c>
      <c r="E829">
        <v>7</v>
      </c>
    </row>
    <row r="830" spans="1:5" x14ac:dyDescent="0.2">
      <c r="A830">
        <v>209</v>
      </c>
      <c r="E830">
        <v>4</v>
      </c>
    </row>
    <row r="831" spans="1:5" x14ac:dyDescent="0.2">
      <c r="A831">
        <v>38</v>
      </c>
      <c r="E831">
        <v>1</v>
      </c>
    </row>
    <row r="832" spans="1:5" x14ac:dyDescent="0.2">
      <c r="A832">
        <v>24</v>
      </c>
      <c r="E832">
        <v>28</v>
      </c>
    </row>
    <row r="833" spans="1:5" x14ac:dyDescent="0.2">
      <c r="A833">
        <v>8</v>
      </c>
      <c r="E833">
        <v>1</v>
      </c>
    </row>
    <row r="834" spans="1:5" x14ac:dyDescent="0.2">
      <c r="A834">
        <v>179</v>
      </c>
      <c r="E834">
        <v>1</v>
      </c>
    </row>
    <row r="835" spans="1:5" x14ac:dyDescent="0.2">
      <c r="A835">
        <v>26</v>
      </c>
      <c r="E835">
        <v>5</v>
      </c>
    </row>
    <row r="836" spans="1:5" x14ac:dyDescent="0.2">
      <c r="A836">
        <v>131</v>
      </c>
      <c r="E836">
        <v>3</v>
      </c>
    </row>
    <row r="837" spans="1:5" x14ac:dyDescent="0.2">
      <c r="A837">
        <v>14</v>
      </c>
      <c r="E837">
        <v>2</v>
      </c>
    </row>
    <row r="838" spans="1:5" x14ac:dyDescent="0.2">
      <c r="A838">
        <v>174</v>
      </c>
      <c r="E838">
        <v>0</v>
      </c>
    </row>
    <row r="839" spans="1:5" x14ac:dyDescent="0.2">
      <c r="A839">
        <v>191</v>
      </c>
      <c r="E839">
        <v>0</v>
      </c>
    </row>
    <row r="840" spans="1:5" x14ac:dyDescent="0.2">
      <c r="A840">
        <v>38</v>
      </c>
      <c r="E840">
        <v>3</v>
      </c>
    </row>
    <row r="841" spans="1:5" x14ac:dyDescent="0.2">
      <c r="A841">
        <v>22</v>
      </c>
      <c r="E841">
        <v>0</v>
      </c>
    </row>
    <row r="842" spans="1:5" x14ac:dyDescent="0.2">
      <c r="A842">
        <v>149</v>
      </c>
      <c r="E842">
        <v>0</v>
      </c>
    </row>
    <row r="843" spans="1:5" x14ac:dyDescent="0.2">
      <c r="A843">
        <v>56</v>
      </c>
      <c r="E843">
        <v>3</v>
      </c>
    </row>
    <row r="844" spans="1:5" x14ac:dyDescent="0.2">
      <c r="A844">
        <v>19</v>
      </c>
      <c r="E844">
        <v>7</v>
      </c>
    </row>
    <row r="845" spans="1:5" x14ac:dyDescent="0.2">
      <c r="A845">
        <v>70</v>
      </c>
      <c r="E845">
        <v>25</v>
      </c>
    </row>
    <row r="846" spans="1:5" x14ac:dyDescent="0.2">
      <c r="A846">
        <v>81</v>
      </c>
      <c r="E846">
        <v>10</v>
      </c>
    </row>
    <row r="847" spans="1:5" x14ac:dyDescent="0.2">
      <c r="A847">
        <v>32</v>
      </c>
      <c r="E847">
        <v>3</v>
      </c>
    </row>
    <row r="848" spans="1:5" x14ac:dyDescent="0.2">
      <c r="A848">
        <v>26</v>
      </c>
      <c r="E848">
        <v>5</v>
      </c>
    </row>
    <row r="849" spans="1:5" x14ac:dyDescent="0.2">
      <c r="A849">
        <v>105</v>
      </c>
      <c r="E849">
        <v>5</v>
      </c>
    </row>
    <row r="850" spans="1:5" x14ac:dyDescent="0.2">
      <c r="A850">
        <v>29</v>
      </c>
      <c r="E850">
        <v>27</v>
      </c>
    </row>
    <row r="851" spans="1:5" x14ac:dyDescent="0.2">
      <c r="A851">
        <v>8</v>
      </c>
      <c r="E851">
        <v>2</v>
      </c>
    </row>
    <row r="852" spans="1:5" x14ac:dyDescent="0.2">
      <c r="A852">
        <v>89</v>
      </c>
      <c r="E852">
        <v>236</v>
      </c>
    </row>
    <row r="853" spans="1:5" x14ac:dyDescent="0.2">
      <c r="A853">
        <v>44</v>
      </c>
      <c r="E853">
        <v>1</v>
      </c>
    </row>
    <row r="854" spans="1:5" x14ac:dyDescent="0.2">
      <c r="A854">
        <v>246</v>
      </c>
      <c r="E854">
        <v>12</v>
      </c>
    </row>
    <row r="855" spans="1:5" x14ac:dyDescent="0.2">
      <c r="A855">
        <v>120</v>
      </c>
      <c r="E855">
        <v>4</v>
      </c>
    </row>
    <row r="856" spans="1:5" x14ac:dyDescent="0.2">
      <c r="A856">
        <v>26</v>
      </c>
      <c r="E856">
        <v>3</v>
      </c>
    </row>
    <row r="857" spans="1:5" x14ac:dyDescent="0.2">
      <c r="A857">
        <v>45</v>
      </c>
      <c r="E857">
        <v>99</v>
      </c>
    </row>
    <row r="858" spans="1:5" x14ac:dyDescent="0.2">
      <c r="A858">
        <v>20</v>
      </c>
      <c r="E858">
        <v>3</v>
      </c>
    </row>
    <row r="859" spans="1:5" x14ac:dyDescent="0.2">
      <c r="A859">
        <v>47</v>
      </c>
      <c r="E859">
        <v>3</v>
      </c>
    </row>
    <row r="860" spans="1:5" x14ac:dyDescent="0.2">
      <c r="A860">
        <v>13</v>
      </c>
      <c r="E860">
        <v>22</v>
      </c>
    </row>
    <row r="861" spans="1:5" x14ac:dyDescent="0.2">
      <c r="A861">
        <v>183</v>
      </c>
      <c r="E861">
        <v>4</v>
      </c>
    </row>
    <row r="862" spans="1:5" x14ac:dyDescent="0.2">
      <c r="A862">
        <v>21</v>
      </c>
      <c r="E862">
        <v>534</v>
      </c>
    </row>
    <row r="863" spans="1:5" x14ac:dyDescent="0.2">
      <c r="A863">
        <v>42</v>
      </c>
      <c r="E863">
        <v>12</v>
      </c>
    </row>
    <row r="864" spans="1:5" x14ac:dyDescent="0.2">
      <c r="A864">
        <v>54</v>
      </c>
      <c r="E864">
        <v>56</v>
      </c>
    </row>
    <row r="865" spans="1:5" x14ac:dyDescent="0.2">
      <c r="A865">
        <v>38</v>
      </c>
      <c r="E865">
        <v>11</v>
      </c>
    </row>
    <row r="866" spans="1:5" x14ac:dyDescent="0.2">
      <c r="A866">
        <v>64</v>
      </c>
      <c r="E866">
        <v>0</v>
      </c>
    </row>
    <row r="867" spans="1:5" x14ac:dyDescent="0.2">
      <c r="A867">
        <v>13</v>
      </c>
      <c r="E867">
        <v>12</v>
      </c>
    </row>
    <row r="868" spans="1:5" x14ac:dyDescent="0.2">
      <c r="A868">
        <v>33</v>
      </c>
      <c r="E868">
        <v>5</v>
      </c>
    </row>
    <row r="869" spans="1:5" x14ac:dyDescent="0.2">
      <c r="A869">
        <v>52</v>
      </c>
      <c r="E869">
        <v>24</v>
      </c>
    </row>
    <row r="870" spans="1:5" x14ac:dyDescent="0.2">
      <c r="A870">
        <v>107</v>
      </c>
      <c r="E870">
        <v>89</v>
      </c>
    </row>
    <row r="871" spans="1:5" x14ac:dyDescent="0.2">
      <c r="A871">
        <v>11</v>
      </c>
      <c r="E871">
        <v>1</v>
      </c>
    </row>
    <row r="872" spans="1:5" x14ac:dyDescent="0.2">
      <c r="A872">
        <v>34</v>
      </c>
      <c r="E872">
        <v>55</v>
      </c>
    </row>
    <row r="873" spans="1:5" x14ac:dyDescent="0.2">
      <c r="A873">
        <v>75</v>
      </c>
      <c r="E873">
        <v>2</v>
      </c>
    </row>
    <row r="874" spans="1:5" x14ac:dyDescent="0.2">
      <c r="A874">
        <v>26</v>
      </c>
      <c r="E874">
        <v>0</v>
      </c>
    </row>
    <row r="875" spans="1:5" x14ac:dyDescent="0.2">
      <c r="A875">
        <v>50</v>
      </c>
      <c r="E875">
        <v>4</v>
      </c>
    </row>
    <row r="876" spans="1:5" x14ac:dyDescent="0.2">
      <c r="A876">
        <v>80</v>
      </c>
      <c r="E876">
        <v>6</v>
      </c>
    </row>
    <row r="877" spans="1:5" x14ac:dyDescent="0.2">
      <c r="A877">
        <v>110</v>
      </c>
      <c r="E877">
        <v>4</v>
      </c>
    </row>
    <row r="878" spans="1:5" x14ac:dyDescent="0.2">
      <c r="A878">
        <v>77</v>
      </c>
      <c r="E878">
        <v>4</v>
      </c>
    </row>
    <row r="879" spans="1:5" x14ac:dyDescent="0.2">
      <c r="A879">
        <v>50</v>
      </c>
      <c r="E879">
        <v>2</v>
      </c>
    </row>
    <row r="880" spans="1:5" x14ac:dyDescent="0.2">
      <c r="A880">
        <v>145</v>
      </c>
      <c r="E880">
        <v>5</v>
      </c>
    </row>
    <row r="881" spans="1:5" x14ac:dyDescent="0.2">
      <c r="A881">
        <v>29</v>
      </c>
      <c r="E881">
        <v>83</v>
      </c>
    </row>
    <row r="882" spans="1:5" x14ac:dyDescent="0.2">
      <c r="A882">
        <v>114</v>
      </c>
      <c r="E882">
        <v>57</v>
      </c>
    </row>
    <row r="883" spans="1:5" x14ac:dyDescent="0.2">
      <c r="A883">
        <v>96</v>
      </c>
      <c r="E883">
        <v>311</v>
      </c>
    </row>
    <row r="884" spans="1:5" x14ac:dyDescent="0.2">
      <c r="A884">
        <v>31</v>
      </c>
      <c r="E884">
        <v>2</v>
      </c>
    </row>
    <row r="885" spans="1:5" x14ac:dyDescent="0.2">
      <c r="A885">
        <v>4883</v>
      </c>
      <c r="E885">
        <v>16</v>
      </c>
    </row>
    <row r="886" spans="1:5" x14ac:dyDescent="0.2">
      <c r="A886">
        <v>95</v>
      </c>
      <c r="E886">
        <v>9</v>
      </c>
    </row>
    <row r="887" spans="1:5" x14ac:dyDescent="0.2">
      <c r="A887">
        <v>2478</v>
      </c>
      <c r="E887">
        <v>1</v>
      </c>
    </row>
    <row r="888" spans="1:5" x14ac:dyDescent="0.2">
      <c r="A888">
        <v>1789</v>
      </c>
      <c r="E888">
        <v>12</v>
      </c>
    </row>
    <row r="889" spans="1:5" x14ac:dyDescent="0.2">
      <c r="A889">
        <v>680</v>
      </c>
      <c r="E889">
        <v>0</v>
      </c>
    </row>
    <row r="890" spans="1:5" x14ac:dyDescent="0.2">
      <c r="A890">
        <v>70</v>
      </c>
      <c r="E890">
        <v>20</v>
      </c>
    </row>
    <row r="891" spans="1:5" x14ac:dyDescent="0.2">
      <c r="A891">
        <v>23</v>
      </c>
      <c r="E891">
        <v>16</v>
      </c>
    </row>
    <row r="892" spans="1:5" x14ac:dyDescent="0.2">
      <c r="A892">
        <v>4245</v>
      </c>
      <c r="E892">
        <v>33</v>
      </c>
    </row>
    <row r="893" spans="1:5" x14ac:dyDescent="0.2">
      <c r="A893">
        <v>943</v>
      </c>
      <c r="E893">
        <v>2</v>
      </c>
    </row>
    <row r="894" spans="1:5" x14ac:dyDescent="0.2">
      <c r="A894">
        <v>1876</v>
      </c>
      <c r="E894">
        <v>6</v>
      </c>
    </row>
    <row r="895" spans="1:5" x14ac:dyDescent="0.2">
      <c r="A895">
        <v>834</v>
      </c>
      <c r="E895">
        <v>0</v>
      </c>
    </row>
    <row r="896" spans="1:5" x14ac:dyDescent="0.2">
      <c r="A896">
        <v>682</v>
      </c>
      <c r="E896">
        <v>3</v>
      </c>
    </row>
    <row r="897" spans="1:5" x14ac:dyDescent="0.2">
      <c r="A897">
        <v>147</v>
      </c>
      <c r="E897">
        <v>0</v>
      </c>
    </row>
    <row r="898" spans="1:5" x14ac:dyDescent="0.2">
      <c r="A898">
        <v>415</v>
      </c>
      <c r="E898">
        <v>3</v>
      </c>
    </row>
    <row r="899" spans="1:5" x14ac:dyDescent="0.2">
      <c r="A899">
        <v>290</v>
      </c>
      <c r="E899">
        <v>13</v>
      </c>
    </row>
    <row r="900" spans="1:5" x14ac:dyDescent="0.2">
      <c r="A900">
        <v>365</v>
      </c>
      <c r="E900">
        <v>6</v>
      </c>
    </row>
    <row r="901" spans="1:5" x14ac:dyDescent="0.2">
      <c r="A901">
        <v>660</v>
      </c>
      <c r="E901">
        <v>1</v>
      </c>
    </row>
    <row r="902" spans="1:5" x14ac:dyDescent="0.2">
      <c r="A902">
        <v>1356</v>
      </c>
      <c r="E902">
        <v>0</v>
      </c>
    </row>
    <row r="903" spans="1:5" x14ac:dyDescent="0.2">
      <c r="A903">
        <v>424</v>
      </c>
      <c r="E903">
        <v>5</v>
      </c>
    </row>
    <row r="904" spans="1:5" x14ac:dyDescent="0.2">
      <c r="A904">
        <v>33</v>
      </c>
      <c r="E904">
        <v>0</v>
      </c>
    </row>
    <row r="905" spans="1:5" x14ac:dyDescent="0.2">
      <c r="A905">
        <v>1633</v>
      </c>
      <c r="E905">
        <v>36</v>
      </c>
    </row>
    <row r="906" spans="1:5" x14ac:dyDescent="0.2">
      <c r="A906">
        <v>306</v>
      </c>
      <c r="E906">
        <v>1</v>
      </c>
    </row>
    <row r="907" spans="1:5" x14ac:dyDescent="0.2">
      <c r="A907">
        <v>205</v>
      </c>
      <c r="E907">
        <v>1</v>
      </c>
    </row>
    <row r="908" spans="1:5" x14ac:dyDescent="0.2">
      <c r="A908">
        <v>1281</v>
      </c>
      <c r="E908">
        <v>1</v>
      </c>
    </row>
    <row r="909" spans="1:5" x14ac:dyDescent="0.2">
      <c r="A909">
        <v>103</v>
      </c>
      <c r="E909">
        <v>9</v>
      </c>
    </row>
    <row r="910" spans="1:5" x14ac:dyDescent="0.2">
      <c r="A910">
        <v>1513</v>
      </c>
      <c r="E910">
        <v>1</v>
      </c>
    </row>
    <row r="911" spans="1:5" x14ac:dyDescent="0.2">
      <c r="A911">
        <v>405</v>
      </c>
      <c r="E911">
        <v>0</v>
      </c>
    </row>
    <row r="912" spans="1:5" x14ac:dyDescent="0.2">
      <c r="A912">
        <v>510</v>
      </c>
      <c r="E912">
        <v>1</v>
      </c>
    </row>
    <row r="913" spans="1:5" x14ac:dyDescent="0.2">
      <c r="A913">
        <v>1887</v>
      </c>
      <c r="E913">
        <v>1</v>
      </c>
    </row>
    <row r="914" spans="1:5" x14ac:dyDescent="0.2">
      <c r="A914">
        <v>701</v>
      </c>
      <c r="E914">
        <v>4</v>
      </c>
    </row>
    <row r="915" spans="1:5" x14ac:dyDescent="0.2">
      <c r="A915">
        <v>3863</v>
      </c>
      <c r="E915">
        <v>2</v>
      </c>
    </row>
    <row r="916" spans="1:5" x14ac:dyDescent="0.2">
      <c r="A916">
        <v>238</v>
      </c>
      <c r="E916">
        <v>2</v>
      </c>
    </row>
    <row r="917" spans="1:5" x14ac:dyDescent="0.2">
      <c r="A917">
        <v>2051</v>
      </c>
      <c r="E917">
        <v>2</v>
      </c>
    </row>
    <row r="918" spans="1:5" x14ac:dyDescent="0.2">
      <c r="A918">
        <v>402</v>
      </c>
      <c r="E918">
        <v>0</v>
      </c>
    </row>
    <row r="919" spans="1:5" x14ac:dyDescent="0.2">
      <c r="A919">
        <v>253</v>
      </c>
      <c r="E919">
        <v>2</v>
      </c>
    </row>
    <row r="920" spans="1:5" x14ac:dyDescent="0.2">
      <c r="A920">
        <v>473</v>
      </c>
      <c r="E920">
        <v>4</v>
      </c>
    </row>
    <row r="921" spans="1:5" x14ac:dyDescent="0.2">
      <c r="A921">
        <v>821</v>
      </c>
      <c r="E921">
        <v>2</v>
      </c>
    </row>
    <row r="922" spans="1:5" x14ac:dyDescent="0.2">
      <c r="A922">
        <v>388</v>
      </c>
      <c r="E922">
        <v>0</v>
      </c>
    </row>
    <row r="923" spans="1:5" x14ac:dyDescent="0.2">
      <c r="A923">
        <v>813</v>
      </c>
      <c r="E923">
        <v>1</v>
      </c>
    </row>
    <row r="924" spans="1:5" x14ac:dyDescent="0.2">
      <c r="A924">
        <v>1945</v>
      </c>
      <c r="E924">
        <v>0</v>
      </c>
    </row>
    <row r="925" spans="1:5" x14ac:dyDescent="0.2">
      <c r="A925">
        <v>1637</v>
      </c>
      <c r="E925">
        <v>2</v>
      </c>
    </row>
    <row r="926" spans="1:5" x14ac:dyDescent="0.2">
      <c r="A926">
        <v>1375</v>
      </c>
      <c r="E926">
        <v>7</v>
      </c>
    </row>
    <row r="927" spans="1:5" x14ac:dyDescent="0.2">
      <c r="A927">
        <v>17</v>
      </c>
      <c r="E927">
        <v>5</v>
      </c>
    </row>
    <row r="928" spans="1:5" x14ac:dyDescent="0.2">
      <c r="A928">
        <v>354</v>
      </c>
      <c r="E928">
        <v>0</v>
      </c>
    </row>
    <row r="929" spans="1:5" x14ac:dyDescent="0.2">
      <c r="A929">
        <v>191</v>
      </c>
      <c r="E929">
        <v>0</v>
      </c>
    </row>
    <row r="930" spans="1:5" x14ac:dyDescent="0.2">
      <c r="A930">
        <v>303</v>
      </c>
      <c r="E930">
        <v>0</v>
      </c>
    </row>
    <row r="931" spans="1:5" x14ac:dyDescent="0.2">
      <c r="A931">
        <v>137</v>
      </c>
      <c r="E931">
        <v>2</v>
      </c>
    </row>
    <row r="932" spans="1:5" x14ac:dyDescent="0.2">
      <c r="A932">
        <v>41</v>
      </c>
      <c r="E932">
        <v>0</v>
      </c>
    </row>
    <row r="933" spans="1:5" x14ac:dyDescent="0.2">
      <c r="A933">
        <v>398</v>
      </c>
      <c r="E933">
        <v>0</v>
      </c>
    </row>
    <row r="934" spans="1:5" x14ac:dyDescent="0.2">
      <c r="A934">
        <v>1737</v>
      </c>
      <c r="E934">
        <v>28</v>
      </c>
    </row>
    <row r="935" spans="1:5" x14ac:dyDescent="0.2">
      <c r="A935">
        <v>971</v>
      </c>
      <c r="E935">
        <v>2</v>
      </c>
    </row>
    <row r="936" spans="1:5" x14ac:dyDescent="0.2">
      <c r="A936">
        <v>183</v>
      </c>
      <c r="E936">
        <v>0</v>
      </c>
    </row>
    <row r="937" spans="1:5" x14ac:dyDescent="0.2">
      <c r="A937">
        <v>4562</v>
      </c>
      <c r="E937">
        <v>0</v>
      </c>
    </row>
    <row r="938" spans="1:5" x14ac:dyDescent="0.2">
      <c r="A938">
        <v>26457</v>
      </c>
      <c r="E938">
        <v>0</v>
      </c>
    </row>
    <row r="939" spans="1:5" x14ac:dyDescent="0.2">
      <c r="A939">
        <v>162</v>
      </c>
      <c r="E939">
        <v>4</v>
      </c>
    </row>
    <row r="940" spans="1:5" x14ac:dyDescent="0.2">
      <c r="A940">
        <v>479</v>
      </c>
      <c r="E940">
        <v>12</v>
      </c>
    </row>
    <row r="941" spans="1:5" x14ac:dyDescent="0.2">
      <c r="A941">
        <v>426</v>
      </c>
      <c r="E941">
        <v>0</v>
      </c>
    </row>
    <row r="942" spans="1:5" x14ac:dyDescent="0.2">
      <c r="A942">
        <v>450</v>
      </c>
      <c r="E942">
        <v>33</v>
      </c>
    </row>
    <row r="943" spans="1:5" x14ac:dyDescent="0.2">
      <c r="A943">
        <v>1780</v>
      </c>
      <c r="E943">
        <v>0</v>
      </c>
    </row>
    <row r="944" spans="1:5" x14ac:dyDescent="0.2">
      <c r="A944">
        <v>122</v>
      </c>
      <c r="E944">
        <v>4</v>
      </c>
    </row>
    <row r="945" spans="1:5" x14ac:dyDescent="0.2">
      <c r="A945">
        <v>95</v>
      </c>
      <c r="E945">
        <v>0</v>
      </c>
    </row>
    <row r="946" spans="1:5" x14ac:dyDescent="0.2">
      <c r="A946">
        <v>325</v>
      </c>
      <c r="E946">
        <v>11</v>
      </c>
    </row>
    <row r="947" spans="1:5" x14ac:dyDescent="0.2">
      <c r="A947">
        <v>353</v>
      </c>
      <c r="E947">
        <v>1</v>
      </c>
    </row>
    <row r="948" spans="1:5" x14ac:dyDescent="0.2">
      <c r="A948">
        <v>105</v>
      </c>
      <c r="E948">
        <v>5</v>
      </c>
    </row>
    <row r="949" spans="1:5" x14ac:dyDescent="0.2">
      <c r="A949">
        <v>729</v>
      </c>
      <c r="E949">
        <v>0</v>
      </c>
    </row>
    <row r="950" spans="1:5" x14ac:dyDescent="0.2">
      <c r="A950">
        <v>454</v>
      </c>
      <c r="E950">
        <v>1</v>
      </c>
    </row>
    <row r="951" spans="1:5" x14ac:dyDescent="0.2">
      <c r="A951">
        <v>539</v>
      </c>
      <c r="E951">
        <v>1</v>
      </c>
    </row>
    <row r="952" spans="1:5" x14ac:dyDescent="0.2">
      <c r="A952">
        <v>79</v>
      </c>
      <c r="E952">
        <v>6</v>
      </c>
    </row>
    <row r="953" spans="1:5" x14ac:dyDescent="0.2">
      <c r="A953">
        <v>94</v>
      </c>
      <c r="E953">
        <v>8</v>
      </c>
    </row>
    <row r="954" spans="1:5" x14ac:dyDescent="0.2">
      <c r="A954">
        <v>625</v>
      </c>
      <c r="E954">
        <v>1</v>
      </c>
    </row>
    <row r="955" spans="1:5" x14ac:dyDescent="0.2">
      <c r="A955">
        <v>508</v>
      </c>
      <c r="E955">
        <v>0</v>
      </c>
    </row>
    <row r="956" spans="1:5" x14ac:dyDescent="0.2">
      <c r="A956">
        <v>531</v>
      </c>
      <c r="E956">
        <v>2</v>
      </c>
    </row>
    <row r="957" spans="1:5" x14ac:dyDescent="0.2">
      <c r="A957">
        <v>158</v>
      </c>
      <c r="E957">
        <v>1</v>
      </c>
    </row>
    <row r="958" spans="1:5" x14ac:dyDescent="0.2">
      <c r="A958">
        <v>508</v>
      </c>
      <c r="E958">
        <v>0</v>
      </c>
    </row>
    <row r="959" spans="1:5" x14ac:dyDescent="0.2">
      <c r="A959">
        <v>644</v>
      </c>
      <c r="E959">
        <v>1</v>
      </c>
    </row>
    <row r="960" spans="1:5" x14ac:dyDescent="0.2">
      <c r="A960">
        <v>848</v>
      </c>
      <c r="E960">
        <v>19</v>
      </c>
    </row>
    <row r="961" spans="1:5" x14ac:dyDescent="0.2">
      <c r="A961">
        <v>429</v>
      </c>
      <c r="E961">
        <v>27</v>
      </c>
    </row>
    <row r="962" spans="1:5" x14ac:dyDescent="0.2">
      <c r="A962">
        <v>204</v>
      </c>
      <c r="E962">
        <v>7</v>
      </c>
    </row>
    <row r="963" spans="1:5" x14ac:dyDescent="0.2">
      <c r="A963">
        <v>379</v>
      </c>
      <c r="E963">
        <v>14</v>
      </c>
    </row>
    <row r="964" spans="1:5" x14ac:dyDescent="0.2">
      <c r="A964">
        <v>271</v>
      </c>
      <c r="E964">
        <v>5</v>
      </c>
    </row>
    <row r="965" spans="1:5" x14ac:dyDescent="0.2">
      <c r="A965">
        <v>120</v>
      </c>
      <c r="E965">
        <v>30</v>
      </c>
    </row>
    <row r="966" spans="1:5" x14ac:dyDescent="0.2">
      <c r="A966">
        <v>140</v>
      </c>
      <c r="E966">
        <v>1</v>
      </c>
    </row>
    <row r="967" spans="1:5" x14ac:dyDescent="0.2">
      <c r="A967">
        <v>193</v>
      </c>
      <c r="E967">
        <v>0</v>
      </c>
    </row>
    <row r="968" spans="1:5" x14ac:dyDescent="0.2">
      <c r="A968">
        <v>180</v>
      </c>
      <c r="E968">
        <v>60</v>
      </c>
    </row>
    <row r="969" spans="1:5" x14ac:dyDescent="0.2">
      <c r="A969">
        <v>263</v>
      </c>
      <c r="E969">
        <v>84</v>
      </c>
    </row>
    <row r="970" spans="1:5" x14ac:dyDescent="0.2">
      <c r="A970">
        <v>217</v>
      </c>
      <c r="E970">
        <v>47</v>
      </c>
    </row>
    <row r="971" spans="1:5" x14ac:dyDescent="0.2">
      <c r="A971">
        <v>443</v>
      </c>
      <c r="E971">
        <v>66</v>
      </c>
    </row>
    <row r="972" spans="1:5" x14ac:dyDescent="0.2">
      <c r="A972">
        <v>1373</v>
      </c>
      <c r="E972">
        <v>171</v>
      </c>
    </row>
    <row r="973" spans="1:5" x14ac:dyDescent="0.2">
      <c r="A973">
        <v>742</v>
      </c>
      <c r="E973">
        <v>29</v>
      </c>
    </row>
    <row r="974" spans="1:5" x14ac:dyDescent="0.2">
      <c r="A974">
        <v>170</v>
      </c>
      <c r="E974">
        <v>9</v>
      </c>
    </row>
    <row r="975" spans="1:5" x14ac:dyDescent="0.2">
      <c r="A975">
        <v>242</v>
      </c>
      <c r="E975">
        <v>27</v>
      </c>
    </row>
    <row r="976" spans="1:5" x14ac:dyDescent="0.2">
      <c r="A976">
        <v>541</v>
      </c>
      <c r="E976">
        <v>2</v>
      </c>
    </row>
    <row r="977" spans="1:5" x14ac:dyDescent="0.2">
      <c r="A977">
        <v>121</v>
      </c>
      <c r="E977">
        <v>3</v>
      </c>
    </row>
    <row r="978" spans="1:5" x14ac:dyDescent="0.2">
      <c r="A978">
        <v>621</v>
      </c>
      <c r="E978">
        <v>4</v>
      </c>
    </row>
    <row r="979" spans="1:5" x14ac:dyDescent="0.2">
      <c r="A979">
        <v>101</v>
      </c>
      <c r="E979">
        <v>2</v>
      </c>
    </row>
    <row r="980" spans="1:5" x14ac:dyDescent="0.2">
      <c r="A980">
        <v>554</v>
      </c>
      <c r="E980">
        <v>20</v>
      </c>
    </row>
    <row r="981" spans="1:5" x14ac:dyDescent="0.2">
      <c r="A981">
        <v>666</v>
      </c>
      <c r="E981">
        <v>3</v>
      </c>
    </row>
    <row r="982" spans="1:5" x14ac:dyDescent="0.2">
      <c r="A982">
        <v>410</v>
      </c>
      <c r="E982">
        <v>4</v>
      </c>
    </row>
    <row r="983" spans="1:5" x14ac:dyDescent="0.2">
      <c r="A983">
        <v>375</v>
      </c>
      <c r="E983">
        <v>1</v>
      </c>
    </row>
    <row r="984" spans="1:5" x14ac:dyDescent="0.2">
      <c r="A984">
        <v>1364</v>
      </c>
      <c r="E984">
        <v>0</v>
      </c>
    </row>
    <row r="985" spans="1:5" x14ac:dyDescent="0.2">
      <c r="A985">
        <v>35</v>
      </c>
      <c r="E985">
        <v>0</v>
      </c>
    </row>
    <row r="986" spans="1:5" x14ac:dyDescent="0.2">
      <c r="A986">
        <v>203</v>
      </c>
      <c r="E986">
        <v>14</v>
      </c>
    </row>
    <row r="987" spans="1:5" x14ac:dyDescent="0.2">
      <c r="A987">
        <v>49</v>
      </c>
      <c r="E987">
        <v>1</v>
      </c>
    </row>
    <row r="988" spans="1:5" x14ac:dyDescent="0.2">
      <c r="A988">
        <v>5812</v>
      </c>
      <c r="E988">
        <v>118</v>
      </c>
    </row>
    <row r="989" spans="1:5" x14ac:dyDescent="0.2">
      <c r="A989">
        <v>1556</v>
      </c>
      <c r="E989">
        <v>2</v>
      </c>
    </row>
    <row r="990" spans="1:5" x14ac:dyDescent="0.2">
      <c r="A990">
        <v>65</v>
      </c>
      <c r="E990">
        <v>1</v>
      </c>
    </row>
    <row r="991" spans="1:5" x14ac:dyDescent="0.2">
      <c r="A991">
        <v>10</v>
      </c>
      <c r="E991">
        <v>3</v>
      </c>
    </row>
    <row r="992" spans="1:5" x14ac:dyDescent="0.2">
      <c r="A992">
        <v>76</v>
      </c>
      <c r="E992">
        <v>1</v>
      </c>
    </row>
    <row r="993" spans="1:5" x14ac:dyDescent="0.2">
      <c r="A993">
        <v>263</v>
      </c>
      <c r="E993">
        <v>3</v>
      </c>
    </row>
    <row r="994" spans="1:5" x14ac:dyDescent="0.2">
      <c r="A994">
        <v>1530</v>
      </c>
      <c r="E994">
        <v>38</v>
      </c>
    </row>
    <row r="995" spans="1:5" x14ac:dyDescent="0.2">
      <c r="A995">
        <v>278</v>
      </c>
      <c r="E995">
        <v>52</v>
      </c>
    </row>
    <row r="996" spans="1:5" x14ac:dyDescent="0.2">
      <c r="A996">
        <v>350</v>
      </c>
      <c r="E996">
        <v>2</v>
      </c>
    </row>
    <row r="997" spans="1:5" x14ac:dyDescent="0.2">
      <c r="A997">
        <v>470</v>
      </c>
      <c r="E997">
        <v>0</v>
      </c>
    </row>
    <row r="998" spans="1:5" x14ac:dyDescent="0.2">
      <c r="A998">
        <v>3</v>
      </c>
      <c r="E998">
        <v>4</v>
      </c>
    </row>
    <row r="999" spans="1:5" x14ac:dyDescent="0.2">
      <c r="A999">
        <v>8200</v>
      </c>
      <c r="E999">
        <v>4</v>
      </c>
    </row>
    <row r="1000" spans="1:5" x14ac:dyDescent="0.2">
      <c r="A1000">
        <v>8359</v>
      </c>
      <c r="E1000">
        <v>18</v>
      </c>
    </row>
    <row r="1001" spans="1:5" x14ac:dyDescent="0.2">
      <c r="A1001">
        <v>188</v>
      </c>
      <c r="E1001">
        <v>0</v>
      </c>
    </row>
    <row r="1002" spans="1:5" x14ac:dyDescent="0.2">
      <c r="A1002">
        <v>48</v>
      </c>
      <c r="E1002">
        <v>22</v>
      </c>
    </row>
    <row r="1003" spans="1:5" x14ac:dyDescent="0.2">
      <c r="A1003">
        <v>607</v>
      </c>
      <c r="E1003">
        <v>49</v>
      </c>
    </row>
    <row r="1004" spans="1:5" x14ac:dyDescent="0.2">
      <c r="A1004">
        <v>50</v>
      </c>
      <c r="E1004">
        <v>19</v>
      </c>
    </row>
    <row r="1005" spans="1:5" x14ac:dyDescent="0.2">
      <c r="A1005">
        <v>55</v>
      </c>
      <c r="E1005">
        <v>4</v>
      </c>
    </row>
    <row r="1006" spans="1:5" x14ac:dyDescent="0.2">
      <c r="A1006">
        <v>38</v>
      </c>
      <c r="E1006">
        <v>4</v>
      </c>
    </row>
    <row r="1007" spans="1:5" x14ac:dyDescent="0.2">
      <c r="A1007">
        <v>25</v>
      </c>
      <c r="E1007">
        <v>2</v>
      </c>
    </row>
    <row r="1008" spans="1:5" x14ac:dyDescent="0.2">
      <c r="A1008">
        <v>46</v>
      </c>
      <c r="E1008">
        <v>0</v>
      </c>
    </row>
    <row r="1009" spans="1:5" x14ac:dyDescent="0.2">
      <c r="A1009">
        <v>83</v>
      </c>
      <c r="E1009">
        <v>0</v>
      </c>
    </row>
    <row r="1010" spans="1:5" x14ac:dyDescent="0.2">
      <c r="A1010">
        <v>35</v>
      </c>
      <c r="E1010">
        <v>14</v>
      </c>
    </row>
    <row r="1011" spans="1:5" x14ac:dyDescent="0.2">
      <c r="A1011">
        <v>25</v>
      </c>
      <c r="E1011">
        <v>8</v>
      </c>
    </row>
    <row r="1012" spans="1:5" x14ac:dyDescent="0.2">
      <c r="A1012">
        <v>75</v>
      </c>
      <c r="E1012">
        <v>0</v>
      </c>
    </row>
    <row r="1013" spans="1:5" x14ac:dyDescent="0.2">
      <c r="A1013">
        <v>62</v>
      </c>
      <c r="E1013">
        <v>15</v>
      </c>
    </row>
    <row r="1014" spans="1:5" x14ac:dyDescent="0.2">
      <c r="A1014">
        <v>160</v>
      </c>
      <c r="E1014">
        <v>33</v>
      </c>
    </row>
    <row r="1015" spans="1:5" x14ac:dyDescent="0.2">
      <c r="A1015">
        <v>246</v>
      </c>
      <c r="E1015">
        <v>2</v>
      </c>
    </row>
    <row r="1016" spans="1:5" x14ac:dyDescent="0.2">
      <c r="A1016">
        <v>55</v>
      </c>
      <c r="E1016">
        <v>6</v>
      </c>
    </row>
    <row r="1017" spans="1:5" x14ac:dyDescent="0.2">
      <c r="A1017">
        <v>23</v>
      </c>
      <c r="E1017">
        <v>2</v>
      </c>
    </row>
    <row r="1018" spans="1:5" x14ac:dyDescent="0.2">
      <c r="A1018">
        <v>72</v>
      </c>
      <c r="E1018">
        <v>0</v>
      </c>
    </row>
    <row r="1019" spans="1:5" x14ac:dyDescent="0.2">
      <c r="A1019">
        <v>22</v>
      </c>
      <c r="E1019">
        <v>4</v>
      </c>
    </row>
    <row r="1020" spans="1:5" x14ac:dyDescent="0.2">
      <c r="A1020">
        <v>14</v>
      </c>
      <c r="E1020">
        <v>1</v>
      </c>
    </row>
    <row r="1021" spans="1:5" x14ac:dyDescent="0.2">
      <c r="A1021">
        <v>38</v>
      </c>
      <c r="E1021">
        <v>3</v>
      </c>
    </row>
    <row r="1022" spans="1:5" x14ac:dyDescent="0.2">
      <c r="A1022">
        <v>32</v>
      </c>
      <c r="E1022">
        <v>4</v>
      </c>
    </row>
    <row r="1023" spans="1:5" x14ac:dyDescent="0.2">
      <c r="A1023">
        <v>63</v>
      </c>
      <c r="E1023">
        <v>0</v>
      </c>
    </row>
    <row r="1024" spans="1:5" x14ac:dyDescent="0.2">
      <c r="A1024">
        <v>27</v>
      </c>
      <c r="E1024">
        <v>4</v>
      </c>
    </row>
    <row r="1025" spans="1:5" x14ac:dyDescent="0.2">
      <c r="A1025">
        <v>44</v>
      </c>
      <c r="E1025">
        <v>3</v>
      </c>
    </row>
    <row r="1026" spans="1:5" x14ac:dyDescent="0.2">
      <c r="A1026">
        <v>38</v>
      </c>
      <c r="E1026">
        <v>34</v>
      </c>
    </row>
    <row r="1027" spans="1:5" x14ac:dyDescent="0.2">
      <c r="A1027">
        <v>115</v>
      </c>
      <c r="E1027">
        <v>2</v>
      </c>
    </row>
    <row r="1028" spans="1:5" x14ac:dyDescent="0.2">
      <c r="A1028">
        <v>37</v>
      </c>
      <c r="E1028">
        <v>33</v>
      </c>
    </row>
    <row r="1029" spans="1:5" x14ac:dyDescent="0.2">
      <c r="A1029">
        <v>99</v>
      </c>
      <c r="E1029">
        <v>0</v>
      </c>
    </row>
    <row r="1030" spans="1:5" x14ac:dyDescent="0.2">
      <c r="A1030">
        <v>44</v>
      </c>
      <c r="E1030">
        <v>0</v>
      </c>
    </row>
    <row r="1031" spans="1:5" x14ac:dyDescent="0.2">
      <c r="A1031">
        <v>58</v>
      </c>
      <c r="E1031">
        <v>1</v>
      </c>
    </row>
    <row r="1032" spans="1:5" x14ac:dyDescent="0.2">
      <c r="A1032">
        <v>191</v>
      </c>
      <c r="E1032">
        <v>13</v>
      </c>
    </row>
    <row r="1033" spans="1:5" x14ac:dyDescent="0.2">
      <c r="A1033">
        <v>40</v>
      </c>
      <c r="E1033">
        <v>2</v>
      </c>
    </row>
    <row r="1034" spans="1:5" x14ac:dyDescent="0.2">
      <c r="A1034">
        <v>38</v>
      </c>
      <c r="E1034">
        <v>36</v>
      </c>
    </row>
    <row r="1035" spans="1:5" x14ac:dyDescent="0.2">
      <c r="A1035">
        <v>39</v>
      </c>
      <c r="E1035">
        <v>1</v>
      </c>
    </row>
    <row r="1036" spans="1:5" x14ac:dyDescent="0.2">
      <c r="A1036">
        <v>11</v>
      </c>
      <c r="E1036">
        <v>15</v>
      </c>
    </row>
    <row r="1037" spans="1:5" x14ac:dyDescent="0.2">
      <c r="A1037">
        <v>107</v>
      </c>
      <c r="E1037">
        <v>1</v>
      </c>
    </row>
    <row r="1038" spans="1:5" x14ac:dyDescent="0.2">
      <c r="A1038">
        <v>147</v>
      </c>
      <c r="E1038">
        <v>0</v>
      </c>
    </row>
    <row r="1039" spans="1:5" x14ac:dyDescent="0.2">
      <c r="A1039">
        <v>36</v>
      </c>
      <c r="E1039">
        <v>1</v>
      </c>
    </row>
    <row r="1040" spans="1:5" x14ac:dyDescent="0.2">
      <c r="A1040">
        <v>92</v>
      </c>
      <c r="E1040">
        <v>0</v>
      </c>
    </row>
    <row r="1041" spans="1:5" x14ac:dyDescent="0.2">
      <c r="A1041">
        <v>35</v>
      </c>
      <c r="E1041">
        <v>0</v>
      </c>
    </row>
    <row r="1042" spans="1:5" x14ac:dyDescent="0.2">
      <c r="A1042">
        <v>17</v>
      </c>
      <c r="E1042">
        <v>1</v>
      </c>
    </row>
    <row r="1043" spans="1:5" x14ac:dyDescent="0.2">
      <c r="A1043">
        <v>22</v>
      </c>
      <c r="E1043">
        <v>39</v>
      </c>
    </row>
    <row r="1044" spans="1:5" x14ac:dyDescent="0.2">
      <c r="A1044">
        <v>69</v>
      </c>
      <c r="E1044">
        <v>0</v>
      </c>
    </row>
    <row r="1045" spans="1:5" x14ac:dyDescent="0.2">
      <c r="A1045">
        <v>13</v>
      </c>
      <c r="E1045">
        <v>0</v>
      </c>
    </row>
    <row r="1046" spans="1:5" x14ac:dyDescent="0.2">
      <c r="A1046">
        <v>58</v>
      </c>
      <c r="E1046">
        <v>3</v>
      </c>
    </row>
    <row r="1047" spans="1:5" x14ac:dyDescent="0.2">
      <c r="A1047">
        <v>44</v>
      </c>
      <c r="E1047">
        <v>1</v>
      </c>
    </row>
    <row r="1048" spans="1:5" x14ac:dyDescent="0.2">
      <c r="A1048">
        <v>83</v>
      </c>
      <c r="E1048">
        <v>13</v>
      </c>
    </row>
    <row r="1049" spans="1:5" x14ac:dyDescent="0.2">
      <c r="A1049">
        <v>117</v>
      </c>
      <c r="E1049">
        <v>0</v>
      </c>
    </row>
    <row r="1050" spans="1:5" x14ac:dyDescent="0.2">
      <c r="A1050">
        <v>32</v>
      </c>
      <c r="E1050">
        <v>6</v>
      </c>
    </row>
    <row r="1051" spans="1:5" x14ac:dyDescent="0.2">
      <c r="A1051">
        <v>8</v>
      </c>
      <c r="E1051">
        <v>0</v>
      </c>
    </row>
    <row r="1052" spans="1:5" x14ac:dyDescent="0.2">
      <c r="A1052">
        <v>340</v>
      </c>
      <c r="E1052">
        <v>14</v>
      </c>
    </row>
    <row r="1053" spans="1:5" x14ac:dyDescent="0.2">
      <c r="A1053">
        <v>7</v>
      </c>
      <c r="E1053">
        <v>5</v>
      </c>
    </row>
    <row r="1054" spans="1:5" x14ac:dyDescent="0.2">
      <c r="A1054">
        <v>19</v>
      </c>
      <c r="E1054">
        <v>6</v>
      </c>
    </row>
    <row r="1055" spans="1:5" x14ac:dyDescent="0.2">
      <c r="A1055">
        <v>47</v>
      </c>
      <c r="E1055">
        <v>15</v>
      </c>
    </row>
    <row r="1056" spans="1:5" x14ac:dyDescent="0.2">
      <c r="A1056">
        <v>13</v>
      </c>
      <c r="E1056">
        <v>0</v>
      </c>
    </row>
    <row r="1057" spans="1:5" x14ac:dyDescent="0.2">
      <c r="A1057">
        <v>90</v>
      </c>
      <c r="E1057">
        <v>1</v>
      </c>
    </row>
    <row r="1058" spans="1:5" x14ac:dyDescent="0.2">
      <c r="A1058">
        <v>63</v>
      </c>
      <c r="E1058">
        <v>9</v>
      </c>
    </row>
    <row r="1059" spans="1:5" x14ac:dyDescent="0.2">
      <c r="A1059">
        <v>26</v>
      </c>
      <c r="E1059">
        <v>3</v>
      </c>
    </row>
    <row r="1060" spans="1:5" x14ac:dyDescent="0.2">
      <c r="A1060">
        <v>71</v>
      </c>
      <c r="E1060">
        <v>3</v>
      </c>
    </row>
    <row r="1061" spans="1:5" x14ac:dyDescent="0.2">
      <c r="A1061">
        <v>38</v>
      </c>
      <c r="E1061">
        <v>1</v>
      </c>
    </row>
    <row r="1062" spans="1:5" x14ac:dyDescent="0.2">
      <c r="A1062">
        <v>859</v>
      </c>
      <c r="E1062">
        <v>3</v>
      </c>
    </row>
    <row r="1063" spans="1:5" x14ac:dyDescent="0.2">
      <c r="A1063">
        <v>21</v>
      </c>
      <c r="E1063">
        <v>0</v>
      </c>
    </row>
    <row r="1064" spans="1:5" x14ac:dyDescent="0.2">
      <c r="A1064">
        <v>78</v>
      </c>
      <c r="E1064">
        <v>2</v>
      </c>
    </row>
    <row r="1065" spans="1:5" x14ac:dyDescent="0.2">
      <c r="A1065">
        <v>53</v>
      </c>
      <c r="E1065">
        <v>10</v>
      </c>
    </row>
    <row r="1066" spans="1:5" x14ac:dyDescent="0.2">
      <c r="A1066">
        <v>356</v>
      </c>
      <c r="E1066">
        <v>60</v>
      </c>
    </row>
    <row r="1067" spans="1:5" x14ac:dyDescent="0.2">
      <c r="A1067">
        <v>279</v>
      </c>
      <c r="E1067">
        <v>5</v>
      </c>
    </row>
    <row r="1068" spans="1:5" x14ac:dyDescent="0.2">
      <c r="A1068">
        <v>266</v>
      </c>
      <c r="E1068">
        <v>9</v>
      </c>
    </row>
    <row r="1069" spans="1:5" x14ac:dyDescent="0.2">
      <c r="A1069">
        <v>623</v>
      </c>
      <c r="E1069">
        <v>13</v>
      </c>
    </row>
    <row r="1070" spans="1:5" x14ac:dyDescent="0.2">
      <c r="A1070">
        <v>392</v>
      </c>
      <c r="E1070">
        <v>0</v>
      </c>
    </row>
    <row r="1071" spans="1:5" x14ac:dyDescent="0.2">
      <c r="A1071">
        <v>3562</v>
      </c>
      <c r="E1071">
        <v>8</v>
      </c>
    </row>
    <row r="1072" spans="1:5" x14ac:dyDescent="0.2">
      <c r="A1072">
        <v>514</v>
      </c>
      <c r="E1072">
        <v>3</v>
      </c>
    </row>
    <row r="1073" spans="1:5" x14ac:dyDescent="0.2">
      <c r="A1073">
        <v>88</v>
      </c>
      <c r="E1073">
        <v>3</v>
      </c>
    </row>
    <row r="1074" spans="1:5" x14ac:dyDescent="0.2">
      <c r="A1074">
        <v>537</v>
      </c>
      <c r="E1074">
        <v>0</v>
      </c>
    </row>
    <row r="1075" spans="1:5" x14ac:dyDescent="0.2">
      <c r="A1075">
        <v>25</v>
      </c>
      <c r="E1075">
        <v>6</v>
      </c>
    </row>
    <row r="1076" spans="1:5" x14ac:dyDescent="0.2">
      <c r="A1076">
        <v>3238</v>
      </c>
      <c r="E1076">
        <v>4</v>
      </c>
    </row>
    <row r="1077" spans="1:5" x14ac:dyDescent="0.2">
      <c r="A1077">
        <v>897</v>
      </c>
      <c r="E1077">
        <v>1</v>
      </c>
    </row>
    <row r="1078" spans="1:5" x14ac:dyDescent="0.2">
      <c r="A1078">
        <v>878</v>
      </c>
      <c r="E1078">
        <v>29</v>
      </c>
    </row>
    <row r="1079" spans="1:5" x14ac:dyDescent="0.2">
      <c r="A1079">
        <v>115</v>
      </c>
      <c r="E1079">
        <v>0</v>
      </c>
    </row>
    <row r="1080" spans="1:5" x14ac:dyDescent="0.2">
      <c r="A1080">
        <v>234</v>
      </c>
      <c r="E1080">
        <v>4</v>
      </c>
    </row>
    <row r="1081" spans="1:5" x14ac:dyDescent="0.2">
      <c r="A1081">
        <v>4330</v>
      </c>
      <c r="E1081">
        <v>5</v>
      </c>
    </row>
    <row r="1082" spans="1:5" x14ac:dyDescent="0.2">
      <c r="A1082">
        <v>651</v>
      </c>
      <c r="E1082">
        <v>4</v>
      </c>
    </row>
    <row r="1083" spans="1:5" x14ac:dyDescent="0.2">
      <c r="A1083">
        <v>251</v>
      </c>
      <c r="E1083">
        <v>5</v>
      </c>
    </row>
    <row r="1084" spans="1:5" x14ac:dyDescent="0.2">
      <c r="A1084">
        <v>263</v>
      </c>
      <c r="E1084">
        <v>1</v>
      </c>
    </row>
    <row r="1085" spans="1:5" x14ac:dyDescent="0.2">
      <c r="A1085">
        <v>28</v>
      </c>
      <c r="E1085">
        <v>1</v>
      </c>
    </row>
    <row r="1086" spans="1:5" x14ac:dyDescent="0.2">
      <c r="A1086">
        <v>721</v>
      </c>
      <c r="E1086">
        <v>0</v>
      </c>
    </row>
    <row r="1087" spans="1:5" x14ac:dyDescent="0.2">
      <c r="A1087">
        <v>50</v>
      </c>
      <c r="E1087">
        <v>14</v>
      </c>
    </row>
    <row r="1088" spans="1:5" x14ac:dyDescent="0.2">
      <c r="A1088">
        <v>73</v>
      </c>
      <c r="E1088">
        <v>3</v>
      </c>
    </row>
    <row r="1089" spans="1:5" x14ac:dyDescent="0.2">
      <c r="A1089">
        <v>27</v>
      </c>
      <c r="E1089">
        <v>10</v>
      </c>
    </row>
    <row r="1090" spans="1:5" x14ac:dyDescent="0.2">
      <c r="A1090">
        <v>34</v>
      </c>
      <c r="E1090">
        <v>17</v>
      </c>
    </row>
    <row r="1091" spans="1:5" x14ac:dyDescent="0.2">
      <c r="A1091">
        <v>7</v>
      </c>
      <c r="E1091">
        <v>2</v>
      </c>
    </row>
    <row r="1092" spans="1:5" x14ac:dyDescent="0.2">
      <c r="A1092">
        <v>24</v>
      </c>
      <c r="E1092">
        <v>0</v>
      </c>
    </row>
    <row r="1093" spans="1:5" x14ac:dyDescent="0.2">
      <c r="A1093">
        <v>15</v>
      </c>
      <c r="E1093">
        <v>4</v>
      </c>
    </row>
    <row r="1094" spans="1:5" x14ac:dyDescent="0.2">
      <c r="A1094">
        <v>72</v>
      </c>
      <c r="E1094">
        <v>12</v>
      </c>
    </row>
    <row r="1095" spans="1:5" x14ac:dyDescent="0.2">
      <c r="A1095">
        <v>120</v>
      </c>
      <c r="E1095">
        <v>3</v>
      </c>
    </row>
    <row r="1096" spans="1:5" x14ac:dyDescent="0.2">
      <c r="A1096">
        <v>123</v>
      </c>
      <c r="E1096">
        <v>12</v>
      </c>
    </row>
    <row r="1097" spans="1:5" x14ac:dyDescent="0.2">
      <c r="A1097">
        <v>1</v>
      </c>
      <c r="E1097">
        <v>0</v>
      </c>
    </row>
    <row r="1098" spans="1:5" x14ac:dyDescent="0.2">
      <c r="A1098">
        <v>24</v>
      </c>
      <c r="E1098">
        <v>7</v>
      </c>
    </row>
    <row r="1099" spans="1:5" x14ac:dyDescent="0.2">
      <c r="A1099">
        <v>33</v>
      </c>
      <c r="E1099">
        <v>2</v>
      </c>
    </row>
    <row r="1100" spans="1:5" x14ac:dyDescent="0.2">
      <c r="A1100">
        <v>14</v>
      </c>
      <c r="E1100">
        <v>1</v>
      </c>
    </row>
    <row r="1101" spans="1:5" x14ac:dyDescent="0.2">
      <c r="A1101">
        <v>9</v>
      </c>
      <c r="E1101">
        <v>4</v>
      </c>
    </row>
    <row r="1102" spans="1:5" x14ac:dyDescent="0.2">
      <c r="A1102">
        <v>76</v>
      </c>
      <c r="E1102">
        <v>4</v>
      </c>
    </row>
    <row r="1103" spans="1:5" x14ac:dyDescent="0.2">
      <c r="A1103">
        <v>19</v>
      </c>
      <c r="E1103">
        <v>17</v>
      </c>
    </row>
    <row r="1104" spans="1:5" x14ac:dyDescent="0.2">
      <c r="A1104">
        <v>69</v>
      </c>
      <c r="E1104">
        <v>7</v>
      </c>
    </row>
    <row r="1105" spans="1:5" x14ac:dyDescent="0.2">
      <c r="A1105">
        <v>218</v>
      </c>
      <c r="E1105">
        <v>2</v>
      </c>
    </row>
    <row r="1106" spans="1:5" x14ac:dyDescent="0.2">
      <c r="A1106">
        <v>30</v>
      </c>
      <c r="E1106">
        <v>5</v>
      </c>
    </row>
    <row r="1107" spans="1:5" x14ac:dyDescent="0.2">
      <c r="A1107">
        <v>100</v>
      </c>
      <c r="E1107">
        <v>1</v>
      </c>
    </row>
    <row r="1108" spans="1:5" x14ac:dyDescent="0.2">
      <c r="A1108">
        <v>296</v>
      </c>
      <c r="E1108">
        <v>1</v>
      </c>
    </row>
    <row r="1109" spans="1:5" x14ac:dyDescent="0.2">
      <c r="A1109">
        <v>1204</v>
      </c>
      <c r="E1109">
        <v>14</v>
      </c>
    </row>
    <row r="1110" spans="1:5" x14ac:dyDescent="0.2">
      <c r="A1110">
        <v>321</v>
      </c>
      <c r="E1110">
        <v>26</v>
      </c>
    </row>
    <row r="1111" spans="1:5" x14ac:dyDescent="0.2">
      <c r="A1111">
        <v>301</v>
      </c>
      <c r="E1111">
        <v>2</v>
      </c>
    </row>
    <row r="1112" spans="1:5" x14ac:dyDescent="0.2">
      <c r="A1112">
        <v>144</v>
      </c>
      <c r="E1112">
        <v>1</v>
      </c>
    </row>
    <row r="1113" spans="1:5" x14ac:dyDescent="0.2">
      <c r="A1113">
        <v>539</v>
      </c>
      <c r="E1113">
        <v>3</v>
      </c>
    </row>
    <row r="1114" spans="1:5" x14ac:dyDescent="0.2">
      <c r="A1114">
        <v>498</v>
      </c>
      <c r="E1114">
        <v>7</v>
      </c>
    </row>
    <row r="1115" spans="1:5" x14ac:dyDescent="0.2">
      <c r="A1115">
        <v>1113</v>
      </c>
      <c r="E1115">
        <v>9</v>
      </c>
    </row>
    <row r="1116" spans="1:5" x14ac:dyDescent="0.2">
      <c r="A1116">
        <v>988</v>
      </c>
      <c r="E1116">
        <v>20</v>
      </c>
    </row>
    <row r="1117" spans="1:5" x14ac:dyDescent="0.2">
      <c r="A1117">
        <v>391</v>
      </c>
      <c r="E1117">
        <v>6</v>
      </c>
    </row>
    <row r="1118" spans="1:5" x14ac:dyDescent="0.2">
      <c r="A1118">
        <v>28</v>
      </c>
      <c r="E1118">
        <v>13</v>
      </c>
    </row>
    <row r="1119" spans="1:5" x14ac:dyDescent="0.2">
      <c r="A1119">
        <v>147</v>
      </c>
      <c r="E1119">
        <v>1</v>
      </c>
    </row>
    <row r="1120" spans="1:5" x14ac:dyDescent="0.2">
      <c r="A1120">
        <v>680</v>
      </c>
      <c r="E1120">
        <v>202</v>
      </c>
    </row>
    <row r="1121" spans="1:5" x14ac:dyDescent="0.2">
      <c r="A1121">
        <v>983</v>
      </c>
      <c r="E1121">
        <v>0</v>
      </c>
    </row>
    <row r="1122" spans="1:5" x14ac:dyDescent="0.2">
      <c r="A1122">
        <v>79</v>
      </c>
      <c r="E1122">
        <v>1</v>
      </c>
    </row>
    <row r="1123" spans="1:5" x14ac:dyDescent="0.2">
      <c r="A1123">
        <v>426</v>
      </c>
      <c r="E1123">
        <v>0</v>
      </c>
    </row>
    <row r="1124" spans="1:5" x14ac:dyDescent="0.2">
      <c r="A1124">
        <v>96</v>
      </c>
      <c r="E1124">
        <v>2</v>
      </c>
    </row>
    <row r="1125" spans="1:5" x14ac:dyDescent="0.2">
      <c r="A1125">
        <v>163</v>
      </c>
      <c r="E1125">
        <v>13</v>
      </c>
    </row>
    <row r="1126" spans="1:5" x14ac:dyDescent="0.2">
      <c r="A1126">
        <v>2525</v>
      </c>
      <c r="E1126">
        <v>9</v>
      </c>
    </row>
    <row r="1127" spans="1:5" x14ac:dyDescent="0.2">
      <c r="A1127">
        <v>2035</v>
      </c>
      <c r="E1127">
        <v>2</v>
      </c>
    </row>
    <row r="1128" spans="1:5" x14ac:dyDescent="0.2">
      <c r="A1128">
        <v>290</v>
      </c>
      <c r="E1128">
        <v>0</v>
      </c>
    </row>
    <row r="1129" spans="1:5" x14ac:dyDescent="0.2">
      <c r="A1129">
        <v>1980</v>
      </c>
      <c r="E1129">
        <v>35</v>
      </c>
    </row>
    <row r="1130" spans="1:5" x14ac:dyDescent="0.2">
      <c r="A1130">
        <v>57</v>
      </c>
      <c r="E1130">
        <v>2</v>
      </c>
    </row>
    <row r="1131" spans="1:5" x14ac:dyDescent="0.2">
      <c r="A1131">
        <v>380</v>
      </c>
      <c r="E1131">
        <v>3</v>
      </c>
    </row>
    <row r="1132" spans="1:5" x14ac:dyDescent="0.2">
      <c r="A1132">
        <v>128</v>
      </c>
      <c r="E1132">
        <v>0</v>
      </c>
    </row>
    <row r="1133" spans="1:5" x14ac:dyDescent="0.2">
      <c r="A1133">
        <v>180</v>
      </c>
      <c r="E1133">
        <v>1</v>
      </c>
    </row>
    <row r="1134" spans="1:5" x14ac:dyDescent="0.2">
      <c r="A1134">
        <v>571</v>
      </c>
      <c r="E1134">
        <v>0</v>
      </c>
    </row>
    <row r="1135" spans="1:5" x14ac:dyDescent="0.2">
      <c r="A1135">
        <v>480</v>
      </c>
      <c r="E1135">
        <v>0</v>
      </c>
    </row>
    <row r="1136" spans="1:5" x14ac:dyDescent="0.2">
      <c r="A1136">
        <v>249</v>
      </c>
      <c r="E1136">
        <v>3</v>
      </c>
    </row>
    <row r="1137" spans="1:5" x14ac:dyDescent="0.2">
      <c r="A1137">
        <v>84</v>
      </c>
      <c r="E1137">
        <v>11</v>
      </c>
    </row>
    <row r="1138" spans="1:5" x14ac:dyDescent="0.2">
      <c r="A1138">
        <v>197</v>
      </c>
      <c r="E1138">
        <v>6</v>
      </c>
    </row>
    <row r="1139" spans="1:5" x14ac:dyDescent="0.2">
      <c r="A1139">
        <v>271</v>
      </c>
      <c r="E1139">
        <v>0</v>
      </c>
    </row>
    <row r="1140" spans="1:5" x14ac:dyDescent="0.2">
      <c r="A1140">
        <v>50</v>
      </c>
      <c r="E1140">
        <v>67</v>
      </c>
    </row>
    <row r="1141" spans="1:5" x14ac:dyDescent="0.2">
      <c r="A1141">
        <v>169</v>
      </c>
      <c r="E1141">
        <v>23</v>
      </c>
    </row>
    <row r="1142" spans="1:5" x14ac:dyDescent="0.2">
      <c r="A1142">
        <v>205</v>
      </c>
      <c r="E1142">
        <v>72</v>
      </c>
    </row>
    <row r="1143" spans="1:5" x14ac:dyDescent="0.2">
      <c r="A1143">
        <v>206</v>
      </c>
      <c r="E1143">
        <v>2</v>
      </c>
    </row>
    <row r="1144" spans="1:5" x14ac:dyDescent="0.2">
      <c r="A1144">
        <v>84</v>
      </c>
      <c r="E1144">
        <v>15</v>
      </c>
    </row>
    <row r="1145" spans="1:5" x14ac:dyDescent="0.2">
      <c r="A1145">
        <v>210</v>
      </c>
      <c r="E1145">
        <v>1</v>
      </c>
    </row>
    <row r="1146" spans="1:5" x14ac:dyDescent="0.2">
      <c r="A1146">
        <v>181</v>
      </c>
      <c r="E1146">
        <v>2</v>
      </c>
    </row>
    <row r="1147" spans="1:5" x14ac:dyDescent="0.2">
      <c r="A1147">
        <v>60</v>
      </c>
      <c r="E1147">
        <v>7</v>
      </c>
    </row>
    <row r="1148" spans="1:5" x14ac:dyDescent="0.2">
      <c r="A1148">
        <v>445</v>
      </c>
      <c r="E1148">
        <v>16</v>
      </c>
    </row>
    <row r="1149" spans="1:5" x14ac:dyDescent="0.2">
      <c r="A1149">
        <v>17</v>
      </c>
      <c r="E1149">
        <v>117</v>
      </c>
    </row>
    <row r="1150" spans="1:5" x14ac:dyDescent="0.2">
      <c r="A1150">
        <v>194</v>
      </c>
      <c r="E1150">
        <v>2</v>
      </c>
    </row>
    <row r="1151" spans="1:5" x14ac:dyDescent="0.2">
      <c r="A1151">
        <v>404</v>
      </c>
      <c r="E1151">
        <v>7</v>
      </c>
    </row>
    <row r="1152" spans="1:5" x14ac:dyDescent="0.2">
      <c r="A1152">
        <v>194</v>
      </c>
      <c r="E1152">
        <v>3</v>
      </c>
    </row>
    <row r="1153" spans="1:5" x14ac:dyDescent="0.2">
      <c r="A1153">
        <v>902</v>
      </c>
      <c r="E1153">
        <v>20</v>
      </c>
    </row>
    <row r="1154" spans="1:5" x14ac:dyDescent="0.2">
      <c r="A1154">
        <v>1670</v>
      </c>
      <c r="E1154">
        <v>50</v>
      </c>
    </row>
    <row r="1155" spans="1:5" x14ac:dyDescent="0.2">
      <c r="A1155">
        <v>1328</v>
      </c>
      <c r="E1155">
        <v>2</v>
      </c>
    </row>
    <row r="1156" spans="1:5" x14ac:dyDescent="0.2">
      <c r="A1156">
        <v>944</v>
      </c>
      <c r="E1156">
        <v>3</v>
      </c>
    </row>
    <row r="1157" spans="1:5" x14ac:dyDescent="0.2">
      <c r="A1157">
        <v>147</v>
      </c>
      <c r="E1157">
        <v>27</v>
      </c>
    </row>
    <row r="1158" spans="1:5" x14ac:dyDescent="0.2">
      <c r="A1158">
        <v>99</v>
      </c>
      <c r="E1158">
        <v>7</v>
      </c>
    </row>
    <row r="1159" spans="1:5" x14ac:dyDescent="0.2">
      <c r="A1159">
        <v>79</v>
      </c>
      <c r="E1159">
        <v>5</v>
      </c>
    </row>
    <row r="1160" spans="1:5" x14ac:dyDescent="0.2">
      <c r="A1160">
        <v>75</v>
      </c>
      <c r="E1160">
        <v>0</v>
      </c>
    </row>
    <row r="1161" spans="1:5" x14ac:dyDescent="0.2">
      <c r="A1161">
        <v>207</v>
      </c>
      <c r="E1161">
        <v>3</v>
      </c>
    </row>
    <row r="1162" spans="1:5" x14ac:dyDescent="0.2">
      <c r="A1162">
        <v>102</v>
      </c>
      <c r="E1162">
        <v>6</v>
      </c>
    </row>
    <row r="1163" spans="1:5" x14ac:dyDescent="0.2">
      <c r="A1163">
        <v>32</v>
      </c>
      <c r="E1163">
        <v>9</v>
      </c>
    </row>
    <row r="1164" spans="1:5" x14ac:dyDescent="0.2">
      <c r="A1164">
        <v>480</v>
      </c>
      <c r="E1164">
        <v>3</v>
      </c>
    </row>
    <row r="1165" spans="1:5" x14ac:dyDescent="0.2">
      <c r="A1165">
        <v>11</v>
      </c>
      <c r="E1165">
        <v>2</v>
      </c>
    </row>
    <row r="1166" spans="1:5" x14ac:dyDescent="0.2">
      <c r="A1166">
        <v>12</v>
      </c>
      <c r="E1166">
        <v>3</v>
      </c>
    </row>
    <row r="1167" spans="1:5" x14ac:dyDescent="0.2">
      <c r="A1167">
        <v>48</v>
      </c>
      <c r="E1167">
        <v>45</v>
      </c>
    </row>
    <row r="1168" spans="1:5" x14ac:dyDescent="0.2">
      <c r="A1168">
        <v>59</v>
      </c>
      <c r="E1168">
        <v>9</v>
      </c>
    </row>
    <row r="1169" spans="1:5" x14ac:dyDescent="0.2">
      <c r="A1169">
        <v>79</v>
      </c>
      <c r="E1169">
        <v>9</v>
      </c>
    </row>
    <row r="1170" spans="1:5" x14ac:dyDescent="0.2">
      <c r="A1170">
        <v>14</v>
      </c>
      <c r="E1170">
        <v>21</v>
      </c>
    </row>
    <row r="1171" spans="1:5" x14ac:dyDescent="0.2">
      <c r="A1171">
        <v>106</v>
      </c>
      <c r="E1171">
        <v>17</v>
      </c>
    </row>
    <row r="1172" spans="1:5" x14ac:dyDescent="0.2">
      <c r="A1172">
        <v>25</v>
      </c>
      <c r="E1172">
        <v>1</v>
      </c>
    </row>
    <row r="1173" spans="1:5" x14ac:dyDescent="0.2">
      <c r="A1173">
        <v>25</v>
      </c>
      <c r="E1173">
        <v>1</v>
      </c>
    </row>
    <row r="1174" spans="1:5" x14ac:dyDescent="0.2">
      <c r="A1174">
        <v>29</v>
      </c>
      <c r="E1174">
        <v>14</v>
      </c>
    </row>
    <row r="1175" spans="1:5" x14ac:dyDescent="0.2">
      <c r="A1175">
        <v>43</v>
      </c>
      <c r="E1175">
        <v>42</v>
      </c>
    </row>
    <row r="1176" spans="1:5" x14ac:dyDescent="0.2">
      <c r="A1176">
        <v>46</v>
      </c>
      <c r="E1176">
        <v>27</v>
      </c>
    </row>
    <row r="1177" spans="1:5" x14ac:dyDescent="0.2">
      <c r="A1177">
        <v>27</v>
      </c>
      <c r="E1177">
        <v>5</v>
      </c>
    </row>
    <row r="1178" spans="1:5" x14ac:dyDescent="0.2">
      <c r="A1178">
        <v>112</v>
      </c>
      <c r="E1178">
        <v>13</v>
      </c>
    </row>
    <row r="1179" spans="1:5" x14ac:dyDescent="0.2">
      <c r="A1179">
        <v>34</v>
      </c>
      <c r="E1179">
        <v>12</v>
      </c>
    </row>
    <row r="1180" spans="1:5" x14ac:dyDescent="0.2">
      <c r="A1180">
        <v>145</v>
      </c>
      <c r="E1180">
        <v>90</v>
      </c>
    </row>
    <row r="1181" spans="1:5" x14ac:dyDescent="0.2">
      <c r="A1181">
        <v>19</v>
      </c>
      <c r="E1181">
        <v>2</v>
      </c>
    </row>
    <row r="1182" spans="1:5" x14ac:dyDescent="0.2">
      <c r="A1182">
        <v>288</v>
      </c>
      <c r="E1182">
        <v>5</v>
      </c>
    </row>
    <row r="1183" spans="1:5" x14ac:dyDescent="0.2">
      <c r="A1183">
        <v>14</v>
      </c>
      <c r="E1183">
        <v>31</v>
      </c>
    </row>
    <row r="1184" spans="1:5" x14ac:dyDescent="0.2">
      <c r="A1184">
        <v>7</v>
      </c>
      <c r="E1184">
        <v>4</v>
      </c>
    </row>
    <row r="1185" spans="1:5" x14ac:dyDescent="0.2">
      <c r="A1185">
        <v>211</v>
      </c>
      <c r="E1185">
        <v>29</v>
      </c>
    </row>
    <row r="1186" spans="1:5" x14ac:dyDescent="0.2">
      <c r="A1186">
        <v>85</v>
      </c>
      <c r="E1186">
        <v>2</v>
      </c>
    </row>
    <row r="1187" spans="1:5" x14ac:dyDescent="0.2">
      <c r="A1187">
        <v>103</v>
      </c>
      <c r="E1187">
        <v>114</v>
      </c>
    </row>
    <row r="1188" spans="1:5" x14ac:dyDescent="0.2">
      <c r="A1188">
        <v>113</v>
      </c>
      <c r="E1188">
        <v>1</v>
      </c>
    </row>
    <row r="1189" spans="1:5" x14ac:dyDescent="0.2">
      <c r="A1189">
        <v>167</v>
      </c>
      <c r="E1189">
        <v>76</v>
      </c>
    </row>
    <row r="1190" spans="1:5" x14ac:dyDescent="0.2">
      <c r="A1190">
        <v>73</v>
      </c>
      <c r="E1190">
        <v>9</v>
      </c>
    </row>
    <row r="1191" spans="1:5" x14ac:dyDescent="0.2">
      <c r="A1191">
        <v>75</v>
      </c>
      <c r="E1191">
        <v>37</v>
      </c>
    </row>
    <row r="1192" spans="1:5" x14ac:dyDescent="0.2">
      <c r="A1192">
        <v>614</v>
      </c>
      <c r="E1192">
        <v>0</v>
      </c>
    </row>
    <row r="1193" spans="1:5" x14ac:dyDescent="0.2">
      <c r="A1193">
        <v>107</v>
      </c>
      <c r="E1193">
        <v>1</v>
      </c>
    </row>
    <row r="1194" spans="1:5" x14ac:dyDescent="0.2">
      <c r="A1194">
        <v>1224</v>
      </c>
      <c r="E1194">
        <v>10</v>
      </c>
    </row>
    <row r="1195" spans="1:5" x14ac:dyDescent="0.2">
      <c r="A1195">
        <v>104</v>
      </c>
      <c r="E1195">
        <v>1</v>
      </c>
    </row>
    <row r="1196" spans="1:5" x14ac:dyDescent="0.2">
      <c r="A1196">
        <v>79</v>
      </c>
      <c r="E1196">
        <v>2</v>
      </c>
    </row>
    <row r="1197" spans="1:5" x14ac:dyDescent="0.2">
      <c r="A1197">
        <v>157</v>
      </c>
      <c r="E1197">
        <v>1</v>
      </c>
    </row>
    <row r="1198" spans="1:5" x14ac:dyDescent="0.2">
      <c r="A1198">
        <v>50</v>
      </c>
      <c r="E1198">
        <v>10</v>
      </c>
    </row>
    <row r="1199" spans="1:5" x14ac:dyDescent="0.2">
      <c r="A1199">
        <v>64</v>
      </c>
      <c r="E1199">
        <v>9</v>
      </c>
    </row>
    <row r="1200" spans="1:5" x14ac:dyDescent="0.2">
      <c r="A1200">
        <v>200</v>
      </c>
      <c r="E1200">
        <v>19</v>
      </c>
    </row>
    <row r="1201" spans="1:5" x14ac:dyDescent="0.2">
      <c r="A1201">
        <v>22</v>
      </c>
      <c r="E1201">
        <v>0</v>
      </c>
    </row>
    <row r="1202" spans="1:5" x14ac:dyDescent="0.2">
      <c r="A1202">
        <v>163</v>
      </c>
      <c r="E1202">
        <v>4</v>
      </c>
    </row>
    <row r="1203" spans="1:5" x14ac:dyDescent="0.2">
      <c r="A1203">
        <v>77</v>
      </c>
      <c r="E1203">
        <v>8</v>
      </c>
    </row>
    <row r="1204" spans="1:5" x14ac:dyDescent="0.2">
      <c r="A1204">
        <v>89</v>
      </c>
      <c r="E1204">
        <v>24</v>
      </c>
    </row>
    <row r="1205" spans="1:5" x14ac:dyDescent="0.2">
      <c r="A1205">
        <v>3355</v>
      </c>
      <c r="E1205">
        <v>0</v>
      </c>
    </row>
    <row r="1206" spans="1:5" x14ac:dyDescent="0.2">
      <c r="A1206">
        <v>537</v>
      </c>
      <c r="E1206">
        <v>39</v>
      </c>
    </row>
    <row r="1207" spans="1:5" x14ac:dyDescent="0.2">
      <c r="A1207">
        <v>125</v>
      </c>
      <c r="E1207">
        <v>6</v>
      </c>
    </row>
    <row r="1208" spans="1:5" x14ac:dyDescent="0.2">
      <c r="A1208">
        <v>163</v>
      </c>
      <c r="E1208">
        <v>4</v>
      </c>
    </row>
    <row r="1209" spans="1:5" x14ac:dyDescent="0.2">
      <c r="A1209">
        <v>283</v>
      </c>
      <c r="E1209">
        <v>3</v>
      </c>
    </row>
    <row r="1210" spans="1:5" x14ac:dyDescent="0.2">
      <c r="A1210">
        <v>352</v>
      </c>
      <c r="E1210">
        <v>53</v>
      </c>
    </row>
    <row r="1211" spans="1:5" x14ac:dyDescent="0.2">
      <c r="A1211">
        <v>94</v>
      </c>
      <c r="E1211">
        <v>1</v>
      </c>
    </row>
    <row r="1212" spans="1:5" x14ac:dyDescent="0.2">
      <c r="A1212">
        <v>67</v>
      </c>
      <c r="E1212">
        <v>2</v>
      </c>
    </row>
    <row r="1213" spans="1:5" x14ac:dyDescent="0.2">
      <c r="A1213">
        <v>221</v>
      </c>
      <c r="E1213">
        <v>25</v>
      </c>
    </row>
    <row r="1214" spans="1:5" x14ac:dyDescent="0.2">
      <c r="A1214">
        <v>2165</v>
      </c>
      <c r="E1214">
        <v>6</v>
      </c>
    </row>
    <row r="1215" spans="1:5" x14ac:dyDescent="0.2">
      <c r="A1215">
        <v>179</v>
      </c>
      <c r="E1215">
        <v>0</v>
      </c>
    </row>
    <row r="1216" spans="1:5" x14ac:dyDescent="0.2">
      <c r="A1216">
        <v>123</v>
      </c>
      <c r="E1216">
        <v>12</v>
      </c>
    </row>
    <row r="1217" spans="1:5" x14ac:dyDescent="0.2">
      <c r="A1217">
        <v>1104</v>
      </c>
      <c r="E1217">
        <v>0</v>
      </c>
    </row>
    <row r="1218" spans="1:5" x14ac:dyDescent="0.2">
      <c r="A1218">
        <v>403</v>
      </c>
      <c r="E1218">
        <v>36</v>
      </c>
    </row>
    <row r="1219" spans="1:5" x14ac:dyDescent="0.2">
      <c r="A1219">
        <v>109</v>
      </c>
      <c r="E1219">
        <v>0</v>
      </c>
    </row>
    <row r="1220" spans="1:5" x14ac:dyDescent="0.2">
      <c r="A1220">
        <v>372</v>
      </c>
      <c r="E1220">
        <v>2</v>
      </c>
    </row>
    <row r="1221" spans="1:5" x14ac:dyDescent="0.2">
      <c r="A1221">
        <v>311</v>
      </c>
      <c r="E1221">
        <v>1</v>
      </c>
    </row>
    <row r="1222" spans="1:5" x14ac:dyDescent="0.2">
      <c r="A1222">
        <v>61</v>
      </c>
      <c r="E1222">
        <v>59</v>
      </c>
    </row>
    <row r="1223" spans="1:5" x14ac:dyDescent="0.2">
      <c r="A1223">
        <v>115</v>
      </c>
      <c r="E1223">
        <v>1</v>
      </c>
    </row>
    <row r="1224" spans="1:5" x14ac:dyDescent="0.2">
      <c r="A1224">
        <v>111</v>
      </c>
      <c r="E1224">
        <v>31</v>
      </c>
    </row>
    <row r="1225" spans="1:5" x14ac:dyDescent="0.2">
      <c r="A1225">
        <v>337</v>
      </c>
      <c r="E1225">
        <v>18</v>
      </c>
    </row>
    <row r="1226" spans="1:5" x14ac:dyDescent="0.2">
      <c r="A1226">
        <v>9</v>
      </c>
      <c r="E1226">
        <v>10</v>
      </c>
    </row>
    <row r="1227" spans="1:5" x14ac:dyDescent="0.2">
      <c r="A1227">
        <v>120</v>
      </c>
      <c r="E1227">
        <v>0</v>
      </c>
    </row>
    <row r="1228" spans="1:5" x14ac:dyDescent="0.2">
      <c r="A1228">
        <v>102</v>
      </c>
      <c r="E1228">
        <v>14</v>
      </c>
    </row>
    <row r="1229" spans="1:5" x14ac:dyDescent="0.2">
      <c r="A1229">
        <v>186</v>
      </c>
      <c r="E1229">
        <v>2</v>
      </c>
    </row>
    <row r="1230" spans="1:5" x14ac:dyDescent="0.2">
      <c r="A1230">
        <v>15</v>
      </c>
      <c r="E1230">
        <v>1</v>
      </c>
    </row>
    <row r="1231" spans="1:5" x14ac:dyDescent="0.2">
      <c r="A1231">
        <v>67</v>
      </c>
      <c r="E1231">
        <v>3</v>
      </c>
    </row>
    <row r="1232" spans="1:5" x14ac:dyDescent="0.2">
      <c r="A1232">
        <v>130</v>
      </c>
      <c r="E1232">
        <v>0</v>
      </c>
    </row>
    <row r="1233" spans="1:5" x14ac:dyDescent="0.2">
      <c r="A1233">
        <v>16</v>
      </c>
      <c r="E1233">
        <v>2</v>
      </c>
    </row>
    <row r="1234" spans="1:5" x14ac:dyDescent="0.2">
      <c r="A1234">
        <v>67</v>
      </c>
      <c r="E1234">
        <v>0</v>
      </c>
    </row>
    <row r="1235" spans="1:5" x14ac:dyDescent="0.2">
      <c r="A1235">
        <v>124</v>
      </c>
      <c r="E1235">
        <v>12</v>
      </c>
    </row>
    <row r="1236" spans="1:5" x14ac:dyDescent="0.2">
      <c r="A1236">
        <v>80</v>
      </c>
      <c r="E1236">
        <v>1</v>
      </c>
    </row>
    <row r="1237" spans="1:5" x14ac:dyDescent="0.2">
      <c r="A1237">
        <v>282</v>
      </c>
      <c r="E1237">
        <v>8</v>
      </c>
    </row>
    <row r="1238" spans="1:5" x14ac:dyDescent="0.2">
      <c r="A1238">
        <v>68</v>
      </c>
      <c r="E1238">
        <v>2</v>
      </c>
    </row>
    <row r="1239" spans="1:5" x14ac:dyDescent="0.2">
      <c r="A1239">
        <v>86</v>
      </c>
      <c r="E1239">
        <v>31</v>
      </c>
    </row>
    <row r="1240" spans="1:5" x14ac:dyDescent="0.2">
      <c r="A1240">
        <v>115</v>
      </c>
      <c r="E1240">
        <v>5</v>
      </c>
    </row>
    <row r="1241" spans="1:5" x14ac:dyDescent="0.2">
      <c r="A1241">
        <v>75</v>
      </c>
      <c r="E1241">
        <v>1</v>
      </c>
    </row>
    <row r="1242" spans="1:5" x14ac:dyDescent="0.2">
      <c r="A1242">
        <v>43</v>
      </c>
      <c r="E1242">
        <v>12</v>
      </c>
    </row>
    <row r="1243" spans="1:5" x14ac:dyDescent="0.2">
      <c r="A1243">
        <v>48</v>
      </c>
      <c r="E1243">
        <v>4</v>
      </c>
    </row>
    <row r="1244" spans="1:5" x14ac:dyDescent="0.2">
      <c r="A1244">
        <v>52</v>
      </c>
      <c r="E1244">
        <v>0</v>
      </c>
    </row>
    <row r="1245" spans="1:5" x14ac:dyDescent="0.2">
      <c r="A1245">
        <v>43</v>
      </c>
      <c r="E1245">
        <v>7</v>
      </c>
    </row>
    <row r="1246" spans="1:5" x14ac:dyDescent="0.2">
      <c r="A1246">
        <v>58</v>
      </c>
      <c r="E1246">
        <v>2</v>
      </c>
    </row>
    <row r="1247" spans="1:5" x14ac:dyDescent="0.2">
      <c r="A1247">
        <v>47</v>
      </c>
      <c r="E1247">
        <v>1</v>
      </c>
    </row>
    <row r="1248" spans="1:5" x14ac:dyDescent="0.2">
      <c r="A1248">
        <v>36</v>
      </c>
      <c r="E1248">
        <v>4</v>
      </c>
    </row>
    <row r="1249" spans="1:5" x14ac:dyDescent="0.2">
      <c r="A1249">
        <v>17</v>
      </c>
      <c r="E1249">
        <v>6</v>
      </c>
    </row>
    <row r="1250" spans="1:5" x14ac:dyDescent="0.2">
      <c r="A1250">
        <v>104</v>
      </c>
      <c r="E1250">
        <v>8</v>
      </c>
    </row>
    <row r="1251" spans="1:5" x14ac:dyDescent="0.2">
      <c r="A1251">
        <v>47</v>
      </c>
      <c r="E1251">
        <v>14</v>
      </c>
    </row>
    <row r="1252" spans="1:5" x14ac:dyDescent="0.2">
      <c r="A1252">
        <v>38</v>
      </c>
      <c r="E1252">
        <v>0</v>
      </c>
    </row>
    <row r="1253" spans="1:5" x14ac:dyDescent="0.2">
      <c r="A1253">
        <v>81</v>
      </c>
      <c r="E1253">
        <v>4</v>
      </c>
    </row>
    <row r="1254" spans="1:5" x14ac:dyDescent="0.2">
      <c r="A1254">
        <v>55</v>
      </c>
      <c r="E1254">
        <v>0</v>
      </c>
    </row>
    <row r="1255" spans="1:5" x14ac:dyDescent="0.2">
      <c r="A1255">
        <v>41</v>
      </c>
      <c r="E1255">
        <v>0</v>
      </c>
    </row>
    <row r="1256" spans="1:5" x14ac:dyDescent="0.2">
      <c r="A1256">
        <v>79</v>
      </c>
      <c r="E1256">
        <v>1</v>
      </c>
    </row>
    <row r="1257" spans="1:5" x14ac:dyDescent="0.2">
      <c r="A1257">
        <v>16</v>
      </c>
      <c r="E1257">
        <v>1</v>
      </c>
    </row>
    <row r="1258" spans="1:5" x14ac:dyDescent="0.2">
      <c r="A1258">
        <v>8</v>
      </c>
      <c r="E1258">
        <v>1</v>
      </c>
    </row>
    <row r="1259" spans="1:5" x14ac:dyDescent="0.2">
      <c r="A1259">
        <v>95</v>
      </c>
      <c r="E1259">
        <v>1</v>
      </c>
    </row>
    <row r="1260" spans="1:5" x14ac:dyDescent="0.2">
      <c r="A1260">
        <v>25</v>
      </c>
      <c r="E1260">
        <v>4</v>
      </c>
    </row>
    <row r="1261" spans="1:5" x14ac:dyDescent="0.2">
      <c r="A1261">
        <v>19</v>
      </c>
      <c r="E1261">
        <v>0</v>
      </c>
    </row>
    <row r="1262" spans="1:5" x14ac:dyDescent="0.2">
      <c r="A1262">
        <v>90</v>
      </c>
      <c r="E1262">
        <v>0</v>
      </c>
    </row>
    <row r="1263" spans="1:5" x14ac:dyDescent="0.2">
      <c r="A1263">
        <v>41</v>
      </c>
      <c r="E1263">
        <v>2</v>
      </c>
    </row>
    <row r="1264" spans="1:5" x14ac:dyDescent="0.2">
      <c r="A1264">
        <v>30</v>
      </c>
      <c r="E1264">
        <v>24</v>
      </c>
    </row>
    <row r="1265" spans="1:5" x14ac:dyDescent="0.2">
      <c r="A1265">
        <v>38</v>
      </c>
      <c r="E1265">
        <v>1</v>
      </c>
    </row>
    <row r="1266" spans="1:5" x14ac:dyDescent="0.2">
      <c r="A1266">
        <v>65</v>
      </c>
      <c r="E1266">
        <v>2</v>
      </c>
    </row>
    <row r="1267" spans="1:5" x14ac:dyDescent="0.2">
      <c r="A1267">
        <v>75</v>
      </c>
      <c r="E1267">
        <v>1</v>
      </c>
    </row>
    <row r="1268" spans="1:5" x14ac:dyDescent="0.2">
      <c r="A1268">
        <v>16</v>
      </c>
      <c r="E1268">
        <v>37</v>
      </c>
    </row>
    <row r="1269" spans="1:5" x14ac:dyDescent="0.2">
      <c r="A1269">
        <v>10</v>
      </c>
      <c r="E1269">
        <v>5</v>
      </c>
    </row>
    <row r="1270" spans="1:5" x14ac:dyDescent="0.2">
      <c r="A1270">
        <v>27</v>
      </c>
      <c r="E1270">
        <v>4</v>
      </c>
    </row>
    <row r="1271" spans="1:5" x14ac:dyDescent="0.2">
      <c r="A1271">
        <v>259</v>
      </c>
      <c r="E1271">
        <v>16</v>
      </c>
    </row>
    <row r="1272" spans="1:5" x14ac:dyDescent="0.2">
      <c r="A1272">
        <v>39</v>
      </c>
      <c r="E1272">
        <v>9</v>
      </c>
    </row>
    <row r="1273" spans="1:5" x14ac:dyDescent="0.2">
      <c r="A1273">
        <v>42</v>
      </c>
      <c r="E1273">
        <v>0</v>
      </c>
    </row>
    <row r="1274" spans="1:5" x14ac:dyDescent="0.2">
      <c r="A1274">
        <v>10</v>
      </c>
      <c r="E1274">
        <v>40</v>
      </c>
    </row>
    <row r="1275" spans="1:5" x14ac:dyDescent="0.2">
      <c r="A1275">
        <v>56</v>
      </c>
      <c r="E1275">
        <v>0</v>
      </c>
    </row>
    <row r="1276" spans="1:5" x14ac:dyDescent="0.2">
      <c r="A1276">
        <v>20</v>
      </c>
      <c r="E1276">
        <v>2</v>
      </c>
    </row>
    <row r="1277" spans="1:5" x14ac:dyDescent="0.2">
      <c r="A1277">
        <v>170</v>
      </c>
      <c r="E1277">
        <v>1</v>
      </c>
    </row>
    <row r="1278" spans="1:5" x14ac:dyDescent="0.2">
      <c r="A1278">
        <v>29</v>
      </c>
      <c r="E1278">
        <v>9</v>
      </c>
    </row>
    <row r="1279" spans="1:5" x14ac:dyDescent="0.2">
      <c r="A1279">
        <v>132</v>
      </c>
      <c r="E1279">
        <v>34</v>
      </c>
    </row>
    <row r="1280" spans="1:5" x14ac:dyDescent="0.2">
      <c r="A1280">
        <v>27</v>
      </c>
      <c r="E1280">
        <v>23</v>
      </c>
    </row>
    <row r="1281" spans="1:5" x14ac:dyDescent="0.2">
      <c r="A1281">
        <v>26</v>
      </c>
      <c r="E1281">
        <v>19</v>
      </c>
    </row>
    <row r="1282" spans="1:5" x14ac:dyDescent="0.2">
      <c r="A1282">
        <v>43</v>
      </c>
      <c r="E1282">
        <v>50</v>
      </c>
    </row>
    <row r="1283" spans="1:5" x14ac:dyDescent="0.2">
      <c r="A1283">
        <v>80</v>
      </c>
      <c r="E1283">
        <v>12</v>
      </c>
    </row>
    <row r="1284" spans="1:5" x14ac:dyDescent="0.2">
      <c r="A1284">
        <v>33</v>
      </c>
      <c r="E1284">
        <v>8</v>
      </c>
    </row>
    <row r="1285" spans="1:5" x14ac:dyDescent="0.2">
      <c r="A1285">
        <v>71</v>
      </c>
      <c r="E1285">
        <v>9</v>
      </c>
    </row>
    <row r="1286" spans="1:5" x14ac:dyDescent="0.2">
      <c r="A1286">
        <v>81</v>
      </c>
      <c r="E1286">
        <v>43</v>
      </c>
    </row>
    <row r="1287" spans="1:5" x14ac:dyDescent="0.2">
      <c r="A1287">
        <v>76</v>
      </c>
      <c r="E1287">
        <v>28</v>
      </c>
    </row>
    <row r="1288" spans="1:5" x14ac:dyDescent="0.2">
      <c r="A1288">
        <v>48</v>
      </c>
      <c r="E1288">
        <v>4</v>
      </c>
    </row>
    <row r="1289" spans="1:5" x14ac:dyDescent="0.2">
      <c r="A1289">
        <v>61</v>
      </c>
      <c r="E1289">
        <v>24</v>
      </c>
    </row>
    <row r="1290" spans="1:5" x14ac:dyDescent="0.2">
      <c r="A1290">
        <v>60</v>
      </c>
      <c r="E1290">
        <v>2</v>
      </c>
    </row>
    <row r="1291" spans="1:5" x14ac:dyDescent="0.2">
      <c r="A1291">
        <v>136</v>
      </c>
      <c r="E1291">
        <v>2</v>
      </c>
    </row>
    <row r="1292" spans="1:5" x14ac:dyDescent="0.2">
      <c r="A1292">
        <v>14</v>
      </c>
      <c r="E1292">
        <v>20</v>
      </c>
    </row>
    <row r="1293" spans="1:5" x14ac:dyDescent="0.2">
      <c r="A1293">
        <v>78</v>
      </c>
      <c r="E1293">
        <v>1</v>
      </c>
    </row>
    <row r="1294" spans="1:5" x14ac:dyDescent="0.2">
      <c r="A1294">
        <v>4</v>
      </c>
      <c r="E1294">
        <v>1</v>
      </c>
    </row>
    <row r="1295" spans="1:5" x14ac:dyDescent="0.2">
      <c r="A1295">
        <v>11</v>
      </c>
      <c r="E1295">
        <v>4</v>
      </c>
    </row>
    <row r="1296" spans="1:5" x14ac:dyDescent="0.2">
      <c r="A1296">
        <v>185</v>
      </c>
      <c r="E1296">
        <v>1</v>
      </c>
    </row>
    <row r="1297" spans="1:5" x14ac:dyDescent="0.2">
      <c r="A1297">
        <v>59</v>
      </c>
      <c r="E1297">
        <v>1</v>
      </c>
    </row>
    <row r="1298" spans="1:5" x14ac:dyDescent="0.2">
      <c r="A1298">
        <v>27</v>
      </c>
      <c r="E1298">
        <v>13</v>
      </c>
    </row>
    <row r="1299" spans="1:5" x14ac:dyDescent="0.2">
      <c r="A1299">
        <v>63</v>
      </c>
      <c r="E1299">
        <v>1</v>
      </c>
    </row>
    <row r="1300" spans="1:5" x14ac:dyDescent="0.2">
      <c r="A1300">
        <v>13</v>
      </c>
      <c r="E1300">
        <v>1</v>
      </c>
    </row>
    <row r="1301" spans="1:5" x14ac:dyDescent="0.2">
      <c r="A1301">
        <v>13</v>
      </c>
      <c r="E1301">
        <v>0</v>
      </c>
    </row>
    <row r="1302" spans="1:5" x14ac:dyDescent="0.2">
      <c r="A1302">
        <v>57</v>
      </c>
      <c r="E1302">
        <v>3</v>
      </c>
    </row>
    <row r="1303" spans="1:5" x14ac:dyDescent="0.2">
      <c r="A1303">
        <v>61</v>
      </c>
      <c r="E1303">
        <v>14</v>
      </c>
    </row>
    <row r="1304" spans="1:5" x14ac:dyDescent="0.2">
      <c r="A1304">
        <v>65</v>
      </c>
      <c r="E1304">
        <v>2</v>
      </c>
    </row>
    <row r="1305" spans="1:5" x14ac:dyDescent="0.2">
      <c r="A1305">
        <v>134</v>
      </c>
      <c r="E1305">
        <v>5</v>
      </c>
    </row>
    <row r="1306" spans="1:5" x14ac:dyDescent="0.2">
      <c r="A1306">
        <v>37</v>
      </c>
      <c r="E1306">
        <v>14</v>
      </c>
    </row>
    <row r="1307" spans="1:5" x14ac:dyDescent="0.2">
      <c r="A1307">
        <v>37</v>
      </c>
      <c r="E1307">
        <v>9</v>
      </c>
    </row>
    <row r="1308" spans="1:5" x14ac:dyDescent="0.2">
      <c r="A1308">
        <v>150</v>
      </c>
      <c r="E1308">
        <v>8</v>
      </c>
    </row>
    <row r="1309" spans="1:5" x14ac:dyDescent="0.2">
      <c r="A1309">
        <v>56</v>
      </c>
      <c r="E1309">
        <v>7</v>
      </c>
    </row>
    <row r="1310" spans="1:5" x14ac:dyDescent="0.2">
      <c r="A1310">
        <v>18</v>
      </c>
      <c r="E1310">
        <v>0</v>
      </c>
    </row>
    <row r="1311" spans="1:5" x14ac:dyDescent="0.2">
      <c r="A1311">
        <v>60</v>
      </c>
      <c r="E1311">
        <v>84</v>
      </c>
    </row>
    <row r="1312" spans="1:5" x14ac:dyDescent="0.2">
      <c r="A1312">
        <v>67</v>
      </c>
      <c r="E1312">
        <v>11</v>
      </c>
    </row>
    <row r="1313" spans="1:5" x14ac:dyDescent="0.2">
      <c r="A1313">
        <v>35</v>
      </c>
      <c r="E1313">
        <v>1</v>
      </c>
    </row>
    <row r="1314" spans="1:5" x14ac:dyDescent="0.2">
      <c r="A1314">
        <v>34</v>
      </c>
      <c r="E1314">
        <v>4</v>
      </c>
    </row>
    <row r="1315" spans="1:5" x14ac:dyDescent="0.2">
      <c r="A1315">
        <v>36</v>
      </c>
      <c r="E1315">
        <v>10</v>
      </c>
    </row>
    <row r="1316" spans="1:5" x14ac:dyDescent="0.2">
      <c r="A1316">
        <v>18</v>
      </c>
      <c r="E1316">
        <v>16</v>
      </c>
    </row>
    <row r="1317" spans="1:5" x14ac:dyDescent="0.2">
      <c r="A1317">
        <v>25</v>
      </c>
      <c r="E1317">
        <v>2</v>
      </c>
    </row>
    <row r="1318" spans="1:5" x14ac:dyDescent="0.2">
      <c r="A1318">
        <v>21</v>
      </c>
      <c r="E1318">
        <v>5</v>
      </c>
    </row>
    <row r="1319" spans="1:5" x14ac:dyDescent="0.2">
      <c r="A1319">
        <v>151</v>
      </c>
      <c r="E1319">
        <v>1</v>
      </c>
    </row>
    <row r="1320" spans="1:5" x14ac:dyDescent="0.2">
      <c r="A1320">
        <v>489</v>
      </c>
      <c r="E1320">
        <v>31</v>
      </c>
    </row>
    <row r="1321" spans="1:5" x14ac:dyDescent="0.2">
      <c r="A1321">
        <v>50</v>
      </c>
      <c r="E1321">
        <v>0</v>
      </c>
    </row>
    <row r="1322" spans="1:5" x14ac:dyDescent="0.2">
      <c r="A1322">
        <v>321</v>
      </c>
      <c r="E1322">
        <v>2</v>
      </c>
    </row>
    <row r="1323" spans="1:5" x14ac:dyDescent="0.2">
      <c r="A1323">
        <v>1762</v>
      </c>
      <c r="E1323">
        <v>7</v>
      </c>
    </row>
    <row r="1324" spans="1:5" x14ac:dyDescent="0.2">
      <c r="A1324">
        <v>385</v>
      </c>
      <c r="E1324">
        <v>16</v>
      </c>
    </row>
    <row r="1325" spans="1:5" x14ac:dyDescent="0.2">
      <c r="A1325">
        <v>398</v>
      </c>
      <c r="E1325">
        <v>4</v>
      </c>
    </row>
    <row r="1326" spans="1:5" x14ac:dyDescent="0.2">
      <c r="A1326">
        <v>304</v>
      </c>
      <c r="E1326">
        <v>4</v>
      </c>
    </row>
    <row r="1327" spans="1:5" x14ac:dyDescent="0.2">
      <c r="A1327">
        <v>676</v>
      </c>
      <c r="E1327">
        <v>4</v>
      </c>
    </row>
    <row r="1328" spans="1:5" x14ac:dyDescent="0.2">
      <c r="A1328">
        <v>577</v>
      </c>
      <c r="E1328">
        <v>3</v>
      </c>
    </row>
    <row r="1329" spans="1:5" x14ac:dyDescent="0.2">
      <c r="A1329">
        <v>3663</v>
      </c>
      <c r="E1329">
        <v>36</v>
      </c>
    </row>
    <row r="1330" spans="1:5" x14ac:dyDescent="0.2">
      <c r="A1330">
        <v>294</v>
      </c>
      <c r="E1330">
        <v>1</v>
      </c>
    </row>
    <row r="1331" spans="1:5" x14ac:dyDescent="0.2">
      <c r="A1331">
        <v>28</v>
      </c>
      <c r="E1331">
        <v>7</v>
      </c>
    </row>
    <row r="1332" spans="1:5" x14ac:dyDescent="0.2">
      <c r="A1332">
        <v>100</v>
      </c>
      <c r="E1332">
        <v>27</v>
      </c>
    </row>
    <row r="1333" spans="1:5" x14ac:dyDescent="0.2">
      <c r="A1333">
        <v>72</v>
      </c>
      <c r="E1333">
        <v>1</v>
      </c>
    </row>
    <row r="1334" spans="1:5" x14ac:dyDescent="0.2">
      <c r="A1334">
        <v>238</v>
      </c>
      <c r="E1334">
        <v>0</v>
      </c>
    </row>
    <row r="1335" spans="1:5" x14ac:dyDescent="0.2">
      <c r="A1335">
        <v>159</v>
      </c>
      <c r="E1335">
        <v>1</v>
      </c>
    </row>
    <row r="1336" spans="1:5" x14ac:dyDescent="0.2">
      <c r="A1336">
        <v>77</v>
      </c>
      <c r="E1336">
        <v>3</v>
      </c>
    </row>
    <row r="1337" spans="1:5" x14ac:dyDescent="0.2">
      <c r="A1337">
        <v>53</v>
      </c>
      <c r="E1337">
        <v>3</v>
      </c>
    </row>
    <row r="1338" spans="1:5" x14ac:dyDescent="0.2">
      <c r="A1338">
        <v>1251</v>
      </c>
      <c r="E1338">
        <v>3</v>
      </c>
    </row>
    <row r="1339" spans="1:5" x14ac:dyDescent="0.2">
      <c r="A1339">
        <v>465</v>
      </c>
      <c r="E1339">
        <v>0</v>
      </c>
    </row>
    <row r="1340" spans="1:5" x14ac:dyDescent="0.2">
      <c r="A1340">
        <v>74</v>
      </c>
      <c r="E1340">
        <v>6</v>
      </c>
    </row>
    <row r="1341" spans="1:5" x14ac:dyDescent="0.2">
      <c r="A1341">
        <v>62</v>
      </c>
      <c r="E1341">
        <v>17</v>
      </c>
    </row>
    <row r="1342" spans="1:5" x14ac:dyDescent="0.2">
      <c r="A1342">
        <v>3468</v>
      </c>
      <c r="E1342">
        <v>40</v>
      </c>
    </row>
    <row r="1343" spans="1:5" x14ac:dyDescent="0.2">
      <c r="A1343">
        <v>52</v>
      </c>
      <c r="E1343">
        <v>3</v>
      </c>
    </row>
    <row r="1344" spans="1:5" x14ac:dyDescent="0.2">
      <c r="A1344">
        <v>50</v>
      </c>
      <c r="E1344">
        <v>1</v>
      </c>
    </row>
    <row r="1345" spans="1:5" x14ac:dyDescent="0.2">
      <c r="A1345">
        <v>45</v>
      </c>
      <c r="E1345">
        <v>2</v>
      </c>
    </row>
    <row r="1346" spans="1:5" x14ac:dyDescent="0.2">
      <c r="A1346">
        <v>21</v>
      </c>
      <c r="E1346">
        <v>7</v>
      </c>
    </row>
    <row r="1347" spans="1:5" x14ac:dyDescent="0.2">
      <c r="A1347">
        <v>100</v>
      </c>
      <c r="E1347">
        <v>14</v>
      </c>
    </row>
    <row r="1348" spans="1:5" x14ac:dyDescent="0.2">
      <c r="A1348">
        <v>81</v>
      </c>
      <c r="E1348">
        <v>0</v>
      </c>
    </row>
    <row r="1349" spans="1:5" x14ac:dyDescent="0.2">
      <c r="A1349">
        <v>286</v>
      </c>
      <c r="E1349">
        <v>0</v>
      </c>
    </row>
    <row r="1350" spans="1:5" x14ac:dyDescent="0.2">
      <c r="A1350">
        <v>42</v>
      </c>
      <c r="E1350">
        <v>1</v>
      </c>
    </row>
    <row r="1351" spans="1:5" x14ac:dyDescent="0.2">
      <c r="A1351">
        <v>199</v>
      </c>
      <c r="E1351">
        <v>12</v>
      </c>
    </row>
    <row r="1352" spans="1:5" x14ac:dyDescent="0.2">
      <c r="A1352">
        <v>25</v>
      </c>
      <c r="E1352">
        <v>12</v>
      </c>
    </row>
    <row r="1353" spans="1:5" x14ac:dyDescent="0.2">
      <c r="A1353">
        <v>84</v>
      </c>
      <c r="E1353">
        <v>23</v>
      </c>
    </row>
    <row r="1354" spans="1:5" x14ac:dyDescent="0.2">
      <c r="A1354">
        <v>50</v>
      </c>
      <c r="E1354">
        <v>0</v>
      </c>
    </row>
    <row r="1355" spans="1:5" x14ac:dyDescent="0.2">
      <c r="A1355">
        <v>26</v>
      </c>
      <c r="E1355">
        <v>10</v>
      </c>
    </row>
    <row r="1356" spans="1:5" x14ac:dyDescent="0.2">
      <c r="A1356">
        <v>14</v>
      </c>
      <c r="E1356">
        <v>5</v>
      </c>
    </row>
    <row r="1357" spans="1:5" x14ac:dyDescent="0.2">
      <c r="A1357">
        <v>49</v>
      </c>
      <c r="E1357">
        <v>1</v>
      </c>
    </row>
    <row r="1358" spans="1:5" x14ac:dyDescent="0.2">
      <c r="A1358">
        <v>69</v>
      </c>
      <c r="E1358">
        <v>2</v>
      </c>
    </row>
    <row r="1359" spans="1:5" x14ac:dyDescent="0.2">
      <c r="A1359">
        <v>60</v>
      </c>
      <c r="E1359">
        <v>2</v>
      </c>
    </row>
    <row r="1360" spans="1:5" x14ac:dyDescent="0.2">
      <c r="A1360">
        <v>80</v>
      </c>
      <c r="E1360">
        <v>0</v>
      </c>
    </row>
    <row r="1361" spans="1:5" x14ac:dyDescent="0.2">
      <c r="A1361">
        <v>56</v>
      </c>
      <c r="E1361">
        <v>13</v>
      </c>
    </row>
    <row r="1362" spans="1:5" x14ac:dyDescent="0.2">
      <c r="A1362">
        <v>104</v>
      </c>
      <c r="E1362">
        <v>0</v>
      </c>
    </row>
    <row r="1363" spans="1:5" x14ac:dyDescent="0.2">
      <c r="A1363">
        <v>46</v>
      </c>
      <c r="E1363">
        <v>1</v>
      </c>
    </row>
    <row r="1364" spans="1:5" x14ac:dyDescent="0.2">
      <c r="A1364">
        <v>206</v>
      </c>
      <c r="E1364">
        <v>5</v>
      </c>
    </row>
    <row r="1365" spans="1:5" x14ac:dyDescent="0.2">
      <c r="A1365">
        <v>18</v>
      </c>
      <c r="E1365">
        <v>2</v>
      </c>
    </row>
    <row r="1366" spans="1:5" x14ac:dyDescent="0.2">
      <c r="A1366">
        <v>28</v>
      </c>
      <c r="E1366">
        <v>0</v>
      </c>
    </row>
    <row r="1367" spans="1:5" x14ac:dyDescent="0.2">
      <c r="A1367">
        <v>11</v>
      </c>
      <c r="E1367">
        <v>32</v>
      </c>
    </row>
    <row r="1368" spans="1:5" x14ac:dyDescent="0.2">
      <c r="A1368">
        <v>263</v>
      </c>
      <c r="E1368">
        <v>1</v>
      </c>
    </row>
    <row r="1369" spans="1:5" x14ac:dyDescent="0.2">
      <c r="A1369">
        <v>394</v>
      </c>
      <c r="E1369">
        <v>1</v>
      </c>
    </row>
    <row r="1370" spans="1:5" x14ac:dyDescent="0.2">
      <c r="A1370">
        <v>1049</v>
      </c>
      <c r="E1370">
        <v>1</v>
      </c>
    </row>
    <row r="1371" spans="1:5" x14ac:dyDescent="0.2">
      <c r="A1371">
        <v>308</v>
      </c>
      <c r="E1371">
        <v>0</v>
      </c>
    </row>
    <row r="1372" spans="1:5" x14ac:dyDescent="0.2">
      <c r="A1372">
        <v>1088</v>
      </c>
      <c r="E1372">
        <v>0</v>
      </c>
    </row>
    <row r="1373" spans="1:5" x14ac:dyDescent="0.2">
      <c r="A1373">
        <v>73</v>
      </c>
      <c r="E1373">
        <v>8</v>
      </c>
    </row>
    <row r="1374" spans="1:5" x14ac:dyDescent="0.2">
      <c r="A1374">
        <v>143</v>
      </c>
      <c r="E1374">
        <v>0</v>
      </c>
    </row>
    <row r="1375" spans="1:5" x14ac:dyDescent="0.2">
      <c r="A1375">
        <v>1420</v>
      </c>
      <c r="E1375">
        <v>1</v>
      </c>
    </row>
    <row r="1376" spans="1:5" x14ac:dyDescent="0.2">
      <c r="A1376">
        <v>305</v>
      </c>
      <c r="E1376">
        <v>16</v>
      </c>
    </row>
    <row r="1377" spans="1:5" x14ac:dyDescent="0.2">
      <c r="A1377">
        <v>551</v>
      </c>
      <c r="E1377">
        <v>12</v>
      </c>
    </row>
    <row r="1378" spans="1:5" x14ac:dyDescent="0.2">
      <c r="A1378">
        <v>187</v>
      </c>
      <c r="E1378">
        <v>4</v>
      </c>
    </row>
    <row r="1379" spans="1:5" x14ac:dyDescent="0.2">
      <c r="A1379">
        <v>325</v>
      </c>
      <c r="E1379">
        <v>2</v>
      </c>
    </row>
    <row r="1380" spans="1:5" x14ac:dyDescent="0.2">
      <c r="A1380">
        <v>148</v>
      </c>
      <c r="E1380">
        <v>3</v>
      </c>
    </row>
    <row r="1381" spans="1:5" x14ac:dyDescent="0.2">
      <c r="A1381">
        <v>69</v>
      </c>
      <c r="E1381">
        <v>0</v>
      </c>
    </row>
    <row r="1382" spans="1:5" x14ac:dyDescent="0.2">
      <c r="A1382">
        <v>173</v>
      </c>
      <c r="E1382">
        <v>3</v>
      </c>
    </row>
    <row r="1383" spans="1:5" x14ac:dyDescent="0.2">
      <c r="A1383">
        <v>269</v>
      </c>
      <c r="E1383">
        <v>4</v>
      </c>
    </row>
    <row r="1384" spans="1:5" x14ac:dyDescent="0.2">
      <c r="A1384">
        <v>185</v>
      </c>
      <c r="E1384">
        <v>2</v>
      </c>
    </row>
    <row r="1385" spans="1:5" x14ac:dyDescent="0.2">
      <c r="A1385">
        <v>176</v>
      </c>
      <c r="E1385">
        <v>10</v>
      </c>
    </row>
    <row r="1386" spans="1:5" x14ac:dyDescent="0.2">
      <c r="A1386">
        <v>1019</v>
      </c>
      <c r="E1386">
        <v>11</v>
      </c>
    </row>
    <row r="1387" spans="1:5" x14ac:dyDescent="0.2">
      <c r="A1387">
        <v>113</v>
      </c>
      <c r="E1387">
        <v>6</v>
      </c>
    </row>
    <row r="1388" spans="1:5" x14ac:dyDescent="0.2">
      <c r="A1388">
        <v>404</v>
      </c>
      <c r="E1388">
        <v>2</v>
      </c>
    </row>
    <row r="1389" spans="1:5" x14ac:dyDescent="0.2">
      <c r="A1389">
        <v>707</v>
      </c>
      <c r="E1389">
        <v>6</v>
      </c>
    </row>
    <row r="1390" spans="1:5" x14ac:dyDescent="0.2">
      <c r="A1390">
        <v>392</v>
      </c>
      <c r="E1390">
        <v>8</v>
      </c>
    </row>
    <row r="1391" spans="1:5" x14ac:dyDescent="0.2">
      <c r="A1391">
        <v>23</v>
      </c>
      <c r="E1391">
        <v>37</v>
      </c>
    </row>
    <row r="1392" spans="1:5" x14ac:dyDescent="0.2">
      <c r="A1392">
        <v>682</v>
      </c>
      <c r="E1392">
        <v>11</v>
      </c>
    </row>
    <row r="1393" spans="1:5" x14ac:dyDescent="0.2">
      <c r="A1393">
        <v>37</v>
      </c>
      <c r="E1393">
        <v>0</v>
      </c>
    </row>
    <row r="1394" spans="1:5" x14ac:dyDescent="0.2">
      <c r="A1394">
        <v>146</v>
      </c>
      <c r="E1394">
        <v>10</v>
      </c>
    </row>
    <row r="1395" spans="1:5" x14ac:dyDescent="0.2">
      <c r="A1395">
        <v>119</v>
      </c>
      <c r="E1395">
        <v>6</v>
      </c>
    </row>
    <row r="1396" spans="1:5" x14ac:dyDescent="0.2">
      <c r="A1396">
        <v>163</v>
      </c>
      <c r="E1396">
        <v>8</v>
      </c>
    </row>
    <row r="1397" spans="1:5" x14ac:dyDescent="0.2">
      <c r="A1397">
        <v>339</v>
      </c>
      <c r="E1397">
        <v>6</v>
      </c>
    </row>
    <row r="1398" spans="1:5" x14ac:dyDescent="0.2">
      <c r="A1398">
        <v>58</v>
      </c>
      <c r="E1398">
        <v>7</v>
      </c>
    </row>
    <row r="1399" spans="1:5" x14ac:dyDescent="0.2">
      <c r="A1399">
        <v>456</v>
      </c>
      <c r="E1399">
        <v>7</v>
      </c>
    </row>
    <row r="1400" spans="1:5" x14ac:dyDescent="0.2">
      <c r="A1400">
        <v>15</v>
      </c>
      <c r="E1400">
        <v>5</v>
      </c>
    </row>
    <row r="1401" spans="1:5" x14ac:dyDescent="0.2">
      <c r="A1401">
        <v>191</v>
      </c>
      <c r="E1401">
        <v>46</v>
      </c>
    </row>
    <row r="1402" spans="1:5" x14ac:dyDescent="0.2">
      <c r="A1402">
        <v>17</v>
      </c>
      <c r="E1402">
        <v>10</v>
      </c>
    </row>
    <row r="1403" spans="1:5" x14ac:dyDescent="0.2">
      <c r="A1403">
        <v>28</v>
      </c>
      <c r="E1403">
        <v>19</v>
      </c>
    </row>
    <row r="1404" spans="1:5" x14ac:dyDescent="0.2">
      <c r="A1404">
        <v>18</v>
      </c>
      <c r="E1404">
        <v>13</v>
      </c>
    </row>
    <row r="1405" spans="1:5" x14ac:dyDescent="0.2">
      <c r="A1405">
        <v>61</v>
      </c>
      <c r="E1405">
        <v>13</v>
      </c>
    </row>
    <row r="1406" spans="1:5" x14ac:dyDescent="0.2">
      <c r="A1406">
        <v>108</v>
      </c>
      <c r="E1406">
        <v>4</v>
      </c>
    </row>
    <row r="1407" spans="1:5" x14ac:dyDescent="0.2">
      <c r="A1407">
        <v>142</v>
      </c>
      <c r="E1407">
        <v>0</v>
      </c>
    </row>
    <row r="1408" spans="1:5" x14ac:dyDescent="0.2">
      <c r="A1408">
        <v>74</v>
      </c>
      <c r="E1408">
        <v>3</v>
      </c>
    </row>
    <row r="1409" spans="1:5" x14ac:dyDescent="0.2">
      <c r="A1409">
        <v>38</v>
      </c>
      <c r="E1409">
        <v>1</v>
      </c>
    </row>
    <row r="1410" spans="1:5" x14ac:dyDescent="0.2">
      <c r="A1410">
        <v>20</v>
      </c>
      <c r="E1410">
        <v>9</v>
      </c>
    </row>
    <row r="1411" spans="1:5" x14ac:dyDescent="0.2">
      <c r="A1411">
        <v>24</v>
      </c>
      <c r="E1411">
        <v>1</v>
      </c>
    </row>
    <row r="1412" spans="1:5" x14ac:dyDescent="0.2">
      <c r="A1412">
        <v>66</v>
      </c>
      <c r="E1412">
        <v>1</v>
      </c>
    </row>
    <row r="1413" spans="1:5" x14ac:dyDescent="0.2">
      <c r="A1413">
        <v>28</v>
      </c>
      <c r="E1413">
        <v>4</v>
      </c>
    </row>
    <row r="1414" spans="1:5" x14ac:dyDescent="0.2">
      <c r="A1414">
        <v>24</v>
      </c>
      <c r="E1414">
        <v>17</v>
      </c>
    </row>
    <row r="1415" spans="1:5" x14ac:dyDescent="0.2">
      <c r="A1415">
        <v>73</v>
      </c>
      <c r="E1415">
        <v>0</v>
      </c>
    </row>
    <row r="1416" spans="1:5" x14ac:dyDescent="0.2">
      <c r="A1416">
        <v>3</v>
      </c>
      <c r="E1416">
        <v>12</v>
      </c>
    </row>
    <row r="1417" spans="1:5" x14ac:dyDescent="0.2">
      <c r="A1417">
        <v>20</v>
      </c>
      <c r="E1417">
        <v>14</v>
      </c>
    </row>
    <row r="1418" spans="1:5" x14ac:dyDescent="0.2">
      <c r="A1418">
        <v>21</v>
      </c>
      <c r="E1418">
        <v>1</v>
      </c>
    </row>
    <row r="1419" spans="1:5" x14ac:dyDescent="0.2">
      <c r="A1419">
        <v>94</v>
      </c>
      <c r="E1419">
        <v>14</v>
      </c>
    </row>
    <row r="1420" spans="1:5" x14ac:dyDescent="0.2">
      <c r="A1420">
        <v>139</v>
      </c>
      <c r="E1420">
        <v>4</v>
      </c>
    </row>
    <row r="1421" spans="1:5" x14ac:dyDescent="0.2">
      <c r="A1421">
        <v>130</v>
      </c>
      <c r="E1421">
        <v>2</v>
      </c>
    </row>
    <row r="1422" spans="1:5" x14ac:dyDescent="0.2">
      <c r="A1422">
        <v>31</v>
      </c>
      <c r="E1422">
        <v>1</v>
      </c>
    </row>
    <row r="1423" spans="1:5" x14ac:dyDescent="0.2">
      <c r="A1423">
        <v>13</v>
      </c>
      <c r="E1423">
        <v>2</v>
      </c>
    </row>
    <row r="1424" spans="1:5" x14ac:dyDescent="0.2">
      <c r="A1424">
        <v>90</v>
      </c>
      <c r="E1424">
        <v>1</v>
      </c>
    </row>
    <row r="1425" spans="1:5" x14ac:dyDescent="0.2">
      <c r="A1425">
        <v>141</v>
      </c>
      <c r="E1425">
        <v>1</v>
      </c>
    </row>
    <row r="1426" spans="1:5" x14ac:dyDescent="0.2">
      <c r="A1426">
        <v>23</v>
      </c>
      <c r="E1426">
        <v>4</v>
      </c>
    </row>
    <row r="1427" spans="1:5" x14ac:dyDescent="0.2">
      <c r="A1427">
        <v>18</v>
      </c>
      <c r="E1427">
        <v>3</v>
      </c>
    </row>
    <row r="1428" spans="1:5" x14ac:dyDescent="0.2">
      <c r="A1428">
        <v>76</v>
      </c>
      <c r="E1428">
        <v>38</v>
      </c>
    </row>
    <row r="1429" spans="1:5" x14ac:dyDescent="0.2">
      <c r="A1429">
        <v>93</v>
      </c>
      <c r="E1429">
        <v>4</v>
      </c>
    </row>
    <row r="1430" spans="1:5" x14ac:dyDescent="0.2">
      <c r="A1430">
        <v>69</v>
      </c>
      <c r="E1430">
        <v>0</v>
      </c>
    </row>
    <row r="1431" spans="1:5" x14ac:dyDescent="0.2">
      <c r="A1431">
        <v>21</v>
      </c>
      <c r="E1431">
        <v>2</v>
      </c>
    </row>
    <row r="1432" spans="1:5" x14ac:dyDescent="0.2">
      <c r="A1432">
        <v>57</v>
      </c>
      <c r="E1432">
        <v>0</v>
      </c>
    </row>
    <row r="1433" spans="1:5" x14ac:dyDescent="0.2">
      <c r="A1433">
        <v>108</v>
      </c>
      <c r="E1433">
        <v>1</v>
      </c>
    </row>
    <row r="1434" spans="1:5" x14ac:dyDescent="0.2">
      <c r="A1434">
        <v>83</v>
      </c>
      <c r="E1434">
        <v>7</v>
      </c>
    </row>
    <row r="1435" spans="1:5" x14ac:dyDescent="0.2">
      <c r="A1435">
        <v>96</v>
      </c>
      <c r="E1435">
        <v>2</v>
      </c>
    </row>
    <row r="1436" spans="1:5" x14ac:dyDescent="0.2">
      <c r="A1436">
        <v>64</v>
      </c>
      <c r="E1436">
        <v>4</v>
      </c>
    </row>
    <row r="1437" spans="1:5" x14ac:dyDescent="0.2">
      <c r="A1437">
        <v>14</v>
      </c>
      <c r="E1437">
        <v>4</v>
      </c>
    </row>
    <row r="1438" spans="1:5" x14ac:dyDescent="0.2">
      <c r="A1438">
        <v>169</v>
      </c>
      <c r="E1438">
        <v>3</v>
      </c>
    </row>
    <row r="1439" spans="1:5" x14ac:dyDescent="0.2">
      <c r="A1439">
        <v>33</v>
      </c>
      <c r="E1439">
        <v>2</v>
      </c>
    </row>
    <row r="1440" spans="1:5" x14ac:dyDescent="0.2">
      <c r="A1440">
        <v>102</v>
      </c>
      <c r="E1440">
        <v>197</v>
      </c>
    </row>
    <row r="1441" spans="1:5" x14ac:dyDescent="0.2">
      <c r="A1441">
        <v>104</v>
      </c>
      <c r="E1441">
        <v>0</v>
      </c>
    </row>
    <row r="1442" spans="1:5" x14ac:dyDescent="0.2">
      <c r="A1442">
        <v>20</v>
      </c>
      <c r="E1442">
        <v>1</v>
      </c>
    </row>
    <row r="1443" spans="1:5" x14ac:dyDescent="0.2">
      <c r="A1443">
        <v>35</v>
      </c>
      <c r="E1443">
        <v>4</v>
      </c>
    </row>
    <row r="1444" spans="1:5" x14ac:dyDescent="0.2">
      <c r="A1444">
        <v>94</v>
      </c>
      <c r="E1444">
        <v>0</v>
      </c>
    </row>
    <row r="1445" spans="1:5" x14ac:dyDescent="0.2">
      <c r="A1445">
        <v>14</v>
      </c>
      <c r="E1445">
        <v>7</v>
      </c>
    </row>
    <row r="1446" spans="1:5" x14ac:dyDescent="0.2">
      <c r="A1446">
        <v>15</v>
      </c>
      <c r="E1446">
        <v>11</v>
      </c>
    </row>
    <row r="1447" spans="1:5" x14ac:dyDescent="0.2">
      <c r="A1447">
        <v>51</v>
      </c>
      <c r="E1447">
        <v>0</v>
      </c>
    </row>
    <row r="1448" spans="1:5" x14ac:dyDescent="0.2">
      <c r="A1448">
        <v>19</v>
      </c>
      <c r="E1448">
        <v>6</v>
      </c>
    </row>
    <row r="1449" spans="1:5" x14ac:dyDescent="0.2">
      <c r="A1449">
        <v>23</v>
      </c>
      <c r="E1449">
        <v>0</v>
      </c>
    </row>
    <row r="1450" spans="1:5" x14ac:dyDescent="0.2">
      <c r="A1450">
        <v>97</v>
      </c>
      <c r="E1450">
        <v>7</v>
      </c>
    </row>
    <row r="1451" spans="1:5" x14ac:dyDescent="0.2">
      <c r="A1451">
        <v>76</v>
      </c>
      <c r="E1451">
        <v>94</v>
      </c>
    </row>
    <row r="1452" spans="1:5" x14ac:dyDescent="0.2">
      <c r="A1452">
        <v>11</v>
      </c>
      <c r="E1452">
        <v>2</v>
      </c>
    </row>
    <row r="1453" spans="1:5" x14ac:dyDescent="0.2">
      <c r="A1453">
        <v>52</v>
      </c>
      <c r="E1453">
        <v>25</v>
      </c>
    </row>
    <row r="1454" spans="1:5" x14ac:dyDescent="0.2">
      <c r="A1454">
        <v>95</v>
      </c>
      <c r="E1454">
        <v>17</v>
      </c>
    </row>
    <row r="1455" spans="1:5" x14ac:dyDescent="0.2">
      <c r="A1455">
        <v>35</v>
      </c>
      <c r="E1455">
        <v>2</v>
      </c>
    </row>
    <row r="1456" spans="1:5" x14ac:dyDescent="0.2">
      <c r="A1456">
        <v>21</v>
      </c>
      <c r="E1456">
        <v>4</v>
      </c>
    </row>
    <row r="1457" spans="1:5" x14ac:dyDescent="0.2">
      <c r="A1457">
        <v>93</v>
      </c>
      <c r="E1457">
        <v>5</v>
      </c>
    </row>
    <row r="1458" spans="1:5" x14ac:dyDescent="0.2">
      <c r="A1458">
        <v>11</v>
      </c>
      <c r="E1458">
        <v>2</v>
      </c>
    </row>
    <row r="1459" spans="1:5" x14ac:dyDescent="0.2">
      <c r="A1459">
        <v>21</v>
      </c>
      <c r="E1459">
        <v>2</v>
      </c>
    </row>
    <row r="1460" spans="1:5" x14ac:dyDescent="0.2">
      <c r="A1460">
        <v>54</v>
      </c>
      <c r="E1460">
        <v>3</v>
      </c>
    </row>
    <row r="1461" spans="1:5" x14ac:dyDescent="0.2">
      <c r="A1461">
        <v>31</v>
      </c>
      <c r="E1461">
        <v>0</v>
      </c>
    </row>
    <row r="1462" spans="1:5" x14ac:dyDescent="0.2">
      <c r="A1462">
        <v>132</v>
      </c>
      <c r="E1462">
        <v>4</v>
      </c>
    </row>
    <row r="1463" spans="1:5" x14ac:dyDescent="0.2">
      <c r="A1463">
        <v>3</v>
      </c>
      <c r="E1463">
        <v>1</v>
      </c>
    </row>
    <row r="1464" spans="1:5" x14ac:dyDescent="0.2">
      <c r="A1464">
        <v>6</v>
      </c>
      <c r="E1464">
        <v>12</v>
      </c>
    </row>
    <row r="1465" spans="1:5" x14ac:dyDescent="0.2">
      <c r="A1465">
        <v>10</v>
      </c>
      <c r="E1465">
        <v>4</v>
      </c>
    </row>
    <row r="1466" spans="1:5" x14ac:dyDescent="0.2">
      <c r="A1466">
        <v>147</v>
      </c>
      <c r="E1466">
        <v>91</v>
      </c>
    </row>
    <row r="1467" spans="1:5" x14ac:dyDescent="0.2">
      <c r="A1467">
        <v>199</v>
      </c>
      <c r="E1467">
        <v>1</v>
      </c>
    </row>
    <row r="1468" spans="1:5" x14ac:dyDescent="0.2">
      <c r="A1468">
        <v>50</v>
      </c>
      <c r="E1468">
        <v>1</v>
      </c>
    </row>
    <row r="1469" spans="1:5" x14ac:dyDescent="0.2">
      <c r="A1469">
        <v>21</v>
      </c>
      <c r="E1469">
        <v>0</v>
      </c>
    </row>
    <row r="1470" spans="1:5" x14ac:dyDescent="0.2">
      <c r="A1470">
        <v>24</v>
      </c>
      <c r="E1470">
        <v>13</v>
      </c>
    </row>
    <row r="1471" spans="1:5" x14ac:dyDescent="0.2">
      <c r="A1471">
        <v>32</v>
      </c>
      <c r="E1471">
        <v>2</v>
      </c>
    </row>
    <row r="1472" spans="1:5" x14ac:dyDescent="0.2">
      <c r="A1472">
        <v>62</v>
      </c>
      <c r="E1472">
        <v>0</v>
      </c>
    </row>
    <row r="1473" spans="1:5" x14ac:dyDescent="0.2">
      <c r="A1473">
        <v>9</v>
      </c>
      <c r="E1473">
        <v>21</v>
      </c>
    </row>
    <row r="1474" spans="1:5" x14ac:dyDescent="0.2">
      <c r="A1474">
        <v>38</v>
      </c>
      <c r="E1474">
        <v>9</v>
      </c>
    </row>
    <row r="1475" spans="1:5" x14ac:dyDescent="0.2">
      <c r="A1475">
        <v>54</v>
      </c>
      <c r="E1475">
        <v>6</v>
      </c>
    </row>
    <row r="1476" spans="1:5" x14ac:dyDescent="0.2">
      <c r="A1476">
        <v>37</v>
      </c>
      <c r="E1476">
        <v>4</v>
      </c>
    </row>
    <row r="1477" spans="1:5" x14ac:dyDescent="0.2">
      <c r="A1477">
        <v>39</v>
      </c>
      <c r="E1477">
        <v>7</v>
      </c>
    </row>
    <row r="1478" spans="1:5" x14ac:dyDescent="0.2">
      <c r="A1478">
        <v>34</v>
      </c>
      <c r="E1478">
        <v>5</v>
      </c>
    </row>
    <row r="1479" spans="1:5" x14ac:dyDescent="0.2">
      <c r="A1479">
        <v>55</v>
      </c>
      <c r="E1479">
        <v>0</v>
      </c>
    </row>
    <row r="1480" spans="1:5" x14ac:dyDescent="0.2">
      <c r="A1480">
        <v>32</v>
      </c>
      <c r="E1480">
        <v>3</v>
      </c>
    </row>
    <row r="1481" spans="1:5" x14ac:dyDescent="0.2">
      <c r="A1481">
        <v>25</v>
      </c>
      <c r="E1481">
        <v>9</v>
      </c>
    </row>
    <row r="1482" spans="1:5" x14ac:dyDescent="0.2">
      <c r="A1482">
        <v>33</v>
      </c>
      <c r="E1482">
        <v>6</v>
      </c>
    </row>
    <row r="1483" spans="1:5" x14ac:dyDescent="0.2">
      <c r="A1483">
        <v>108</v>
      </c>
      <c r="E1483">
        <v>4</v>
      </c>
    </row>
    <row r="1484" spans="1:5" x14ac:dyDescent="0.2">
      <c r="A1484">
        <v>20</v>
      </c>
      <c r="E1484">
        <v>1</v>
      </c>
    </row>
    <row r="1485" spans="1:5" x14ac:dyDescent="0.2">
      <c r="A1485">
        <v>98</v>
      </c>
      <c r="E1485">
        <v>17</v>
      </c>
    </row>
    <row r="1486" spans="1:5" x14ac:dyDescent="0.2">
      <c r="A1486">
        <v>196</v>
      </c>
      <c r="E1486">
        <v>1</v>
      </c>
    </row>
    <row r="1487" spans="1:5" x14ac:dyDescent="0.2">
      <c r="A1487">
        <v>39</v>
      </c>
      <c r="E1487">
        <v>13</v>
      </c>
    </row>
    <row r="1488" spans="1:5" x14ac:dyDescent="0.2">
      <c r="A1488">
        <v>128</v>
      </c>
      <c r="E1488">
        <v>6</v>
      </c>
    </row>
    <row r="1489" spans="1:5" x14ac:dyDescent="0.2">
      <c r="A1489">
        <v>71</v>
      </c>
      <c r="E1489">
        <v>0</v>
      </c>
    </row>
    <row r="1490" spans="1:5" x14ac:dyDescent="0.2">
      <c r="A1490">
        <v>47</v>
      </c>
      <c r="E1490">
        <v>2</v>
      </c>
    </row>
    <row r="1491" spans="1:5" x14ac:dyDescent="0.2">
      <c r="A1491">
        <v>17</v>
      </c>
      <c r="E1491">
        <v>2</v>
      </c>
    </row>
    <row r="1492" spans="1:5" x14ac:dyDescent="0.2">
      <c r="A1492">
        <v>91</v>
      </c>
      <c r="E1492">
        <v>21</v>
      </c>
    </row>
    <row r="1493" spans="1:5" x14ac:dyDescent="0.2">
      <c r="A1493">
        <v>43</v>
      </c>
      <c r="E1493">
        <v>13</v>
      </c>
    </row>
    <row r="1494" spans="1:5" x14ac:dyDescent="0.2">
      <c r="A1494">
        <v>17</v>
      </c>
      <c r="E1494">
        <v>0</v>
      </c>
    </row>
    <row r="1495" spans="1:5" x14ac:dyDescent="0.2">
      <c r="A1495">
        <v>33</v>
      </c>
      <c r="E1495">
        <v>6</v>
      </c>
    </row>
    <row r="1496" spans="1:5" x14ac:dyDescent="0.2">
      <c r="A1496">
        <v>87</v>
      </c>
      <c r="E1496">
        <v>0</v>
      </c>
    </row>
    <row r="1497" spans="1:5" x14ac:dyDescent="0.2">
      <c r="A1497">
        <v>113</v>
      </c>
      <c r="E1497">
        <v>1</v>
      </c>
    </row>
    <row r="1498" spans="1:5" x14ac:dyDescent="0.2">
      <c r="A1498">
        <v>14</v>
      </c>
      <c r="E1498">
        <v>0</v>
      </c>
    </row>
    <row r="1499" spans="1:5" x14ac:dyDescent="0.2">
      <c r="A1499">
        <v>30</v>
      </c>
      <c r="E1499">
        <v>12</v>
      </c>
    </row>
    <row r="1500" spans="1:5" x14ac:dyDescent="0.2">
      <c r="A1500">
        <v>16</v>
      </c>
      <c r="E1500">
        <v>2</v>
      </c>
    </row>
    <row r="1501" spans="1:5" x14ac:dyDescent="0.2">
      <c r="A1501">
        <v>46</v>
      </c>
      <c r="E1501">
        <v>6</v>
      </c>
    </row>
    <row r="1502" spans="1:5" x14ac:dyDescent="0.2">
      <c r="A1502">
        <v>24</v>
      </c>
      <c r="E1502">
        <v>1</v>
      </c>
    </row>
    <row r="1503" spans="1:5" x14ac:dyDescent="0.2">
      <c r="A1503">
        <v>97</v>
      </c>
      <c r="E1503">
        <v>1</v>
      </c>
    </row>
    <row r="1504" spans="1:5" x14ac:dyDescent="0.2">
      <c r="A1504">
        <v>59</v>
      </c>
      <c r="E1504">
        <v>5</v>
      </c>
    </row>
    <row r="1505" spans="1:5" x14ac:dyDescent="0.2">
      <c r="A1505">
        <v>1095</v>
      </c>
      <c r="E1505">
        <v>0</v>
      </c>
    </row>
    <row r="1506" spans="1:5" x14ac:dyDescent="0.2">
      <c r="A1506">
        <v>218</v>
      </c>
      <c r="E1506">
        <v>3</v>
      </c>
    </row>
    <row r="1507" spans="1:5" x14ac:dyDescent="0.2">
      <c r="A1507">
        <v>111</v>
      </c>
      <c r="E1507">
        <v>8</v>
      </c>
    </row>
    <row r="1508" spans="1:5" x14ac:dyDescent="0.2">
      <c r="A1508">
        <v>56</v>
      </c>
      <c r="E1508">
        <v>3</v>
      </c>
    </row>
    <row r="1509" spans="1:5" x14ac:dyDescent="0.2">
      <c r="A1509">
        <v>265</v>
      </c>
      <c r="E1509">
        <v>8</v>
      </c>
    </row>
    <row r="1510" spans="1:5" x14ac:dyDescent="0.2">
      <c r="A1510">
        <v>28</v>
      </c>
      <c r="E1510">
        <v>1</v>
      </c>
    </row>
    <row r="1511" spans="1:5" x14ac:dyDescent="0.2">
      <c r="A1511">
        <v>364</v>
      </c>
      <c r="E1511">
        <v>4</v>
      </c>
    </row>
    <row r="1512" spans="1:5" x14ac:dyDescent="0.2">
      <c r="A1512">
        <v>27</v>
      </c>
      <c r="E1512">
        <v>8</v>
      </c>
    </row>
    <row r="1513" spans="1:5" x14ac:dyDescent="0.2">
      <c r="A1513">
        <v>93</v>
      </c>
      <c r="E1513">
        <v>1</v>
      </c>
    </row>
    <row r="1514" spans="1:5" x14ac:dyDescent="0.2">
      <c r="A1514">
        <v>64</v>
      </c>
      <c r="E1514">
        <v>5</v>
      </c>
    </row>
    <row r="1515" spans="1:5" x14ac:dyDescent="0.2">
      <c r="A1515">
        <v>22</v>
      </c>
      <c r="E1515">
        <v>0</v>
      </c>
    </row>
    <row r="1516" spans="1:5" x14ac:dyDescent="0.2">
      <c r="A1516">
        <v>59</v>
      </c>
      <c r="E1516">
        <v>0</v>
      </c>
    </row>
    <row r="1517" spans="1:5" x14ac:dyDescent="0.2">
      <c r="A1517">
        <v>249</v>
      </c>
      <c r="E1517">
        <v>1</v>
      </c>
    </row>
    <row r="1518" spans="1:5" x14ac:dyDescent="0.2">
      <c r="A1518">
        <v>392</v>
      </c>
      <c r="E1518">
        <v>0</v>
      </c>
    </row>
    <row r="1519" spans="1:5" x14ac:dyDescent="0.2">
      <c r="A1519">
        <v>115</v>
      </c>
      <c r="E1519">
        <v>0</v>
      </c>
    </row>
    <row r="1520" spans="1:5" x14ac:dyDescent="0.2">
      <c r="A1520">
        <v>433</v>
      </c>
      <c r="E1520">
        <v>6</v>
      </c>
    </row>
    <row r="1521" spans="1:5" x14ac:dyDescent="0.2">
      <c r="A1521">
        <v>20</v>
      </c>
      <c r="E1521">
        <v>6</v>
      </c>
    </row>
    <row r="1522" spans="1:5" x14ac:dyDescent="0.2">
      <c r="A1522">
        <v>8</v>
      </c>
      <c r="E1522">
        <v>14</v>
      </c>
    </row>
    <row r="1523" spans="1:5" x14ac:dyDescent="0.2">
      <c r="A1523">
        <v>175</v>
      </c>
      <c r="E1523">
        <v>6</v>
      </c>
    </row>
    <row r="1524" spans="1:5" x14ac:dyDescent="0.2">
      <c r="A1524">
        <v>104</v>
      </c>
      <c r="E1524">
        <v>33</v>
      </c>
    </row>
    <row r="1525" spans="1:5" x14ac:dyDescent="0.2">
      <c r="A1525">
        <v>17</v>
      </c>
      <c r="E1525">
        <v>4</v>
      </c>
    </row>
    <row r="1526" spans="1:5" x14ac:dyDescent="0.2">
      <c r="A1526">
        <v>277</v>
      </c>
      <c r="E1526">
        <v>1</v>
      </c>
    </row>
    <row r="1527" spans="1:5" x14ac:dyDescent="0.2">
      <c r="A1527">
        <v>118</v>
      </c>
      <c r="E1527">
        <v>0</v>
      </c>
    </row>
    <row r="1528" spans="1:5" x14ac:dyDescent="0.2">
      <c r="A1528">
        <v>97</v>
      </c>
      <c r="E1528">
        <v>6</v>
      </c>
    </row>
    <row r="1529" spans="1:5" x14ac:dyDescent="0.2">
      <c r="A1529">
        <v>20</v>
      </c>
      <c r="E1529">
        <v>6</v>
      </c>
    </row>
    <row r="1530" spans="1:5" x14ac:dyDescent="0.2">
      <c r="A1530">
        <v>26</v>
      </c>
      <c r="E1530">
        <v>1</v>
      </c>
    </row>
    <row r="1531" spans="1:5" x14ac:dyDescent="0.2">
      <c r="A1531">
        <v>128</v>
      </c>
      <c r="E1531">
        <v>3</v>
      </c>
    </row>
    <row r="1532" spans="1:5" x14ac:dyDescent="0.2">
      <c r="A1532">
        <v>15</v>
      </c>
    </row>
    <row r="1533" spans="1:5" x14ac:dyDescent="0.2">
      <c r="A1533">
        <v>25</v>
      </c>
    </row>
    <row r="1534" spans="1:5" x14ac:dyDescent="0.2">
      <c r="A1534">
        <v>55</v>
      </c>
    </row>
    <row r="1535" spans="1:5" x14ac:dyDescent="0.2">
      <c r="A1535">
        <v>107</v>
      </c>
    </row>
    <row r="1536" spans="1:5" x14ac:dyDescent="0.2">
      <c r="A1536">
        <v>557</v>
      </c>
    </row>
    <row r="1537" spans="1:1" x14ac:dyDescent="0.2">
      <c r="A1537">
        <v>40</v>
      </c>
    </row>
    <row r="1538" spans="1:1" x14ac:dyDescent="0.2">
      <c r="A1538">
        <v>36</v>
      </c>
    </row>
    <row r="1539" spans="1:1" x14ac:dyDescent="0.2">
      <c r="A1539">
        <v>159</v>
      </c>
    </row>
    <row r="1540" spans="1:1" x14ac:dyDescent="0.2">
      <c r="A1540">
        <v>41</v>
      </c>
    </row>
    <row r="1541" spans="1:1" x14ac:dyDescent="0.2">
      <c r="A1541">
        <v>226</v>
      </c>
    </row>
    <row r="1542" spans="1:1" x14ac:dyDescent="0.2">
      <c r="A1542">
        <v>30</v>
      </c>
    </row>
    <row r="1543" spans="1:1" x14ac:dyDescent="0.2">
      <c r="A1543">
        <v>103</v>
      </c>
    </row>
    <row r="1544" spans="1:1" x14ac:dyDescent="0.2">
      <c r="A1544">
        <v>62</v>
      </c>
    </row>
    <row r="1545" spans="1:1" x14ac:dyDescent="0.2">
      <c r="A1545">
        <v>6</v>
      </c>
    </row>
    <row r="1546" spans="1:1" x14ac:dyDescent="0.2">
      <c r="A1546">
        <v>182</v>
      </c>
    </row>
    <row r="1547" spans="1:1" x14ac:dyDescent="0.2">
      <c r="A1547">
        <v>145</v>
      </c>
    </row>
    <row r="1548" spans="1:1" x14ac:dyDescent="0.2">
      <c r="A1548">
        <v>25</v>
      </c>
    </row>
    <row r="1549" spans="1:1" x14ac:dyDescent="0.2">
      <c r="A1549">
        <v>320</v>
      </c>
    </row>
    <row r="1550" spans="1:1" x14ac:dyDescent="0.2">
      <c r="A1550">
        <v>99</v>
      </c>
    </row>
    <row r="1551" spans="1:1" x14ac:dyDescent="0.2">
      <c r="A1551">
        <v>348</v>
      </c>
    </row>
    <row r="1552" spans="1:1" x14ac:dyDescent="0.2">
      <c r="A1552">
        <v>41</v>
      </c>
    </row>
    <row r="1553" spans="1:1" x14ac:dyDescent="0.2">
      <c r="A1553">
        <v>29</v>
      </c>
    </row>
    <row r="1554" spans="1:1" x14ac:dyDescent="0.2">
      <c r="A1554">
        <v>25</v>
      </c>
    </row>
    <row r="1555" spans="1:1" x14ac:dyDescent="0.2">
      <c r="A1555">
        <v>23</v>
      </c>
    </row>
    <row r="1556" spans="1:1" x14ac:dyDescent="0.2">
      <c r="A1556">
        <v>1260</v>
      </c>
    </row>
    <row r="1557" spans="1:1" x14ac:dyDescent="0.2">
      <c r="A1557">
        <v>307</v>
      </c>
    </row>
    <row r="1558" spans="1:1" x14ac:dyDescent="0.2">
      <c r="A1558">
        <v>329</v>
      </c>
    </row>
    <row r="1559" spans="1:1" x14ac:dyDescent="0.2">
      <c r="A1559">
        <v>32</v>
      </c>
    </row>
    <row r="1560" spans="1:1" x14ac:dyDescent="0.2">
      <c r="A1560">
        <v>27</v>
      </c>
    </row>
    <row r="1561" spans="1:1" x14ac:dyDescent="0.2">
      <c r="A1561">
        <v>236</v>
      </c>
    </row>
    <row r="1562" spans="1:1" x14ac:dyDescent="0.2">
      <c r="A1562">
        <v>42</v>
      </c>
    </row>
    <row r="1563" spans="1:1" x14ac:dyDescent="0.2">
      <c r="A1563">
        <v>95</v>
      </c>
    </row>
    <row r="1564" spans="1:1" x14ac:dyDescent="0.2">
      <c r="A1564">
        <v>37</v>
      </c>
    </row>
    <row r="1565" spans="1:1" x14ac:dyDescent="0.2">
      <c r="A1565">
        <v>128</v>
      </c>
    </row>
    <row r="1566" spans="1:1" x14ac:dyDescent="0.2">
      <c r="A1566">
        <v>156</v>
      </c>
    </row>
    <row r="1567" spans="1:1" x14ac:dyDescent="0.2">
      <c r="A1567">
        <v>64</v>
      </c>
    </row>
    <row r="1568" spans="1:1" x14ac:dyDescent="0.2">
      <c r="A1568">
        <v>58</v>
      </c>
    </row>
    <row r="1569" spans="1:1" x14ac:dyDescent="0.2">
      <c r="A1569">
        <v>20</v>
      </c>
    </row>
    <row r="1570" spans="1:1" x14ac:dyDescent="0.2">
      <c r="A1570">
        <v>47</v>
      </c>
    </row>
    <row r="1571" spans="1:1" x14ac:dyDescent="0.2">
      <c r="A1571">
        <v>54</v>
      </c>
    </row>
    <row r="1572" spans="1:1" x14ac:dyDescent="0.2">
      <c r="A1572">
        <v>9</v>
      </c>
    </row>
    <row r="1573" spans="1:1" x14ac:dyDescent="0.2">
      <c r="A1573">
        <v>213</v>
      </c>
    </row>
    <row r="1574" spans="1:1" x14ac:dyDescent="0.2">
      <c r="A1574">
        <v>57</v>
      </c>
    </row>
    <row r="1575" spans="1:1" x14ac:dyDescent="0.2">
      <c r="A1575">
        <v>25</v>
      </c>
    </row>
    <row r="1576" spans="1:1" x14ac:dyDescent="0.2">
      <c r="A1576">
        <v>104</v>
      </c>
    </row>
    <row r="1577" spans="1:1" x14ac:dyDescent="0.2">
      <c r="A1577">
        <v>34</v>
      </c>
    </row>
    <row r="1578" spans="1:1" x14ac:dyDescent="0.2">
      <c r="A1578">
        <v>67</v>
      </c>
    </row>
    <row r="1579" spans="1:1" x14ac:dyDescent="0.2">
      <c r="A1579">
        <v>241</v>
      </c>
    </row>
    <row r="1580" spans="1:1" x14ac:dyDescent="0.2">
      <c r="A1580">
        <v>123</v>
      </c>
    </row>
    <row r="1581" spans="1:1" x14ac:dyDescent="0.2">
      <c r="A1581">
        <v>302</v>
      </c>
    </row>
    <row r="1582" spans="1:1" x14ac:dyDescent="0.2">
      <c r="A1582">
        <v>89</v>
      </c>
    </row>
    <row r="1583" spans="1:1" x14ac:dyDescent="0.2">
      <c r="A1583">
        <v>41</v>
      </c>
    </row>
    <row r="1584" spans="1:1" x14ac:dyDescent="0.2">
      <c r="A1584">
        <v>69</v>
      </c>
    </row>
    <row r="1585" spans="1:1" x14ac:dyDescent="0.2">
      <c r="A1585">
        <v>52</v>
      </c>
    </row>
    <row r="1586" spans="1:1" x14ac:dyDescent="0.2">
      <c r="A1586">
        <v>57</v>
      </c>
    </row>
    <row r="1587" spans="1:1" x14ac:dyDescent="0.2">
      <c r="A1587">
        <v>74</v>
      </c>
    </row>
    <row r="1588" spans="1:1" x14ac:dyDescent="0.2">
      <c r="A1588">
        <v>63</v>
      </c>
    </row>
    <row r="1589" spans="1:1" x14ac:dyDescent="0.2">
      <c r="A1589">
        <v>72</v>
      </c>
    </row>
    <row r="1590" spans="1:1" x14ac:dyDescent="0.2">
      <c r="A1590">
        <v>71</v>
      </c>
    </row>
    <row r="1591" spans="1:1" x14ac:dyDescent="0.2">
      <c r="A1591">
        <v>21</v>
      </c>
    </row>
    <row r="1592" spans="1:1" x14ac:dyDescent="0.2">
      <c r="A1592">
        <v>930</v>
      </c>
    </row>
    <row r="1593" spans="1:1" x14ac:dyDescent="0.2">
      <c r="A1593">
        <v>55</v>
      </c>
    </row>
    <row r="1594" spans="1:1" x14ac:dyDescent="0.2">
      <c r="A1594">
        <v>61</v>
      </c>
    </row>
    <row r="1595" spans="1:1" x14ac:dyDescent="0.2">
      <c r="A1595">
        <v>82</v>
      </c>
    </row>
    <row r="1596" spans="1:1" x14ac:dyDescent="0.2">
      <c r="A1596">
        <v>71</v>
      </c>
    </row>
    <row r="1597" spans="1:1" x14ac:dyDescent="0.2">
      <c r="A1597">
        <v>117</v>
      </c>
    </row>
    <row r="1598" spans="1:1" x14ac:dyDescent="0.2">
      <c r="A1598">
        <v>29</v>
      </c>
    </row>
    <row r="1599" spans="1:1" x14ac:dyDescent="0.2">
      <c r="A1599">
        <v>74</v>
      </c>
    </row>
    <row r="1600" spans="1:1" x14ac:dyDescent="0.2">
      <c r="A1600">
        <v>23</v>
      </c>
    </row>
    <row r="1601" spans="1:1" x14ac:dyDescent="0.2">
      <c r="A1601">
        <v>60</v>
      </c>
    </row>
    <row r="1602" spans="1:1" x14ac:dyDescent="0.2">
      <c r="A1602">
        <v>55</v>
      </c>
    </row>
    <row r="1603" spans="1:1" x14ac:dyDescent="0.2">
      <c r="A1603">
        <v>51</v>
      </c>
    </row>
    <row r="1604" spans="1:1" x14ac:dyDescent="0.2">
      <c r="A1604">
        <v>78</v>
      </c>
    </row>
    <row r="1605" spans="1:1" x14ac:dyDescent="0.2">
      <c r="A1605">
        <v>62</v>
      </c>
    </row>
    <row r="1606" spans="1:1" x14ac:dyDescent="0.2">
      <c r="A1606">
        <v>45</v>
      </c>
    </row>
    <row r="1607" spans="1:1" x14ac:dyDescent="0.2">
      <c r="A1607">
        <v>15</v>
      </c>
    </row>
    <row r="1608" spans="1:1" x14ac:dyDescent="0.2">
      <c r="A1608">
        <v>151</v>
      </c>
    </row>
    <row r="1609" spans="1:1" x14ac:dyDescent="0.2">
      <c r="A1609">
        <v>68</v>
      </c>
    </row>
    <row r="1610" spans="1:1" x14ac:dyDescent="0.2">
      <c r="A1610">
        <v>46</v>
      </c>
    </row>
    <row r="1611" spans="1:1" x14ac:dyDescent="0.2">
      <c r="A1611">
        <v>24</v>
      </c>
    </row>
    <row r="1612" spans="1:1" x14ac:dyDescent="0.2">
      <c r="A1612">
        <v>70</v>
      </c>
    </row>
    <row r="1613" spans="1:1" x14ac:dyDescent="0.2">
      <c r="A1613">
        <v>244</v>
      </c>
    </row>
    <row r="1614" spans="1:1" x14ac:dyDescent="0.2">
      <c r="A1614">
        <v>82</v>
      </c>
    </row>
    <row r="1615" spans="1:1" x14ac:dyDescent="0.2">
      <c r="A1615">
        <v>226</v>
      </c>
    </row>
    <row r="1616" spans="1:1" x14ac:dyDescent="0.2">
      <c r="A1616">
        <v>60</v>
      </c>
    </row>
    <row r="1617" spans="1:1" x14ac:dyDescent="0.2">
      <c r="A1617">
        <v>322</v>
      </c>
    </row>
    <row r="1618" spans="1:1" x14ac:dyDescent="0.2">
      <c r="A1618">
        <v>94</v>
      </c>
    </row>
    <row r="1619" spans="1:1" x14ac:dyDescent="0.2">
      <c r="A1619">
        <v>47</v>
      </c>
    </row>
    <row r="1620" spans="1:1" x14ac:dyDescent="0.2">
      <c r="A1620">
        <v>115</v>
      </c>
    </row>
    <row r="1621" spans="1:1" x14ac:dyDescent="0.2">
      <c r="A1621">
        <v>134</v>
      </c>
    </row>
    <row r="1622" spans="1:1" x14ac:dyDescent="0.2">
      <c r="A1622">
        <v>35</v>
      </c>
    </row>
    <row r="1623" spans="1:1" x14ac:dyDescent="0.2">
      <c r="A1623">
        <v>104</v>
      </c>
    </row>
    <row r="1624" spans="1:1" x14ac:dyDescent="0.2">
      <c r="A1624">
        <v>184</v>
      </c>
    </row>
    <row r="1625" spans="1:1" x14ac:dyDescent="0.2">
      <c r="A1625">
        <v>119</v>
      </c>
    </row>
    <row r="1626" spans="1:1" x14ac:dyDescent="0.2">
      <c r="A1626">
        <v>59</v>
      </c>
    </row>
    <row r="1627" spans="1:1" x14ac:dyDescent="0.2">
      <c r="A1627">
        <v>113</v>
      </c>
    </row>
    <row r="1628" spans="1:1" x14ac:dyDescent="0.2">
      <c r="A1628">
        <v>84</v>
      </c>
    </row>
    <row r="1629" spans="1:1" x14ac:dyDescent="0.2">
      <c r="A1629">
        <v>74</v>
      </c>
    </row>
    <row r="1630" spans="1:1" x14ac:dyDescent="0.2">
      <c r="A1630">
        <v>216</v>
      </c>
    </row>
    <row r="1631" spans="1:1" x14ac:dyDescent="0.2">
      <c r="A1631">
        <v>39</v>
      </c>
    </row>
    <row r="1632" spans="1:1" x14ac:dyDescent="0.2">
      <c r="A1632">
        <v>21</v>
      </c>
    </row>
    <row r="1633" spans="1:1" x14ac:dyDescent="0.2">
      <c r="A1633">
        <v>30</v>
      </c>
    </row>
    <row r="1634" spans="1:1" x14ac:dyDescent="0.2">
      <c r="A1634">
        <v>37</v>
      </c>
    </row>
    <row r="1635" spans="1:1" x14ac:dyDescent="0.2">
      <c r="A1635">
        <v>202</v>
      </c>
    </row>
    <row r="1636" spans="1:1" x14ac:dyDescent="0.2">
      <c r="A1636">
        <v>37</v>
      </c>
    </row>
    <row r="1637" spans="1:1" x14ac:dyDescent="0.2">
      <c r="A1637">
        <v>28</v>
      </c>
    </row>
    <row r="1638" spans="1:1" x14ac:dyDescent="0.2">
      <c r="A1638">
        <v>26</v>
      </c>
    </row>
    <row r="1639" spans="1:1" x14ac:dyDescent="0.2">
      <c r="A1639">
        <v>61</v>
      </c>
    </row>
    <row r="1640" spans="1:1" x14ac:dyDescent="0.2">
      <c r="A1640">
        <v>115</v>
      </c>
    </row>
    <row r="1641" spans="1:1" x14ac:dyDescent="0.2">
      <c r="A1641">
        <v>181</v>
      </c>
    </row>
    <row r="1642" spans="1:1" x14ac:dyDescent="0.2">
      <c r="A1642">
        <v>110</v>
      </c>
    </row>
    <row r="1643" spans="1:1" x14ac:dyDescent="0.2">
      <c r="A1643">
        <v>269</v>
      </c>
    </row>
    <row r="1644" spans="1:1" x14ac:dyDescent="0.2">
      <c r="A1644">
        <v>79</v>
      </c>
    </row>
    <row r="1645" spans="1:1" x14ac:dyDescent="0.2">
      <c r="A1645">
        <v>104</v>
      </c>
    </row>
    <row r="1646" spans="1:1" x14ac:dyDescent="0.2">
      <c r="A1646">
        <v>34</v>
      </c>
    </row>
    <row r="1647" spans="1:1" x14ac:dyDescent="0.2">
      <c r="A1647">
        <v>167</v>
      </c>
    </row>
    <row r="1648" spans="1:1" x14ac:dyDescent="0.2">
      <c r="A1648">
        <v>183</v>
      </c>
    </row>
    <row r="1649" spans="1:1" x14ac:dyDescent="0.2">
      <c r="A1649">
        <v>71</v>
      </c>
    </row>
    <row r="1650" spans="1:1" x14ac:dyDescent="0.2">
      <c r="A1650">
        <v>69</v>
      </c>
    </row>
    <row r="1651" spans="1:1" x14ac:dyDescent="0.2">
      <c r="A1651">
        <v>270</v>
      </c>
    </row>
    <row r="1652" spans="1:1" x14ac:dyDescent="0.2">
      <c r="A1652">
        <v>193</v>
      </c>
    </row>
    <row r="1653" spans="1:1" x14ac:dyDescent="0.2">
      <c r="A1653">
        <v>57</v>
      </c>
    </row>
    <row r="1654" spans="1:1" x14ac:dyDescent="0.2">
      <c r="A1654">
        <v>200</v>
      </c>
    </row>
    <row r="1655" spans="1:1" x14ac:dyDescent="0.2">
      <c r="A1655">
        <v>88</v>
      </c>
    </row>
    <row r="1656" spans="1:1" x14ac:dyDescent="0.2">
      <c r="A1656">
        <v>213</v>
      </c>
    </row>
    <row r="1657" spans="1:1" x14ac:dyDescent="0.2">
      <c r="A1657">
        <v>20</v>
      </c>
    </row>
    <row r="1658" spans="1:1" x14ac:dyDescent="0.2">
      <c r="A1658">
        <v>50</v>
      </c>
    </row>
    <row r="1659" spans="1:1" x14ac:dyDescent="0.2">
      <c r="A1659">
        <v>115</v>
      </c>
    </row>
    <row r="1660" spans="1:1" x14ac:dyDescent="0.2">
      <c r="A1660">
        <v>186</v>
      </c>
    </row>
    <row r="1661" spans="1:1" x14ac:dyDescent="0.2">
      <c r="A1661">
        <v>18</v>
      </c>
    </row>
    <row r="1662" spans="1:1" x14ac:dyDescent="0.2">
      <c r="A1662">
        <v>176</v>
      </c>
    </row>
    <row r="1663" spans="1:1" x14ac:dyDescent="0.2">
      <c r="A1663">
        <v>41</v>
      </c>
    </row>
    <row r="1664" spans="1:1" x14ac:dyDescent="0.2">
      <c r="A1664">
        <v>75</v>
      </c>
    </row>
    <row r="1665" spans="1:1" x14ac:dyDescent="0.2">
      <c r="A1665">
        <v>97</v>
      </c>
    </row>
    <row r="1666" spans="1:1" x14ac:dyDescent="0.2">
      <c r="A1666">
        <v>73</v>
      </c>
    </row>
    <row r="1667" spans="1:1" x14ac:dyDescent="0.2">
      <c r="A1667">
        <v>49</v>
      </c>
    </row>
    <row r="1668" spans="1:1" x14ac:dyDescent="0.2">
      <c r="A1668">
        <v>134</v>
      </c>
    </row>
    <row r="1669" spans="1:1" x14ac:dyDescent="0.2">
      <c r="A1669">
        <v>68</v>
      </c>
    </row>
    <row r="1670" spans="1:1" x14ac:dyDescent="0.2">
      <c r="A1670">
        <v>49</v>
      </c>
    </row>
    <row r="1671" spans="1:1" x14ac:dyDescent="0.2">
      <c r="A1671">
        <v>63</v>
      </c>
    </row>
    <row r="1672" spans="1:1" x14ac:dyDescent="0.2">
      <c r="A1672">
        <v>163</v>
      </c>
    </row>
    <row r="1673" spans="1:1" x14ac:dyDescent="0.2">
      <c r="A1673">
        <v>288</v>
      </c>
    </row>
    <row r="1674" spans="1:1" x14ac:dyDescent="0.2">
      <c r="A1674">
        <v>42</v>
      </c>
    </row>
    <row r="1675" spans="1:1" x14ac:dyDescent="0.2">
      <c r="A1675">
        <v>70</v>
      </c>
    </row>
    <row r="1676" spans="1:1" x14ac:dyDescent="0.2">
      <c r="A1676">
        <v>30</v>
      </c>
    </row>
    <row r="1677" spans="1:1" x14ac:dyDescent="0.2">
      <c r="A1677">
        <v>51</v>
      </c>
    </row>
    <row r="1678" spans="1:1" x14ac:dyDescent="0.2">
      <c r="A1678">
        <v>145</v>
      </c>
    </row>
    <row r="1679" spans="1:1" x14ac:dyDescent="0.2">
      <c r="A1679">
        <v>21</v>
      </c>
    </row>
    <row r="1680" spans="1:1" x14ac:dyDescent="0.2">
      <c r="A1680">
        <v>286</v>
      </c>
    </row>
    <row r="1681" spans="1:1" x14ac:dyDescent="0.2">
      <c r="A1681">
        <v>12</v>
      </c>
    </row>
    <row r="1682" spans="1:1" x14ac:dyDescent="0.2">
      <c r="A1682">
        <v>100</v>
      </c>
    </row>
    <row r="1683" spans="1:1" x14ac:dyDescent="0.2">
      <c r="A1683">
        <v>100</v>
      </c>
    </row>
    <row r="1684" spans="1:1" x14ac:dyDescent="0.2">
      <c r="A1684">
        <v>34</v>
      </c>
    </row>
    <row r="1685" spans="1:1" x14ac:dyDescent="0.2">
      <c r="A1685">
        <v>63</v>
      </c>
    </row>
    <row r="1686" spans="1:1" x14ac:dyDescent="0.2">
      <c r="A1686">
        <v>30</v>
      </c>
    </row>
    <row r="1687" spans="1:1" x14ac:dyDescent="0.2">
      <c r="A1687">
        <v>47</v>
      </c>
    </row>
    <row r="1688" spans="1:1" x14ac:dyDescent="0.2">
      <c r="A1688">
        <v>237</v>
      </c>
    </row>
    <row r="1689" spans="1:1" x14ac:dyDescent="0.2">
      <c r="A1689">
        <v>47</v>
      </c>
    </row>
    <row r="1690" spans="1:1" x14ac:dyDescent="0.2">
      <c r="A1690">
        <v>15</v>
      </c>
    </row>
    <row r="1691" spans="1:1" x14ac:dyDescent="0.2">
      <c r="A1691">
        <v>81</v>
      </c>
    </row>
    <row r="1692" spans="1:1" x14ac:dyDescent="0.2">
      <c r="A1692">
        <v>122</v>
      </c>
    </row>
    <row r="1693" spans="1:1" x14ac:dyDescent="0.2">
      <c r="A1693">
        <v>34</v>
      </c>
    </row>
    <row r="1694" spans="1:1" x14ac:dyDescent="0.2">
      <c r="A1694">
        <v>207</v>
      </c>
    </row>
    <row r="1695" spans="1:1" x14ac:dyDescent="0.2">
      <c r="A1695">
        <v>25</v>
      </c>
    </row>
    <row r="1696" spans="1:1" x14ac:dyDescent="0.2">
      <c r="A1696">
        <v>72</v>
      </c>
    </row>
    <row r="1697" spans="1:1" x14ac:dyDescent="0.2">
      <c r="A1697">
        <v>14</v>
      </c>
    </row>
    <row r="1698" spans="1:1" x14ac:dyDescent="0.2">
      <c r="A1698">
        <v>15</v>
      </c>
    </row>
    <row r="1699" spans="1:1" x14ac:dyDescent="0.2">
      <c r="A1699">
        <v>91</v>
      </c>
    </row>
    <row r="1700" spans="1:1" x14ac:dyDescent="0.2">
      <c r="A1700">
        <v>24</v>
      </c>
    </row>
    <row r="1701" spans="1:1" x14ac:dyDescent="0.2">
      <c r="A1701">
        <v>27</v>
      </c>
    </row>
    <row r="1702" spans="1:1" x14ac:dyDescent="0.2">
      <c r="A1702">
        <v>47</v>
      </c>
    </row>
    <row r="1703" spans="1:1" x14ac:dyDescent="0.2">
      <c r="A1703">
        <v>44</v>
      </c>
    </row>
    <row r="1704" spans="1:1" x14ac:dyDescent="0.2">
      <c r="A1704">
        <v>72</v>
      </c>
    </row>
    <row r="1705" spans="1:1" x14ac:dyDescent="0.2">
      <c r="A1705">
        <v>63</v>
      </c>
    </row>
    <row r="1706" spans="1:1" x14ac:dyDescent="0.2">
      <c r="A1706">
        <v>88</v>
      </c>
    </row>
    <row r="1707" spans="1:1" x14ac:dyDescent="0.2">
      <c r="A1707">
        <v>70</v>
      </c>
    </row>
    <row r="1708" spans="1:1" x14ac:dyDescent="0.2">
      <c r="A1708">
        <v>50</v>
      </c>
    </row>
    <row r="1709" spans="1:1" x14ac:dyDescent="0.2">
      <c r="A1709">
        <v>35</v>
      </c>
    </row>
    <row r="1710" spans="1:1" x14ac:dyDescent="0.2">
      <c r="A1710">
        <v>175</v>
      </c>
    </row>
    <row r="1711" spans="1:1" x14ac:dyDescent="0.2">
      <c r="A1711">
        <v>20</v>
      </c>
    </row>
    <row r="1712" spans="1:1" x14ac:dyDescent="0.2">
      <c r="A1712">
        <v>54</v>
      </c>
    </row>
    <row r="1713" spans="1:1" x14ac:dyDescent="0.2">
      <c r="A1713">
        <v>20</v>
      </c>
    </row>
    <row r="1714" spans="1:1" x14ac:dyDescent="0.2">
      <c r="A1714">
        <v>57</v>
      </c>
    </row>
    <row r="1715" spans="1:1" x14ac:dyDescent="0.2">
      <c r="A1715">
        <v>31</v>
      </c>
    </row>
    <row r="1716" spans="1:1" x14ac:dyDescent="0.2">
      <c r="A1716">
        <v>31</v>
      </c>
    </row>
    <row r="1717" spans="1:1" x14ac:dyDescent="0.2">
      <c r="A1717">
        <v>45</v>
      </c>
    </row>
    <row r="1718" spans="1:1" x14ac:dyDescent="0.2">
      <c r="A1718">
        <v>41</v>
      </c>
    </row>
    <row r="1719" spans="1:1" x14ac:dyDescent="0.2">
      <c r="A1719">
        <v>29</v>
      </c>
    </row>
    <row r="1720" spans="1:1" x14ac:dyDescent="0.2">
      <c r="A1720">
        <v>58</v>
      </c>
    </row>
    <row r="1721" spans="1:1" x14ac:dyDescent="0.2">
      <c r="A1721">
        <v>89</v>
      </c>
    </row>
    <row r="1722" spans="1:1" x14ac:dyDescent="0.2">
      <c r="A1722">
        <v>125</v>
      </c>
    </row>
    <row r="1723" spans="1:1" x14ac:dyDescent="0.2">
      <c r="A1723">
        <v>18</v>
      </c>
    </row>
    <row r="1724" spans="1:1" x14ac:dyDescent="0.2">
      <c r="A1724">
        <v>32</v>
      </c>
    </row>
    <row r="1725" spans="1:1" x14ac:dyDescent="0.2">
      <c r="A1725">
        <v>16</v>
      </c>
    </row>
    <row r="1726" spans="1:1" x14ac:dyDescent="0.2">
      <c r="A1726">
        <v>38</v>
      </c>
    </row>
    <row r="1727" spans="1:1" x14ac:dyDescent="0.2">
      <c r="A1727">
        <v>15</v>
      </c>
    </row>
    <row r="1728" spans="1:1" x14ac:dyDescent="0.2">
      <c r="A1728">
        <v>23</v>
      </c>
    </row>
    <row r="1729" spans="1:1" x14ac:dyDescent="0.2">
      <c r="A1729">
        <v>49</v>
      </c>
    </row>
    <row r="1730" spans="1:1" x14ac:dyDescent="0.2">
      <c r="A1730">
        <v>10</v>
      </c>
    </row>
    <row r="1731" spans="1:1" x14ac:dyDescent="0.2">
      <c r="A1731">
        <v>15</v>
      </c>
    </row>
    <row r="1732" spans="1:1" x14ac:dyDescent="0.2">
      <c r="A1732">
        <v>57</v>
      </c>
    </row>
    <row r="1733" spans="1:1" x14ac:dyDescent="0.2">
      <c r="A1733">
        <v>33</v>
      </c>
    </row>
    <row r="1734" spans="1:1" x14ac:dyDescent="0.2">
      <c r="A1734">
        <v>9</v>
      </c>
    </row>
    <row r="1735" spans="1:1" x14ac:dyDescent="0.2">
      <c r="A1735">
        <v>26</v>
      </c>
    </row>
    <row r="1736" spans="1:1" x14ac:dyDescent="0.2">
      <c r="A1736">
        <v>69</v>
      </c>
    </row>
    <row r="1737" spans="1:1" x14ac:dyDescent="0.2">
      <c r="A1737">
        <v>65</v>
      </c>
    </row>
    <row r="1738" spans="1:1" x14ac:dyDescent="0.2">
      <c r="A1738">
        <v>83</v>
      </c>
    </row>
    <row r="1739" spans="1:1" x14ac:dyDescent="0.2">
      <c r="A1739">
        <v>111</v>
      </c>
    </row>
    <row r="1740" spans="1:1" x14ac:dyDescent="0.2">
      <c r="A1740">
        <v>46</v>
      </c>
    </row>
    <row r="1741" spans="1:1" x14ac:dyDescent="0.2">
      <c r="A1741">
        <v>63</v>
      </c>
    </row>
    <row r="1742" spans="1:1" x14ac:dyDescent="0.2">
      <c r="A1742">
        <v>9</v>
      </c>
    </row>
    <row r="1743" spans="1:1" x14ac:dyDescent="0.2">
      <c r="A1743">
        <v>34</v>
      </c>
    </row>
    <row r="1744" spans="1:1" x14ac:dyDescent="0.2">
      <c r="A1744">
        <v>112</v>
      </c>
    </row>
    <row r="1745" spans="1:1" x14ac:dyDescent="0.2">
      <c r="A1745">
        <v>47</v>
      </c>
    </row>
    <row r="1746" spans="1:1" x14ac:dyDescent="0.2">
      <c r="A1746">
        <v>38</v>
      </c>
    </row>
    <row r="1747" spans="1:1" x14ac:dyDescent="0.2">
      <c r="A1747">
        <v>28</v>
      </c>
    </row>
    <row r="1748" spans="1:1" x14ac:dyDescent="0.2">
      <c r="A1748">
        <v>78</v>
      </c>
    </row>
    <row r="1749" spans="1:1" x14ac:dyDescent="0.2">
      <c r="A1749">
        <v>23</v>
      </c>
    </row>
    <row r="1750" spans="1:1" x14ac:dyDescent="0.2">
      <c r="A1750">
        <v>40</v>
      </c>
    </row>
    <row r="1751" spans="1:1" x14ac:dyDescent="0.2">
      <c r="A1751">
        <v>13</v>
      </c>
    </row>
    <row r="1752" spans="1:1" x14ac:dyDescent="0.2">
      <c r="A1752">
        <v>18</v>
      </c>
    </row>
    <row r="1753" spans="1:1" x14ac:dyDescent="0.2">
      <c r="A1753">
        <v>22</v>
      </c>
    </row>
    <row r="1754" spans="1:1" x14ac:dyDescent="0.2">
      <c r="A1754">
        <v>79</v>
      </c>
    </row>
    <row r="1755" spans="1:1" x14ac:dyDescent="0.2">
      <c r="A1755">
        <v>14</v>
      </c>
    </row>
    <row r="1756" spans="1:1" x14ac:dyDescent="0.2">
      <c r="A1756">
        <v>51</v>
      </c>
    </row>
    <row r="1757" spans="1:1" x14ac:dyDescent="0.2">
      <c r="A1757">
        <v>54</v>
      </c>
    </row>
    <row r="1758" spans="1:1" x14ac:dyDescent="0.2">
      <c r="A1758">
        <v>70</v>
      </c>
    </row>
    <row r="1759" spans="1:1" x14ac:dyDescent="0.2">
      <c r="A1759">
        <v>44</v>
      </c>
    </row>
    <row r="1760" spans="1:1" x14ac:dyDescent="0.2">
      <c r="A1760">
        <v>55</v>
      </c>
    </row>
    <row r="1761" spans="1:1" x14ac:dyDescent="0.2">
      <c r="A1761">
        <v>15</v>
      </c>
    </row>
    <row r="1762" spans="1:1" x14ac:dyDescent="0.2">
      <c r="A1762">
        <v>27</v>
      </c>
    </row>
    <row r="1763" spans="1:1" x14ac:dyDescent="0.2">
      <c r="A1763">
        <v>21</v>
      </c>
    </row>
    <row r="1764" spans="1:1" x14ac:dyDescent="0.2">
      <c r="A1764">
        <v>162</v>
      </c>
    </row>
    <row r="1765" spans="1:1" x14ac:dyDescent="0.2">
      <c r="A1765">
        <v>23</v>
      </c>
    </row>
    <row r="1766" spans="1:1" x14ac:dyDescent="0.2">
      <c r="A1766">
        <v>72</v>
      </c>
    </row>
    <row r="1767" spans="1:1" x14ac:dyDescent="0.2">
      <c r="A1767">
        <v>68</v>
      </c>
    </row>
    <row r="1768" spans="1:1" x14ac:dyDescent="0.2">
      <c r="A1768">
        <v>20</v>
      </c>
    </row>
    <row r="1769" spans="1:1" x14ac:dyDescent="0.2">
      <c r="A1769">
        <v>26</v>
      </c>
    </row>
    <row r="1770" spans="1:1" x14ac:dyDescent="0.2">
      <c r="A1770">
        <v>72</v>
      </c>
    </row>
    <row r="1771" spans="1:1" x14ac:dyDescent="0.2">
      <c r="A1771">
        <v>3</v>
      </c>
    </row>
    <row r="1772" spans="1:1" x14ac:dyDescent="0.2">
      <c r="A1772">
        <v>18</v>
      </c>
    </row>
    <row r="1773" spans="1:1" x14ac:dyDescent="0.2">
      <c r="A1773">
        <v>30</v>
      </c>
    </row>
    <row r="1774" spans="1:1" x14ac:dyDescent="0.2">
      <c r="A1774">
        <v>23</v>
      </c>
    </row>
    <row r="1775" spans="1:1" x14ac:dyDescent="0.2">
      <c r="A1775">
        <v>54</v>
      </c>
    </row>
    <row r="1776" spans="1:1" x14ac:dyDescent="0.2">
      <c r="A1776">
        <v>26</v>
      </c>
    </row>
    <row r="1777" spans="1:1" x14ac:dyDescent="0.2">
      <c r="A1777">
        <v>9</v>
      </c>
    </row>
    <row r="1778" spans="1:1" x14ac:dyDescent="0.2">
      <c r="A1778">
        <v>27</v>
      </c>
    </row>
    <row r="1779" spans="1:1" x14ac:dyDescent="0.2">
      <c r="A1779">
        <v>30</v>
      </c>
    </row>
    <row r="1780" spans="1:1" x14ac:dyDescent="0.2">
      <c r="A1780">
        <v>52</v>
      </c>
    </row>
    <row r="1781" spans="1:1" x14ac:dyDescent="0.2">
      <c r="A1781">
        <v>17</v>
      </c>
    </row>
    <row r="1782" spans="1:1" x14ac:dyDescent="0.2">
      <c r="A1782">
        <v>19</v>
      </c>
    </row>
    <row r="1783" spans="1:1" x14ac:dyDescent="0.2">
      <c r="A1783">
        <v>77</v>
      </c>
    </row>
    <row r="1784" spans="1:1" x14ac:dyDescent="0.2">
      <c r="A1784">
        <v>21</v>
      </c>
    </row>
    <row r="1785" spans="1:1" x14ac:dyDescent="0.2">
      <c r="A1785">
        <v>38</v>
      </c>
    </row>
    <row r="1786" spans="1:1" x14ac:dyDescent="0.2">
      <c r="A1786">
        <v>28</v>
      </c>
    </row>
    <row r="1787" spans="1:1" x14ac:dyDescent="0.2">
      <c r="A1787">
        <v>48</v>
      </c>
    </row>
    <row r="1788" spans="1:1" x14ac:dyDescent="0.2">
      <c r="A1788">
        <v>46</v>
      </c>
    </row>
    <row r="1789" spans="1:1" x14ac:dyDescent="0.2">
      <c r="A1789">
        <v>30</v>
      </c>
    </row>
    <row r="1790" spans="1:1" x14ac:dyDescent="0.2">
      <c r="A1790">
        <v>64</v>
      </c>
    </row>
    <row r="1791" spans="1:1" x14ac:dyDescent="0.2">
      <c r="A1791">
        <v>15</v>
      </c>
    </row>
    <row r="1792" spans="1:1" x14ac:dyDescent="0.2">
      <c r="A1792">
        <v>41</v>
      </c>
    </row>
    <row r="1793" spans="1:1" x14ac:dyDescent="0.2">
      <c r="A1793">
        <v>35</v>
      </c>
    </row>
    <row r="1794" spans="1:1" x14ac:dyDescent="0.2">
      <c r="A1794">
        <v>45</v>
      </c>
    </row>
    <row r="1795" spans="1:1" x14ac:dyDescent="0.2">
      <c r="A1795">
        <v>62</v>
      </c>
    </row>
    <row r="1796" spans="1:1" x14ac:dyDescent="0.2">
      <c r="A1796">
        <v>22</v>
      </c>
    </row>
    <row r="1797" spans="1:1" x14ac:dyDescent="0.2">
      <c r="A1797">
        <v>18</v>
      </c>
    </row>
    <row r="1798" spans="1:1" x14ac:dyDescent="0.2">
      <c r="A1798">
        <v>12</v>
      </c>
    </row>
    <row r="1799" spans="1:1" x14ac:dyDescent="0.2">
      <c r="A1799">
        <v>44</v>
      </c>
    </row>
    <row r="1800" spans="1:1" x14ac:dyDescent="0.2">
      <c r="A1800">
        <v>27</v>
      </c>
    </row>
    <row r="1801" spans="1:1" x14ac:dyDescent="0.2">
      <c r="A1801">
        <v>38</v>
      </c>
    </row>
    <row r="1802" spans="1:1" x14ac:dyDescent="0.2">
      <c r="A1802">
        <v>28</v>
      </c>
    </row>
    <row r="1803" spans="1:1" x14ac:dyDescent="0.2">
      <c r="A1803">
        <v>24</v>
      </c>
    </row>
    <row r="1804" spans="1:1" x14ac:dyDescent="0.2">
      <c r="A1804">
        <v>65</v>
      </c>
    </row>
    <row r="1805" spans="1:1" x14ac:dyDescent="0.2">
      <c r="A1805">
        <v>46</v>
      </c>
    </row>
    <row r="1806" spans="1:1" x14ac:dyDescent="0.2">
      <c r="A1806">
        <v>85</v>
      </c>
    </row>
    <row r="1807" spans="1:1" x14ac:dyDescent="0.2">
      <c r="A1807">
        <v>66</v>
      </c>
    </row>
    <row r="1808" spans="1:1" x14ac:dyDescent="0.2">
      <c r="A1808">
        <v>165</v>
      </c>
    </row>
    <row r="1809" spans="1:1" x14ac:dyDescent="0.2">
      <c r="A1809">
        <v>17</v>
      </c>
    </row>
    <row r="1810" spans="1:1" x14ac:dyDescent="0.2">
      <c r="A1810">
        <v>3</v>
      </c>
    </row>
    <row r="1811" spans="1:1" x14ac:dyDescent="0.2">
      <c r="A1811">
        <v>17</v>
      </c>
    </row>
    <row r="1812" spans="1:1" x14ac:dyDescent="0.2">
      <c r="A1812">
        <v>91</v>
      </c>
    </row>
    <row r="1813" spans="1:1" x14ac:dyDescent="0.2">
      <c r="A1813">
        <v>67</v>
      </c>
    </row>
    <row r="1814" spans="1:1" x14ac:dyDescent="0.2">
      <c r="A1814">
        <v>18</v>
      </c>
    </row>
    <row r="1815" spans="1:1" x14ac:dyDescent="0.2">
      <c r="A1815">
        <v>21</v>
      </c>
    </row>
    <row r="1816" spans="1:1" x14ac:dyDescent="0.2">
      <c r="A1816">
        <v>40</v>
      </c>
    </row>
    <row r="1817" spans="1:1" x14ac:dyDescent="0.2">
      <c r="A1817">
        <v>78</v>
      </c>
    </row>
    <row r="1818" spans="1:1" x14ac:dyDescent="0.2">
      <c r="A1818">
        <v>26</v>
      </c>
    </row>
    <row r="1819" spans="1:1" x14ac:dyDescent="0.2">
      <c r="A1819">
        <v>14</v>
      </c>
    </row>
    <row r="1820" spans="1:1" x14ac:dyDescent="0.2">
      <c r="A1820">
        <v>44</v>
      </c>
    </row>
    <row r="1821" spans="1:1" x14ac:dyDescent="0.2">
      <c r="A1821">
        <v>9</v>
      </c>
    </row>
    <row r="1822" spans="1:1" x14ac:dyDescent="0.2">
      <c r="A1822">
        <v>30</v>
      </c>
    </row>
    <row r="1823" spans="1:1" x14ac:dyDescent="0.2">
      <c r="A1823">
        <v>45</v>
      </c>
    </row>
    <row r="1824" spans="1:1" x14ac:dyDescent="0.2">
      <c r="A1824">
        <v>56</v>
      </c>
    </row>
    <row r="1825" spans="1:1" x14ac:dyDescent="0.2">
      <c r="A1825">
        <v>46</v>
      </c>
    </row>
    <row r="1826" spans="1:1" x14ac:dyDescent="0.2">
      <c r="A1826">
        <v>34</v>
      </c>
    </row>
    <row r="1827" spans="1:1" x14ac:dyDescent="0.2">
      <c r="A1827">
        <v>98</v>
      </c>
    </row>
    <row r="1828" spans="1:1" x14ac:dyDescent="0.2">
      <c r="A1828">
        <v>46</v>
      </c>
    </row>
    <row r="1829" spans="1:1" x14ac:dyDescent="0.2">
      <c r="A1829">
        <v>10</v>
      </c>
    </row>
    <row r="1830" spans="1:1" x14ac:dyDescent="0.2">
      <c r="A1830">
        <v>76</v>
      </c>
    </row>
    <row r="1831" spans="1:1" x14ac:dyDescent="0.2">
      <c r="A1831">
        <v>104</v>
      </c>
    </row>
    <row r="1832" spans="1:1" x14ac:dyDescent="0.2">
      <c r="A1832">
        <v>87</v>
      </c>
    </row>
    <row r="1833" spans="1:1" x14ac:dyDescent="0.2">
      <c r="A1833">
        <v>29</v>
      </c>
    </row>
    <row r="1834" spans="1:1" x14ac:dyDescent="0.2">
      <c r="A1834">
        <v>51</v>
      </c>
    </row>
    <row r="1835" spans="1:1" x14ac:dyDescent="0.2">
      <c r="A1835">
        <v>12</v>
      </c>
    </row>
    <row r="1836" spans="1:1" x14ac:dyDescent="0.2">
      <c r="A1836">
        <v>72</v>
      </c>
    </row>
    <row r="1837" spans="1:1" x14ac:dyDescent="0.2">
      <c r="A1837">
        <v>21</v>
      </c>
    </row>
    <row r="1838" spans="1:1" x14ac:dyDescent="0.2">
      <c r="A1838">
        <v>42</v>
      </c>
    </row>
    <row r="1839" spans="1:1" x14ac:dyDescent="0.2">
      <c r="A1839">
        <v>71</v>
      </c>
    </row>
    <row r="1840" spans="1:1" x14ac:dyDescent="0.2">
      <c r="A1840">
        <v>168</v>
      </c>
    </row>
    <row r="1841" spans="1:1" x14ac:dyDescent="0.2">
      <c r="A1841">
        <v>19</v>
      </c>
    </row>
    <row r="1842" spans="1:1" x14ac:dyDescent="0.2">
      <c r="A1842">
        <v>37</v>
      </c>
    </row>
    <row r="1843" spans="1:1" x14ac:dyDescent="0.2">
      <c r="A1843">
        <v>36</v>
      </c>
    </row>
    <row r="1844" spans="1:1" x14ac:dyDescent="0.2">
      <c r="A1844">
        <v>14</v>
      </c>
    </row>
    <row r="1845" spans="1:1" x14ac:dyDescent="0.2">
      <c r="A1845">
        <v>18</v>
      </c>
    </row>
    <row r="1846" spans="1:1" x14ac:dyDescent="0.2">
      <c r="A1846">
        <v>82</v>
      </c>
    </row>
    <row r="1847" spans="1:1" x14ac:dyDescent="0.2">
      <c r="A1847">
        <v>43</v>
      </c>
    </row>
    <row r="1848" spans="1:1" x14ac:dyDescent="0.2">
      <c r="A1848">
        <v>8</v>
      </c>
    </row>
    <row r="1849" spans="1:1" x14ac:dyDescent="0.2">
      <c r="A1849">
        <v>45</v>
      </c>
    </row>
    <row r="1850" spans="1:1" x14ac:dyDescent="0.2">
      <c r="A1850">
        <v>20</v>
      </c>
    </row>
    <row r="1851" spans="1:1" x14ac:dyDescent="0.2">
      <c r="A1851">
        <v>31</v>
      </c>
    </row>
    <row r="1852" spans="1:1" x14ac:dyDescent="0.2">
      <c r="A1852">
        <v>25</v>
      </c>
    </row>
    <row r="1853" spans="1:1" x14ac:dyDescent="0.2">
      <c r="A1853">
        <v>14</v>
      </c>
    </row>
    <row r="1854" spans="1:1" x14ac:dyDescent="0.2">
      <c r="A1854">
        <v>45</v>
      </c>
    </row>
    <row r="1855" spans="1:1" x14ac:dyDescent="0.2">
      <c r="A1855">
        <v>20</v>
      </c>
    </row>
    <row r="1856" spans="1:1" x14ac:dyDescent="0.2">
      <c r="A1856">
        <v>39</v>
      </c>
    </row>
    <row r="1857" spans="1:1" x14ac:dyDescent="0.2">
      <c r="A1857">
        <v>16</v>
      </c>
    </row>
    <row r="1858" spans="1:1" x14ac:dyDescent="0.2">
      <c r="A1858">
        <v>37</v>
      </c>
    </row>
    <row r="1859" spans="1:1" x14ac:dyDescent="0.2">
      <c r="A1859">
        <v>14</v>
      </c>
    </row>
    <row r="1860" spans="1:1" x14ac:dyDescent="0.2">
      <c r="A1860">
        <v>21</v>
      </c>
    </row>
    <row r="1861" spans="1:1" x14ac:dyDescent="0.2">
      <c r="A1861">
        <v>69</v>
      </c>
    </row>
    <row r="1862" spans="1:1" x14ac:dyDescent="0.2">
      <c r="A1862">
        <v>16</v>
      </c>
    </row>
    <row r="1863" spans="1:1" x14ac:dyDescent="0.2">
      <c r="A1863">
        <v>55</v>
      </c>
    </row>
    <row r="1864" spans="1:1" x14ac:dyDescent="0.2">
      <c r="A1864">
        <v>27</v>
      </c>
    </row>
    <row r="1865" spans="1:1" x14ac:dyDescent="0.2">
      <c r="A1865">
        <v>36</v>
      </c>
    </row>
    <row r="1866" spans="1:1" x14ac:dyDescent="0.2">
      <c r="A1866">
        <v>19</v>
      </c>
    </row>
    <row r="1867" spans="1:1" x14ac:dyDescent="0.2">
      <c r="A1867">
        <v>12</v>
      </c>
    </row>
    <row r="1868" spans="1:1" x14ac:dyDescent="0.2">
      <c r="A1868">
        <v>17</v>
      </c>
    </row>
    <row r="1869" spans="1:1" x14ac:dyDescent="0.2">
      <c r="A1869">
        <v>114</v>
      </c>
    </row>
    <row r="1870" spans="1:1" x14ac:dyDescent="0.2">
      <c r="A1870">
        <v>93</v>
      </c>
    </row>
    <row r="1871" spans="1:1" x14ac:dyDescent="0.2">
      <c r="A1871">
        <v>36</v>
      </c>
    </row>
    <row r="1872" spans="1:1" x14ac:dyDescent="0.2">
      <c r="A1872">
        <v>61</v>
      </c>
    </row>
    <row r="1873" spans="1:1" x14ac:dyDescent="0.2">
      <c r="A1873">
        <v>47</v>
      </c>
    </row>
    <row r="1874" spans="1:1" x14ac:dyDescent="0.2">
      <c r="A1874">
        <v>17</v>
      </c>
    </row>
    <row r="1875" spans="1:1" x14ac:dyDescent="0.2">
      <c r="A1875">
        <v>63</v>
      </c>
    </row>
    <row r="1876" spans="1:1" x14ac:dyDescent="0.2">
      <c r="A1876">
        <v>9</v>
      </c>
    </row>
    <row r="1877" spans="1:1" x14ac:dyDescent="0.2">
      <c r="A1877">
        <v>30</v>
      </c>
    </row>
    <row r="1878" spans="1:1" x14ac:dyDescent="0.2">
      <c r="A1878">
        <v>23</v>
      </c>
    </row>
    <row r="1879" spans="1:1" x14ac:dyDescent="0.2">
      <c r="A1879">
        <v>33</v>
      </c>
    </row>
    <row r="1880" spans="1:1" x14ac:dyDescent="0.2">
      <c r="A1880">
        <v>39</v>
      </c>
    </row>
    <row r="1881" spans="1:1" x14ac:dyDescent="0.2">
      <c r="A1881">
        <v>17</v>
      </c>
    </row>
    <row r="1882" spans="1:1" x14ac:dyDescent="0.2">
      <c r="A1882">
        <v>6</v>
      </c>
    </row>
    <row r="1883" spans="1:1" x14ac:dyDescent="0.2">
      <c r="A1883">
        <v>39</v>
      </c>
    </row>
    <row r="1884" spans="1:1" x14ac:dyDescent="0.2">
      <c r="A1884">
        <v>57</v>
      </c>
    </row>
    <row r="1885" spans="1:1" x14ac:dyDescent="0.2">
      <c r="A1885">
        <v>56</v>
      </c>
    </row>
    <row r="1886" spans="1:1" x14ac:dyDescent="0.2">
      <c r="A1886">
        <v>13</v>
      </c>
    </row>
    <row r="1887" spans="1:1" x14ac:dyDescent="0.2">
      <c r="A1887">
        <v>95</v>
      </c>
    </row>
    <row r="1888" spans="1:1" x14ac:dyDescent="0.2">
      <c r="A1888">
        <v>80</v>
      </c>
    </row>
    <row r="1889" spans="1:1" x14ac:dyDescent="0.2">
      <c r="A1889">
        <v>133</v>
      </c>
    </row>
    <row r="1890" spans="1:1" x14ac:dyDescent="0.2">
      <c r="A1890">
        <v>44</v>
      </c>
    </row>
    <row r="1891" spans="1:1" x14ac:dyDescent="0.2">
      <c r="A1891">
        <v>30</v>
      </c>
    </row>
    <row r="1892" spans="1:1" x14ac:dyDescent="0.2">
      <c r="A1892">
        <v>56</v>
      </c>
    </row>
    <row r="1893" spans="1:1" x14ac:dyDescent="0.2">
      <c r="A1893">
        <v>66</v>
      </c>
    </row>
    <row r="1894" spans="1:1" x14ac:dyDescent="0.2">
      <c r="A1894">
        <v>29</v>
      </c>
    </row>
    <row r="1895" spans="1:1" x14ac:dyDescent="0.2">
      <c r="A1895">
        <v>72</v>
      </c>
    </row>
    <row r="1896" spans="1:1" x14ac:dyDescent="0.2">
      <c r="A1896">
        <v>27</v>
      </c>
    </row>
    <row r="1897" spans="1:1" x14ac:dyDescent="0.2">
      <c r="A1897">
        <v>10</v>
      </c>
    </row>
    <row r="1898" spans="1:1" x14ac:dyDescent="0.2">
      <c r="A1898">
        <v>35</v>
      </c>
    </row>
    <row r="1899" spans="1:1" x14ac:dyDescent="0.2">
      <c r="A1899">
        <v>29</v>
      </c>
    </row>
    <row r="1900" spans="1:1" x14ac:dyDescent="0.2">
      <c r="A1900">
        <v>13</v>
      </c>
    </row>
    <row r="1901" spans="1:1" x14ac:dyDescent="0.2">
      <c r="A1901">
        <v>72</v>
      </c>
    </row>
    <row r="1902" spans="1:1" x14ac:dyDescent="0.2">
      <c r="A1902">
        <v>78</v>
      </c>
    </row>
    <row r="1903" spans="1:1" x14ac:dyDescent="0.2">
      <c r="A1903">
        <v>49</v>
      </c>
    </row>
    <row r="1904" spans="1:1" x14ac:dyDescent="0.2">
      <c r="A1904">
        <v>42</v>
      </c>
    </row>
    <row r="1905" spans="1:1" x14ac:dyDescent="0.2">
      <c r="A1905">
        <v>35</v>
      </c>
    </row>
    <row r="1906" spans="1:1" x14ac:dyDescent="0.2">
      <c r="A1906">
        <v>42</v>
      </c>
    </row>
    <row r="1907" spans="1:1" x14ac:dyDescent="0.2">
      <c r="A1907">
        <v>42</v>
      </c>
    </row>
    <row r="1908" spans="1:1" x14ac:dyDescent="0.2">
      <c r="A1908">
        <v>31</v>
      </c>
    </row>
    <row r="1909" spans="1:1" x14ac:dyDescent="0.2">
      <c r="A1909">
        <v>38</v>
      </c>
    </row>
    <row r="1910" spans="1:1" x14ac:dyDescent="0.2">
      <c r="A1910">
        <v>8</v>
      </c>
    </row>
    <row r="1911" spans="1:1" x14ac:dyDescent="0.2">
      <c r="A1911">
        <v>39</v>
      </c>
    </row>
    <row r="1912" spans="1:1" x14ac:dyDescent="0.2">
      <c r="A1912">
        <v>29</v>
      </c>
    </row>
    <row r="1913" spans="1:1" x14ac:dyDescent="0.2">
      <c r="A1913">
        <v>72</v>
      </c>
    </row>
    <row r="1914" spans="1:1" x14ac:dyDescent="0.2">
      <c r="A1914">
        <v>15</v>
      </c>
    </row>
    <row r="1915" spans="1:1" x14ac:dyDescent="0.2">
      <c r="A1915">
        <v>33</v>
      </c>
    </row>
    <row r="1916" spans="1:1" x14ac:dyDescent="0.2">
      <c r="A1916">
        <v>15</v>
      </c>
    </row>
    <row r="1917" spans="1:1" x14ac:dyDescent="0.2">
      <c r="A1917">
        <v>19</v>
      </c>
    </row>
    <row r="1918" spans="1:1" x14ac:dyDescent="0.2">
      <c r="A1918">
        <v>17</v>
      </c>
    </row>
    <row r="1919" spans="1:1" x14ac:dyDescent="0.2">
      <c r="A1919">
        <v>44</v>
      </c>
    </row>
    <row r="1920" spans="1:1" x14ac:dyDescent="0.2">
      <c r="A1920">
        <v>10</v>
      </c>
    </row>
    <row r="1921" spans="1:1" x14ac:dyDescent="0.2">
      <c r="A1921">
        <v>46</v>
      </c>
    </row>
    <row r="1922" spans="1:1" x14ac:dyDescent="0.2">
      <c r="A1922">
        <v>11</v>
      </c>
    </row>
    <row r="1923" spans="1:1" x14ac:dyDescent="0.2">
      <c r="A1923">
        <v>13</v>
      </c>
    </row>
    <row r="1924" spans="1:1" x14ac:dyDescent="0.2">
      <c r="A1924">
        <v>33</v>
      </c>
    </row>
    <row r="1925" spans="1:1" x14ac:dyDescent="0.2">
      <c r="A1925">
        <v>28</v>
      </c>
    </row>
    <row r="1926" spans="1:1" x14ac:dyDescent="0.2">
      <c r="A1926">
        <v>21</v>
      </c>
    </row>
    <row r="1927" spans="1:1" x14ac:dyDescent="0.2">
      <c r="A1927">
        <v>13</v>
      </c>
    </row>
    <row r="1928" spans="1:1" x14ac:dyDescent="0.2">
      <c r="A1928">
        <v>34</v>
      </c>
    </row>
    <row r="1929" spans="1:1" x14ac:dyDescent="0.2">
      <c r="A1929">
        <v>80</v>
      </c>
    </row>
    <row r="1930" spans="1:1" x14ac:dyDescent="0.2">
      <c r="A1930">
        <v>74</v>
      </c>
    </row>
    <row r="1931" spans="1:1" x14ac:dyDescent="0.2">
      <c r="A1931">
        <v>7</v>
      </c>
    </row>
    <row r="1932" spans="1:1" x14ac:dyDescent="0.2">
      <c r="A1932">
        <v>34</v>
      </c>
    </row>
    <row r="1933" spans="1:1" x14ac:dyDescent="0.2">
      <c r="A1933">
        <v>86</v>
      </c>
    </row>
    <row r="1934" spans="1:1" x14ac:dyDescent="0.2">
      <c r="A1934">
        <v>37</v>
      </c>
    </row>
    <row r="1935" spans="1:1" x14ac:dyDescent="0.2">
      <c r="A1935">
        <v>18</v>
      </c>
    </row>
    <row r="1936" spans="1:1" x14ac:dyDescent="0.2">
      <c r="A1936">
        <v>22</v>
      </c>
    </row>
    <row r="1937" spans="1:1" x14ac:dyDescent="0.2">
      <c r="A1937">
        <v>26</v>
      </c>
    </row>
    <row r="1938" spans="1:1" x14ac:dyDescent="0.2">
      <c r="A1938">
        <v>27</v>
      </c>
    </row>
    <row r="1939" spans="1:1" x14ac:dyDescent="0.2">
      <c r="A1939">
        <v>8</v>
      </c>
    </row>
    <row r="1940" spans="1:1" x14ac:dyDescent="0.2">
      <c r="A1940">
        <v>204</v>
      </c>
    </row>
    <row r="1941" spans="1:1" x14ac:dyDescent="0.2">
      <c r="A1941">
        <v>46</v>
      </c>
    </row>
    <row r="1942" spans="1:1" x14ac:dyDescent="0.2">
      <c r="A1942">
        <v>17</v>
      </c>
    </row>
    <row r="1943" spans="1:1" x14ac:dyDescent="0.2">
      <c r="A1943">
        <v>28</v>
      </c>
    </row>
    <row r="1944" spans="1:1" x14ac:dyDescent="0.2">
      <c r="A1944">
        <v>83</v>
      </c>
    </row>
    <row r="1945" spans="1:1" x14ac:dyDescent="0.2">
      <c r="A1945">
        <v>13</v>
      </c>
    </row>
    <row r="1946" spans="1:1" x14ac:dyDescent="0.2">
      <c r="A1946">
        <v>8</v>
      </c>
    </row>
    <row r="1947" spans="1:1" x14ac:dyDescent="0.2">
      <c r="A1947">
        <v>32</v>
      </c>
    </row>
    <row r="1948" spans="1:1" x14ac:dyDescent="0.2">
      <c r="A1948">
        <v>85</v>
      </c>
    </row>
    <row r="1949" spans="1:1" x14ac:dyDescent="0.2">
      <c r="A1949">
        <v>29</v>
      </c>
    </row>
    <row r="1950" spans="1:1" x14ac:dyDescent="0.2">
      <c r="A1950">
        <v>24</v>
      </c>
    </row>
    <row r="1951" spans="1:1" x14ac:dyDescent="0.2">
      <c r="A1951">
        <v>8</v>
      </c>
    </row>
    <row r="1952" spans="1:1" x14ac:dyDescent="0.2">
      <c r="A1952">
        <v>19</v>
      </c>
    </row>
    <row r="1953" spans="1:1" x14ac:dyDescent="0.2">
      <c r="A1953">
        <v>336</v>
      </c>
    </row>
    <row r="1954" spans="1:1" x14ac:dyDescent="0.2">
      <c r="A1954">
        <v>13</v>
      </c>
    </row>
    <row r="1955" spans="1:1" x14ac:dyDescent="0.2">
      <c r="A1955">
        <v>42</v>
      </c>
    </row>
    <row r="1956" spans="1:1" x14ac:dyDescent="0.2">
      <c r="A1956">
        <v>64</v>
      </c>
    </row>
    <row r="1957" spans="1:1" x14ac:dyDescent="0.2">
      <c r="A1957">
        <v>25</v>
      </c>
    </row>
    <row r="1958" spans="1:1" x14ac:dyDescent="0.2">
      <c r="A1958">
        <v>20</v>
      </c>
    </row>
    <row r="1959" spans="1:1" x14ac:dyDescent="0.2">
      <c r="A1959">
        <v>104</v>
      </c>
    </row>
    <row r="1960" spans="1:1" x14ac:dyDescent="0.2">
      <c r="A1960">
        <v>53</v>
      </c>
    </row>
    <row r="1961" spans="1:1" x14ac:dyDescent="0.2">
      <c r="A1961">
        <v>14</v>
      </c>
    </row>
    <row r="1962" spans="1:1" x14ac:dyDescent="0.2">
      <c r="A1962">
        <v>20</v>
      </c>
    </row>
    <row r="1963" spans="1:1" x14ac:dyDescent="0.2">
      <c r="A1963">
        <v>558</v>
      </c>
    </row>
    <row r="1964" spans="1:1" x14ac:dyDescent="0.2">
      <c r="A1964">
        <v>22</v>
      </c>
    </row>
    <row r="1965" spans="1:1" x14ac:dyDescent="0.2">
      <c r="A1965">
        <v>24</v>
      </c>
    </row>
    <row r="1966" spans="1:1" x14ac:dyDescent="0.2">
      <c r="A1966">
        <v>74</v>
      </c>
    </row>
    <row r="1967" spans="1:1" x14ac:dyDescent="0.2">
      <c r="A1967">
        <v>54</v>
      </c>
    </row>
    <row r="1968" spans="1:1" x14ac:dyDescent="0.2">
      <c r="A1968">
        <v>31</v>
      </c>
    </row>
    <row r="1969" spans="1:1" x14ac:dyDescent="0.2">
      <c r="A1969">
        <v>25</v>
      </c>
    </row>
    <row r="1970" spans="1:1" x14ac:dyDescent="0.2">
      <c r="A1970">
        <v>17</v>
      </c>
    </row>
    <row r="1971" spans="1:1" x14ac:dyDescent="0.2">
      <c r="A1971">
        <v>12</v>
      </c>
    </row>
    <row r="1972" spans="1:1" x14ac:dyDescent="0.2">
      <c r="A1972">
        <v>38</v>
      </c>
    </row>
    <row r="1973" spans="1:1" x14ac:dyDescent="0.2">
      <c r="A1973">
        <v>41</v>
      </c>
    </row>
    <row r="1974" spans="1:1" x14ac:dyDescent="0.2">
      <c r="A1974">
        <v>19</v>
      </c>
    </row>
    <row r="1975" spans="1:1" x14ac:dyDescent="0.2">
      <c r="A1975">
        <v>41</v>
      </c>
    </row>
    <row r="1976" spans="1:1" x14ac:dyDescent="0.2">
      <c r="A1976">
        <v>26</v>
      </c>
    </row>
    <row r="1977" spans="1:1" x14ac:dyDescent="0.2">
      <c r="A1977">
        <v>25</v>
      </c>
    </row>
    <row r="1978" spans="1:1" x14ac:dyDescent="0.2">
      <c r="A1978">
        <v>9</v>
      </c>
    </row>
    <row r="1979" spans="1:1" x14ac:dyDescent="0.2">
      <c r="A1979">
        <v>78</v>
      </c>
    </row>
    <row r="1980" spans="1:1" x14ac:dyDescent="0.2">
      <c r="A1980">
        <v>45</v>
      </c>
    </row>
    <row r="1981" spans="1:1" x14ac:dyDescent="0.2">
      <c r="A1981">
        <v>102</v>
      </c>
    </row>
    <row r="1982" spans="1:1" x14ac:dyDescent="0.2">
      <c r="A1982">
        <v>5</v>
      </c>
    </row>
    <row r="1983" spans="1:1" x14ac:dyDescent="0.2">
      <c r="A1983">
        <v>27</v>
      </c>
    </row>
    <row r="1984" spans="1:1" x14ac:dyDescent="0.2">
      <c r="A1984">
        <v>37</v>
      </c>
    </row>
    <row r="1985" spans="1:1" x14ac:dyDescent="0.2">
      <c r="A1985">
        <v>14</v>
      </c>
    </row>
    <row r="1986" spans="1:1" x14ac:dyDescent="0.2">
      <c r="A1986">
        <v>27</v>
      </c>
    </row>
    <row r="1987" spans="1:1" x14ac:dyDescent="0.2">
      <c r="A1987">
        <v>45</v>
      </c>
    </row>
    <row r="1988" spans="1:1" x14ac:dyDescent="0.2">
      <c r="A1988">
        <v>49</v>
      </c>
    </row>
    <row r="1989" spans="1:1" x14ac:dyDescent="0.2">
      <c r="A1989">
        <v>24</v>
      </c>
    </row>
    <row r="1990" spans="1:1" x14ac:dyDescent="0.2">
      <c r="A1990">
        <v>112</v>
      </c>
    </row>
    <row r="1991" spans="1:1" x14ac:dyDescent="0.2">
      <c r="A1991">
        <v>23</v>
      </c>
    </row>
    <row r="1992" spans="1:1" x14ac:dyDescent="0.2">
      <c r="A1992">
        <v>54</v>
      </c>
    </row>
    <row r="1993" spans="1:1" x14ac:dyDescent="0.2">
      <c r="A1993">
        <v>28</v>
      </c>
    </row>
    <row r="1994" spans="1:1" x14ac:dyDescent="0.2">
      <c r="A1994">
        <v>11</v>
      </c>
    </row>
    <row r="1995" spans="1:1" x14ac:dyDescent="0.2">
      <c r="A1995">
        <v>62</v>
      </c>
    </row>
    <row r="1996" spans="1:1" x14ac:dyDescent="0.2">
      <c r="A1996">
        <v>73</v>
      </c>
    </row>
    <row r="1997" spans="1:1" x14ac:dyDescent="0.2">
      <c r="A1997">
        <v>18</v>
      </c>
    </row>
    <row r="1998" spans="1:1" x14ac:dyDescent="0.2">
      <c r="A1998">
        <v>35</v>
      </c>
    </row>
    <row r="1999" spans="1:1" x14ac:dyDescent="0.2">
      <c r="A1999">
        <v>43</v>
      </c>
    </row>
    <row r="2000" spans="1:1" x14ac:dyDescent="0.2">
      <c r="A2000">
        <v>36</v>
      </c>
    </row>
    <row r="2001" spans="1:1" x14ac:dyDescent="0.2">
      <c r="A2001">
        <v>62</v>
      </c>
    </row>
    <row r="2002" spans="1:1" x14ac:dyDescent="0.2">
      <c r="A2002">
        <v>15</v>
      </c>
    </row>
    <row r="2003" spans="1:1" x14ac:dyDescent="0.2">
      <c r="A2003">
        <v>33</v>
      </c>
    </row>
    <row r="2004" spans="1:1" x14ac:dyDescent="0.2">
      <c r="A2004">
        <v>27</v>
      </c>
    </row>
    <row r="2005" spans="1:1" x14ac:dyDescent="0.2">
      <c r="A2005">
        <v>17</v>
      </c>
    </row>
    <row r="2006" spans="1:1" x14ac:dyDescent="0.2">
      <c r="A2006">
        <v>4</v>
      </c>
    </row>
    <row r="2007" spans="1:1" x14ac:dyDescent="0.2">
      <c r="A2007">
        <v>53</v>
      </c>
    </row>
    <row r="2008" spans="1:1" x14ac:dyDescent="0.2">
      <c r="A2008">
        <v>49</v>
      </c>
    </row>
    <row r="2009" spans="1:1" x14ac:dyDescent="0.2">
      <c r="A2009">
        <v>57</v>
      </c>
    </row>
    <row r="2010" spans="1:1" x14ac:dyDescent="0.2">
      <c r="A2010">
        <v>69</v>
      </c>
    </row>
    <row r="2011" spans="1:1" x14ac:dyDescent="0.2">
      <c r="A2011">
        <v>15</v>
      </c>
    </row>
    <row r="2012" spans="1:1" x14ac:dyDescent="0.2">
      <c r="A2012">
        <v>64</v>
      </c>
    </row>
    <row r="2013" spans="1:1" x14ac:dyDescent="0.2">
      <c r="A2013">
        <v>20</v>
      </c>
    </row>
    <row r="2014" spans="1:1" x14ac:dyDescent="0.2">
      <c r="A2014">
        <v>27</v>
      </c>
    </row>
    <row r="2015" spans="1:1" x14ac:dyDescent="0.2">
      <c r="A2015">
        <v>21</v>
      </c>
    </row>
    <row r="2016" spans="1:1" x14ac:dyDescent="0.2">
      <c r="A2016">
        <v>31</v>
      </c>
    </row>
    <row r="2017" spans="1:1" x14ac:dyDescent="0.2">
      <c r="A2017">
        <v>51</v>
      </c>
    </row>
    <row r="2018" spans="1:1" x14ac:dyDescent="0.2">
      <c r="A2018">
        <v>57</v>
      </c>
    </row>
    <row r="2019" spans="1:1" x14ac:dyDescent="0.2">
      <c r="A2019">
        <v>20</v>
      </c>
    </row>
    <row r="2020" spans="1:1" x14ac:dyDescent="0.2">
      <c r="A2020">
        <v>71</v>
      </c>
    </row>
    <row r="2021" spans="1:1" x14ac:dyDescent="0.2">
      <c r="A2021">
        <v>72</v>
      </c>
    </row>
    <row r="2022" spans="1:1" x14ac:dyDescent="0.2">
      <c r="A2022">
        <v>45</v>
      </c>
    </row>
    <row r="2023" spans="1:1" x14ac:dyDescent="0.2">
      <c r="A2023">
        <v>51</v>
      </c>
    </row>
    <row r="2024" spans="1:1" x14ac:dyDescent="0.2">
      <c r="A2024">
        <v>56</v>
      </c>
    </row>
    <row r="2025" spans="1:1" x14ac:dyDescent="0.2">
      <c r="A2025">
        <v>17</v>
      </c>
    </row>
    <row r="2026" spans="1:1" x14ac:dyDescent="0.2">
      <c r="A2026">
        <v>197</v>
      </c>
    </row>
    <row r="2027" spans="1:1" x14ac:dyDescent="0.2">
      <c r="A2027">
        <v>70</v>
      </c>
    </row>
    <row r="2028" spans="1:1" x14ac:dyDescent="0.2">
      <c r="A2028">
        <v>21</v>
      </c>
    </row>
    <row r="2029" spans="1:1" x14ac:dyDescent="0.2">
      <c r="A2029">
        <v>34</v>
      </c>
    </row>
    <row r="2030" spans="1:1" x14ac:dyDescent="0.2">
      <c r="A2030">
        <v>39</v>
      </c>
    </row>
    <row r="2031" spans="1:1" x14ac:dyDescent="0.2">
      <c r="A2031">
        <v>78</v>
      </c>
    </row>
    <row r="2032" spans="1:1" x14ac:dyDescent="0.2">
      <c r="A2032">
        <v>48</v>
      </c>
    </row>
    <row r="2033" spans="1:1" x14ac:dyDescent="0.2">
      <c r="A2033">
        <v>29</v>
      </c>
    </row>
    <row r="2034" spans="1:1" x14ac:dyDescent="0.2">
      <c r="A2034">
        <v>73</v>
      </c>
    </row>
    <row r="2035" spans="1:1" x14ac:dyDescent="0.2">
      <c r="A2035">
        <v>8</v>
      </c>
    </row>
    <row r="2036" spans="1:1" x14ac:dyDescent="0.2">
      <c r="A2036">
        <v>17</v>
      </c>
    </row>
    <row r="2037" spans="1:1" x14ac:dyDescent="0.2">
      <c r="A2037">
        <v>9</v>
      </c>
    </row>
    <row r="2038" spans="1:1" x14ac:dyDescent="0.2">
      <c r="A2038">
        <v>17</v>
      </c>
    </row>
    <row r="2039" spans="1:1" x14ac:dyDescent="0.2">
      <c r="A2039">
        <v>33</v>
      </c>
    </row>
    <row r="2040" spans="1:1" x14ac:dyDescent="0.2">
      <c r="A2040">
        <v>38</v>
      </c>
    </row>
    <row r="2041" spans="1:1" x14ac:dyDescent="0.2">
      <c r="A2041">
        <v>79</v>
      </c>
    </row>
    <row r="2042" spans="1:1" x14ac:dyDescent="0.2">
      <c r="A2042">
        <v>46</v>
      </c>
    </row>
    <row r="2043" spans="1:1" x14ac:dyDescent="0.2">
      <c r="A2043">
        <v>20</v>
      </c>
    </row>
    <row r="2044" spans="1:1" x14ac:dyDescent="0.2">
      <c r="A2044">
        <v>20</v>
      </c>
    </row>
    <row r="2045" spans="1:1" x14ac:dyDescent="0.2">
      <c r="A2045">
        <v>13</v>
      </c>
    </row>
    <row r="2046" spans="1:1" x14ac:dyDescent="0.2">
      <c r="A2046">
        <v>22</v>
      </c>
    </row>
    <row r="2047" spans="1:1" x14ac:dyDescent="0.2">
      <c r="A2047">
        <v>36</v>
      </c>
    </row>
    <row r="2048" spans="1:1" x14ac:dyDescent="0.2">
      <c r="A2048">
        <v>40</v>
      </c>
    </row>
    <row r="2049" spans="1:1" x14ac:dyDescent="0.2">
      <c r="A2049">
        <v>9</v>
      </c>
    </row>
    <row r="2050" spans="1:1" x14ac:dyDescent="0.2">
      <c r="A2050">
        <v>19</v>
      </c>
    </row>
    <row r="2051" spans="1:1" x14ac:dyDescent="0.2">
      <c r="A2051">
        <v>14</v>
      </c>
    </row>
    <row r="2052" spans="1:1" x14ac:dyDescent="0.2">
      <c r="A2052">
        <v>38</v>
      </c>
    </row>
    <row r="2053" spans="1:1" x14ac:dyDescent="0.2">
      <c r="A2053">
        <v>58</v>
      </c>
    </row>
    <row r="2054" spans="1:1" x14ac:dyDescent="0.2">
      <c r="A2054">
        <v>28</v>
      </c>
    </row>
    <row r="2055" spans="1:1" x14ac:dyDescent="0.2">
      <c r="A2055">
        <v>17</v>
      </c>
    </row>
    <row r="2056" spans="1:1" x14ac:dyDescent="0.2">
      <c r="A2056">
        <v>12</v>
      </c>
    </row>
    <row r="2057" spans="1:1" x14ac:dyDescent="0.2">
      <c r="A2057">
        <v>40</v>
      </c>
    </row>
    <row r="2058" spans="1:1" x14ac:dyDescent="0.2">
      <c r="A2058">
        <v>57</v>
      </c>
    </row>
    <row r="2059" spans="1:1" x14ac:dyDescent="0.2">
      <c r="A2059">
        <v>114</v>
      </c>
    </row>
    <row r="2060" spans="1:1" x14ac:dyDescent="0.2">
      <c r="A2060">
        <v>31</v>
      </c>
    </row>
    <row r="2061" spans="1:1" x14ac:dyDescent="0.2">
      <c r="A2061">
        <v>3</v>
      </c>
    </row>
    <row r="2062" spans="1:1" x14ac:dyDescent="0.2">
      <c r="A2062">
        <v>16</v>
      </c>
    </row>
    <row r="2063" spans="1:1" x14ac:dyDescent="0.2">
      <c r="A2063">
        <v>199</v>
      </c>
    </row>
    <row r="2064" spans="1:1" x14ac:dyDescent="0.2">
      <c r="A2064">
        <v>31</v>
      </c>
    </row>
    <row r="2065" spans="1:1" x14ac:dyDescent="0.2">
      <c r="A2065">
        <v>30</v>
      </c>
    </row>
    <row r="2066" spans="1:1" x14ac:dyDescent="0.2">
      <c r="A2066">
        <v>34</v>
      </c>
    </row>
    <row r="2067" spans="1:1" x14ac:dyDescent="0.2">
      <c r="A2067">
        <v>18</v>
      </c>
    </row>
    <row r="2068" spans="1:1" x14ac:dyDescent="0.2">
      <c r="A2068">
        <v>67</v>
      </c>
    </row>
    <row r="2069" spans="1:1" x14ac:dyDescent="0.2">
      <c r="A2069">
        <v>66</v>
      </c>
    </row>
    <row r="2070" spans="1:1" x14ac:dyDescent="0.2">
      <c r="A2070">
        <v>23</v>
      </c>
    </row>
    <row r="2071" spans="1:1" x14ac:dyDescent="0.2">
      <c r="A2071">
        <v>126</v>
      </c>
    </row>
    <row r="2072" spans="1:1" x14ac:dyDescent="0.2">
      <c r="A2072">
        <v>6</v>
      </c>
    </row>
    <row r="2073" spans="1:1" x14ac:dyDescent="0.2">
      <c r="A2073">
        <v>25</v>
      </c>
    </row>
    <row r="2074" spans="1:1" x14ac:dyDescent="0.2">
      <c r="A2074">
        <v>39</v>
      </c>
    </row>
    <row r="2075" spans="1:1" x14ac:dyDescent="0.2">
      <c r="A2075">
        <v>62</v>
      </c>
    </row>
    <row r="2076" spans="1:1" x14ac:dyDescent="0.2">
      <c r="A2076">
        <v>31</v>
      </c>
    </row>
    <row r="2077" spans="1:1" x14ac:dyDescent="0.2">
      <c r="A2077">
        <v>274</v>
      </c>
    </row>
    <row r="2078" spans="1:1" x14ac:dyDescent="0.2">
      <c r="A2078">
        <v>17</v>
      </c>
    </row>
    <row r="2079" spans="1:1" x14ac:dyDescent="0.2">
      <c r="A2079">
        <v>14</v>
      </c>
    </row>
    <row r="2080" spans="1:1" x14ac:dyDescent="0.2">
      <c r="A2080">
        <v>60</v>
      </c>
    </row>
    <row r="2081" spans="1:1" x14ac:dyDescent="0.2">
      <c r="A2081">
        <v>33</v>
      </c>
    </row>
    <row r="2082" spans="1:1" x14ac:dyDescent="0.2">
      <c r="A2082">
        <v>78</v>
      </c>
    </row>
    <row r="2083" spans="1:1" x14ac:dyDescent="0.2">
      <c r="A2083">
        <v>30</v>
      </c>
    </row>
    <row r="2084" spans="1:1" x14ac:dyDescent="0.2">
      <c r="A2084">
        <v>136</v>
      </c>
    </row>
    <row r="2085" spans="1:1" x14ac:dyDescent="0.2">
      <c r="A2085">
        <v>40</v>
      </c>
    </row>
    <row r="2086" spans="1:1" x14ac:dyDescent="0.2">
      <c r="A2086">
        <v>18</v>
      </c>
    </row>
    <row r="2087" spans="1:1" x14ac:dyDescent="0.2">
      <c r="A2087">
        <v>39</v>
      </c>
    </row>
    <row r="2088" spans="1:1" x14ac:dyDescent="0.2">
      <c r="A2088">
        <v>21</v>
      </c>
    </row>
    <row r="2089" spans="1:1" x14ac:dyDescent="0.2">
      <c r="A2089">
        <v>30</v>
      </c>
    </row>
    <row r="2090" spans="1:1" x14ac:dyDescent="0.2">
      <c r="A2090">
        <v>27</v>
      </c>
    </row>
    <row r="2091" spans="1:1" x14ac:dyDescent="0.2">
      <c r="A2091">
        <v>35</v>
      </c>
    </row>
    <row r="2092" spans="1:1" x14ac:dyDescent="0.2">
      <c r="A2092">
        <v>13</v>
      </c>
    </row>
    <row r="2093" spans="1:1" x14ac:dyDescent="0.2">
      <c r="A2093">
        <v>23</v>
      </c>
    </row>
    <row r="2094" spans="1:1" x14ac:dyDescent="0.2">
      <c r="A2094">
        <v>39</v>
      </c>
    </row>
    <row r="2095" spans="1:1" x14ac:dyDescent="0.2">
      <c r="A2095">
        <v>35</v>
      </c>
    </row>
    <row r="2096" spans="1:1" x14ac:dyDescent="0.2">
      <c r="A2096">
        <v>27</v>
      </c>
    </row>
    <row r="2097" spans="1:1" x14ac:dyDescent="0.2">
      <c r="A2097">
        <v>21</v>
      </c>
    </row>
    <row r="2098" spans="1:1" x14ac:dyDescent="0.2">
      <c r="A2098">
        <v>104</v>
      </c>
    </row>
    <row r="2099" spans="1:1" x14ac:dyDescent="0.2">
      <c r="A2099">
        <v>19</v>
      </c>
    </row>
    <row r="2100" spans="1:1" x14ac:dyDescent="0.2">
      <c r="A2100">
        <v>97</v>
      </c>
    </row>
    <row r="2101" spans="1:1" x14ac:dyDescent="0.2">
      <c r="A2101">
        <v>27</v>
      </c>
    </row>
    <row r="2102" spans="1:1" x14ac:dyDescent="0.2">
      <c r="A2102">
        <v>24</v>
      </c>
    </row>
    <row r="2103" spans="1:1" x14ac:dyDescent="0.2">
      <c r="A2103">
        <v>13</v>
      </c>
    </row>
    <row r="2104" spans="1:1" x14ac:dyDescent="0.2">
      <c r="A2104">
        <v>46</v>
      </c>
    </row>
    <row r="2105" spans="1:1" x14ac:dyDescent="0.2">
      <c r="A2105">
        <v>4</v>
      </c>
    </row>
    <row r="2106" spans="1:1" x14ac:dyDescent="0.2">
      <c r="A2106">
        <v>40</v>
      </c>
    </row>
    <row r="2107" spans="1:1" x14ac:dyDescent="0.2">
      <c r="A2107">
        <v>44</v>
      </c>
    </row>
    <row r="2108" spans="1:1" x14ac:dyDescent="0.2">
      <c r="A2108">
        <v>35</v>
      </c>
    </row>
    <row r="2109" spans="1:1" x14ac:dyDescent="0.2">
      <c r="A2109">
        <v>63</v>
      </c>
    </row>
    <row r="2110" spans="1:1" x14ac:dyDescent="0.2">
      <c r="A2110">
        <v>89</v>
      </c>
    </row>
    <row r="2111" spans="1:1" x14ac:dyDescent="0.2">
      <c r="A2111">
        <v>15</v>
      </c>
    </row>
    <row r="2112" spans="1:1" x14ac:dyDescent="0.2">
      <c r="A2112">
        <v>46</v>
      </c>
    </row>
    <row r="2113" spans="1:1" x14ac:dyDescent="0.2">
      <c r="A2113">
        <v>33</v>
      </c>
    </row>
    <row r="2114" spans="1:1" x14ac:dyDescent="0.2">
      <c r="A2114">
        <v>52</v>
      </c>
    </row>
    <row r="2115" spans="1:1" x14ac:dyDescent="0.2">
      <c r="A2115">
        <v>7</v>
      </c>
    </row>
    <row r="2116" spans="1:1" x14ac:dyDescent="0.2">
      <c r="A2116">
        <v>28</v>
      </c>
    </row>
    <row r="2117" spans="1:1" x14ac:dyDescent="0.2">
      <c r="A2117">
        <v>11</v>
      </c>
    </row>
    <row r="2118" spans="1:1" x14ac:dyDescent="0.2">
      <c r="A2118">
        <v>15</v>
      </c>
    </row>
    <row r="2119" spans="1:1" x14ac:dyDescent="0.2">
      <c r="A2119">
        <v>30</v>
      </c>
    </row>
    <row r="2120" spans="1:1" x14ac:dyDescent="0.2">
      <c r="A2120">
        <v>27</v>
      </c>
    </row>
    <row r="2121" spans="1:1" x14ac:dyDescent="0.2">
      <c r="A2121">
        <v>28</v>
      </c>
    </row>
    <row r="2122" spans="1:1" x14ac:dyDescent="0.2">
      <c r="A2122">
        <v>17</v>
      </c>
    </row>
    <row r="2123" spans="1:1" x14ac:dyDescent="0.2">
      <c r="A2123">
        <v>50</v>
      </c>
    </row>
    <row r="2124" spans="1:1" x14ac:dyDescent="0.2">
      <c r="A2124">
        <v>26</v>
      </c>
    </row>
    <row r="2125" spans="1:1" x14ac:dyDescent="0.2">
      <c r="A2125">
        <v>88</v>
      </c>
    </row>
    <row r="2126" spans="1:1" x14ac:dyDescent="0.2">
      <c r="A2126">
        <v>91</v>
      </c>
    </row>
    <row r="2127" spans="1:1" x14ac:dyDescent="0.2">
      <c r="A2127">
        <v>3</v>
      </c>
    </row>
    <row r="2128" spans="1:1" x14ac:dyDescent="0.2">
      <c r="A2128">
        <v>28</v>
      </c>
    </row>
    <row r="2129" spans="1:1" x14ac:dyDescent="0.2">
      <c r="A2129">
        <v>77</v>
      </c>
    </row>
    <row r="2130" spans="1:1" x14ac:dyDescent="0.2">
      <c r="A2130">
        <v>27</v>
      </c>
    </row>
    <row r="2131" spans="1:1" x14ac:dyDescent="0.2">
      <c r="A2131">
        <v>107</v>
      </c>
    </row>
    <row r="2132" spans="1:1" x14ac:dyDescent="0.2">
      <c r="A2132">
        <v>96</v>
      </c>
    </row>
    <row r="2133" spans="1:1" x14ac:dyDescent="0.2">
      <c r="A2133">
        <v>56</v>
      </c>
    </row>
    <row r="2134" spans="1:1" x14ac:dyDescent="0.2">
      <c r="A2134">
        <v>58</v>
      </c>
    </row>
    <row r="2135" spans="1:1" x14ac:dyDescent="0.2">
      <c r="A2135">
        <v>15</v>
      </c>
    </row>
    <row r="2136" spans="1:1" x14ac:dyDescent="0.2">
      <c r="A2136">
        <v>20</v>
      </c>
    </row>
    <row r="2137" spans="1:1" x14ac:dyDescent="0.2">
      <c r="A2137">
        <v>38</v>
      </c>
    </row>
    <row r="2138" spans="1:1" x14ac:dyDescent="0.2">
      <c r="A2138">
        <v>33</v>
      </c>
    </row>
    <row r="2139" spans="1:1" x14ac:dyDescent="0.2">
      <c r="A2139">
        <v>57</v>
      </c>
    </row>
    <row r="2140" spans="1:1" x14ac:dyDescent="0.2">
      <c r="A2140">
        <v>25</v>
      </c>
    </row>
    <row r="2141" spans="1:1" x14ac:dyDescent="0.2">
      <c r="A2141">
        <v>14</v>
      </c>
    </row>
    <row r="2142" spans="1:1" x14ac:dyDescent="0.2">
      <c r="A2142">
        <v>94</v>
      </c>
    </row>
    <row r="2143" spans="1:1" x14ac:dyDescent="0.2">
      <c r="A2143">
        <v>59</v>
      </c>
    </row>
    <row r="2144" spans="1:1" x14ac:dyDescent="0.2">
      <c r="A2144">
        <v>36</v>
      </c>
    </row>
    <row r="2145" spans="1:1" x14ac:dyDescent="0.2">
      <c r="A2145">
        <v>115</v>
      </c>
    </row>
    <row r="2146" spans="1:1" x14ac:dyDescent="0.2">
      <c r="A2146">
        <v>30</v>
      </c>
    </row>
    <row r="2147" spans="1:1" x14ac:dyDescent="0.2">
      <c r="A2147">
        <v>52</v>
      </c>
    </row>
    <row r="2148" spans="1:1" x14ac:dyDescent="0.2">
      <c r="A2148">
        <v>27</v>
      </c>
    </row>
    <row r="2149" spans="1:1" x14ac:dyDescent="0.2">
      <c r="A2149">
        <v>24</v>
      </c>
    </row>
    <row r="2150" spans="1:1" x14ac:dyDescent="0.2">
      <c r="A2150">
        <v>10</v>
      </c>
    </row>
    <row r="2151" spans="1:1" x14ac:dyDescent="0.2">
      <c r="A2151">
        <v>30</v>
      </c>
    </row>
    <row r="2152" spans="1:1" x14ac:dyDescent="0.2">
      <c r="A2152">
        <v>71</v>
      </c>
    </row>
    <row r="2153" spans="1:1" x14ac:dyDescent="0.2">
      <c r="A2153">
        <v>10</v>
      </c>
    </row>
    <row r="2154" spans="1:1" x14ac:dyDescent="0.2">
      <c r="A2154">
        <v>24</v>
      </c>
    </row>
    <row r="2155" spans="1:1" x14ac:dyDescent="0.2">
      <c r="A2155">
        <v>38</v>
      </c>
    </row>
    <row r="2156" spans="1:1" x14ac:dyDescent="0.2">
      <c r="A2156">
        <v>26</v>
      </c>
    </row>
    <row r="2157" spans="1:1" x14ac:dyDescent="0.2">
      <c r="A2157">
        <v>19</v>
      </c>
    </row>
    <row r="2158" spans="1:1" x14ac:dyDescent="0.2">
      <c r="A2158">
        <v>11</v>
      </c>
    </row>
    <row r="2159" spans="1:1" x14ac:dyDescent="0.2">
      <c r="A2159">
        <v>27</v>
      </c>
    </row>
    <row r="2160" spans="1:1" x14ac:dyDescent="0.2">
      <c r="A2160">
        <v>34</v>
      </c>
    </row>
    <row r="2161" spans="1:1" x14ac:dyDescent="0.2">
      <c r="A2161">
        <v>20</v>
      </c>
    </row>
    <row r="2162" spans="1:1" x14ac:dyDescent="0.2">
      <c r="A2162">
        <v>37</v>
      </c>
    </row>
    <row r="2163" spans="1:1" x14ac:dyDescent="0.2">
      <c r="A2163">
        <v>20</v>
      </c>
    </row>
    <row r="2164" spans="1:1" x14ac:dyDescent="0.2">
      <c r="A2164">
        <v>10</v>
      </c>
    </row>
    <row r="2165" spans="1:1" x14ac:dyDescent="0.2">
      <c r="A2165">
        <v>26</v>
      </c>
    </row>
    <row r="2166" spans="1:1" x14ac:dyDescent="0.2">
      <c r="A2166">
        <v>20</v>
      </c>
    </row>
    <row r="2167" spans="1:1" x14ac:dyDescent="0.2">
      <c r="A2167">
        <v>46</v>
      </c>
    </row>
    <row r="2168" spans="1:1" x14ac:dyDescent="0.2">
      <c r="A2168">
        <v>76</v>
      </c>
    </row>
    <row r="2169" spans="1:1" x14ac:dyDescent="0.2">
      <c r="A2169">
        <v>41</v>
      </c>
    </row>
    <row r="2170" spans="1:1" x14ac:dyDescent="0.2">
      <c r="A2170">
        <v>7</v>
      </c>
    </row>
    <row r="2171" spans="1:1" x14ac:dyDescent="0.2">
      <c r="A2171">
        <v>49</v>
      </c>
    </row>
    <row r="2172" spans="1:1" x14ac:dyDescent="0.2">
      <c r="A2172">
        <v>26</v>
      </c>
    </row>
    <row r="2173" spans="1:1" x14ac:dyDescent="0.2">
      <c r="A2173">
        <v>65</v>
      </c>
    </row>
    <row r="2174" spans="1:1" x14ac:dyDescent="0.2">
      <c r="A2174">
        <v>28</v>
      </c>
    </row>
    <row r="2175" spans="1:1" x14ac:dyDescent="0.2">
      <c r="A2175">
        <v>8</v>
      </c>
    </row>
    <row r="2176" spans="1:1" x14ac:dyDescent="0.2">
      <c r="A2176">
        <v>3</v>
      </c>
    </row>
    <row r="2177" spans="1:1" x14ac:dyDescent="0.2">
      <c r="A2177">
        <v>9</v>
      </c>
    </row>
    <row r="2178" spans="1:1" x14ac:dyDescent="0.2">
      <c r="A2178">
        <v>9</v>
      </c>
    </row>
    <row r="2179" spans="1:1" x14ac:dyDescent="0.2">
      <c r="A2179">
        <v>20</v>
      </c>
    </row>
    <row r="2180" spans="1:1" x14ac:dyDescent="0.2">
      <c r="A2180">
        <v>57</v>
      </c>
    </row>
    <row r="2181" spans="1:1" x14ac:dyDescent="0.2">
      <c r="A2181">
        <v>8</v>
      </c>
    </row>
    <row r="2182" spans="1:1" x14ac:dyDescent="0.2">
      <c r="A2182">
        <v>14</v>
      </c>
    </row>
    <row r="2183" spans="1:1" x14ac:dyDescent="0.2">
      <c r="A2183">
        <v>17</v>
      </c>
    </row>
    <row r="2184" spans="1:1" x14ac:dyDescent="0.2">
      <c r="A2184">
        <v>100</v>
      </c>
    </row>
    <row r="2185" spans="1:1" x14ac:dyDescent="0.2">
      <c r="A2185">
        <v>32</v>
      </c>
    </row>
    <row r="2186" spans="1:1" x14ac:dyDescent="0.2">
      <c r="A2186">
        <v>3</v>
      </c>
    </row>
  </sheetData>
  <mergeCells count="3">
    <mergeCell ref="A1:C1"/>
    <mergeCell ref="E1:G1"/>
    <mergeCell ref="H12:L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Parent Category</vt:lpstr>
      <vt:lpstr>Country</vt:lpstr>
      <vt:lpstr>Outcome by Creation</vt:lpstr>
      <vt:lpstr>Goal Analysis</vt:lpstr>
      <vt:lpstr>Statistical Analysis</vt:lpstr>
      <vt:lpstr>backers</vt:lpstr>
      <vt:lpstr>Failed</vt:lpstr>
      <vt:lpstr>Goal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Edwardo Morales</cp:lastModifiedBy>
  <dcterms:created xsi:type="dcterms:W3CDTF">2017-04-20T15:17:24Z</dcterms:created>
  <dcterms:modified xsi:type="dcterms:W3CDTF">2023-10-05T03:03:57Z</dcterms:modified>
</cp:coreProperties>
</file>